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illanueva\Desktop\Horarios colectivos\"/>
    </mc:Choice>
  </mc:AlternateContent>
  <xr:revisionPtr revIDLastSave="0" documentId="13_ncr:1_{6187C6BD-FD4C-4154-85DB-D5A2D346AE6B}" xr6:coauthVersionLast="47" xr6:coauthVersionMax="47" xr10:uidLastSave="{00000000-0000-0000-0000-000000000000}"/>
  <bookViews>
    <workbookView xWindow="-120" yWindow="-120" windowWidth="29040" windowHeight="15720" tabRatio="857" firstSheet="3" activeTab="3" xr2:uid="{00000000-000D-0000-FFFF-FFFF00000000}"/>
  </bookViews>
  <sheets>
    <sheet name="nota" sheetId="171" state="hidden" r:id="rId1"/>
    <sheet name="codigos" sheetId="172" state="hidden" r:id="rId2"/>
    <sheet name="GRUPO 600 INVIERNO 2020 (2)" sheetId="85" state="hidden" r:id="rId3"/>
    <sheet name="600 H" sheetId="106" r:id="rId4"/>
    <sheet name="600 S" sheetId="153" r:id="rId5"/>
    <sheet name="600 D " sheetId="152" r:id="rId6"/>
    <sheet name="601 H" sheetId="161" r:id="rId7"/>
    <sheet name="601 S" sheetId="109" r:id="rId8"/>
    <sheet name="601 D" sheetId="8" r:id="rId9"/>
    <sheet name="602 S" sheetId="110" r:id="rId10"/>
    <sheet name="602 D" sheetId="10" r:id="rId11"/>
    <sheet name="603 H " sheetId="163" r:id="rId12"/>
    <sheet name="603 S" sheetId="164" r:id="rId13"/>
    <sheet name="604 H" sheetId="133" r:id="rId14"/>
    <sheet name="604 S" sheetId="111" r:id="rId15"/>
    <sheet name="604 D" sheetId="15" r:id="rId16"/>
    <sheet name="605 H" sheetId="162" r:id="rId17"/>
    <sheet name="605 S" sheetId="112" r:id="rId18"/>
    <sheet name="605 D" sheetId="18" r:id="rId19"/>
    <sheet name="606 H " sheetId="166" r:id="rId20"/>
    <sheet name="607 S" sheetId="113" r:id="rId21"/>
    <sheet name="607 D" sheetId="20" r:id="rId22"/>
    <sheet name="608 H" sheetId="136" r:id="rId23"/>
    <sheet name="608 S" sheetId="114" r:id="rId24"/>
    <sheet name="608 D" sheetId="25" r:id="rId25"/>
    <sheet name="609 H" sheetId="167" r:id="rId26"/>
    <sheet name="610 H" sheetId="159" r:id="rId27"/>
    <sheet name="610 S" sheetId="115" r:id="rId28"/>
    <sheet name="610 D" sheetId="29" r:id="rId29"/>
    <sheet name="611 H" sheetId="160" r:id="rId30"/>
    <sheet name="611 S" sheetId="116" r:id="rId31"/>
    <sheet name="611 D" sheetId="35" r:id="rId32"/>
    <sheet name="612 H" sheetId="178" r:id="rId33"/>
    <sheet name="613 S" sheetId="117" r:id="rId34"/>
    <sheet name="613 D" sheetId="37" r:id="rId35"/>
    <sheet name="620 H" sheetId="118" r:id="rId36"/>
    <sheet name="620 S" sheetId="140" r:id="rId37"/>
    <sheet name="620 D" sheetId="40" r:id="rId38"/>
    <sheet name="625 H" sheetId="158" r:id="rId39"/>
    <sheet name="625 S" sheetId="119" r:id="rId40"/>
    <sheet name="625 D " sheetId="92" r:id="rId41"/>
    <sheet name="630 H" sheetId="157" r:id="rId42"/>
    <sheet name="630 S" sheetId="155" r:id="rId43"/>
    <sheet name="630 D" sheetId="154" r:id="rId44"/>
    <sheet name="640 H" sheetId="142" r:id="rId45"/>
    <sheet name="640 S" sheetId="121" r:id="rId46"/>
    <sheet name="640 D" sheetId="49" r:id="rId47"/>
    <sheet name="645 H" sheetId="143" r:id="rId48"/>
    <sheet name="645 S" sheetId="122" r:id="rId49"/>
    <sheet name="645 D" sheetId="53" r:id="rId50"/>
    <sheet name="650 H" sheetId="179" r:id="rId51"/>
    <sheet name="650 S" sheetId="123" r:id="rId52"/>
    <sheet name="650 D " sheetId="95" r:id="rId53"/>
    <sheet name="651 H" sheetId="145" r:id="rId54"/>
    <sheet name="651 S" sheetId="124" r:id="rId55"/>
    <sheet name="651 D " sheetId="98" r:id="rId56"/>
    <sheet name="653 H" sheetId="146" r:id="rId57"/>
    <sheet name="653 S" sheetId="125" r:id="rId58"/>
    <sheet name="653 D " sheetId="101" r:id="rId59"/>
    <sheet name="660 H" sheetId="147" r:id="rId60"/>
    <sheet name="660 S" sheetId="126" r:id="rId61"/>
    <sheet name="661 S" sheetId="182" r:id="rId62"/>
    <sheet name="661 D" sheetId="181" r:id="rId63"/>
    <sheet name="665 H" sheetId="148" r:id="rId64"/>
    <sheet name="665 S" sheetId="127" r:id="rId65"/>
    <sheet name="665 D" sheetId="68" r:id="rId66"/>
    <sheet name="670 H" sheetId="149" r:id="rId67"/>
    <sheet name="670 S" sheetId="128" r:id="rId68"/>
    <sheet name="670 D" sheetId="71" r:id="rId69"/>
    <sheet name="675 H" sheetId="150" r:id="rId70"/>
    <sheet name="675 S" sheetId="129" r:id="rId71"/>
    <sheet name="675 D " sheetId="74" r:id="rId72"/>
    <sheet name="676 H" sheetId="183" r:id="rId73"/>
    <sheet name="676 S" sheetId="184" r:id="rId74"/>
    <sheet name="676 D" sheetId="185" r:id="rId75"/>
    <sheet name="697 H" sheetId="173" r:id="rId76"/>
    <sheet name="698 H" sheetId="174" r:id="rId77"/>
  </sheets>
  <externalReferences>
    <externalReference r:id="rId78"/>
  </externalReferences>
  <definedNames>
    <definedName name="_xlnm._FilterDatabase" localSheetId="75" hidden="1">'697 H'!$A$14:$N$14</definedName>
    <definedName name="_xlnm._FilterDatabase" localSheetId="76" hidden="1">'698 H'!$A$14:$N$14</definedName>
    <definedName name="_Key1" localSheetId="4" hidden="1">'[1]121 H'!#REF!</definedName>
    <definedName name="_Key1" localSheetId="10" hidden="1">'[1]121 H'!#REF!</definedName>
    <definedName name="_Key1" localSheetId="9" hidden="1">'[1]121 H'!#REF!</definedName>
    <definedName name="_Key1" localSheetId="12" hidden="1">'[1]121 H'!#REF!</definedName>
    <definedName name="_Key1" localSheetId="18" hidden="1">'[1]121 H'!#REF!</definedName>
    <definedName name="_Key1" localSheetId="16" hidden="1">'[1]121 H'!#REF!</definedName>
    <definedName name="_Key1" localSheetId="17" hidden="1">'[1]121 H'!#REF!</definedName>
    <definedName name="_Key1" localSheetId="24" hidden="1">'[1]121 H'!#REF!</definedName>
    <definedName name="_Key1" localSheetId="22" hidden="1">'[1]121 H'!#REF!</definedName>
    <definedName name="_Key1" localSheetId="23" hidden="1">'[1]121 H'!#REF!</definedName>
    <definedName name="_Key1" localSheetId="42" hidden="1">'[1]121 H'!#REF!</definedName>
    <definedName name="_Key1" localSheetId="50" hidden="1">'[1]121 H'!#REF!</definedName>
    <definedName name="_Key1" localSheetId="75" hidden="1">'[1]121 H'!#REF!</definedName>
    <definedName name="_Key1" localSheetId="76" hidden="1">'[1]121 H'!#REF!</definedName>
    <definedName name="_Key1" localSheetId="2" hidden="1">'[1]121 H'!#REF!</definedName>
    <definedName name="_Key1" hidden="1">'[1]121 H'!#REF!</definedName>
    <definedName name="_Key2" localSheetId="4" hidden="1">'[1]121 H'!#REF!</definedName>
    <definedName name="_Key2" localSheetId="10" hidden="1">'[1]121 H'!#REF!</definedName>
    <definedName name="_Key2" localSheetId="9" hidden="1">'[1]121 H'!#REF!</definedName>
    <definedName name="_Key2" localSheetId="12" hidden="1">'[1]121 H'!#REF!</definedName>
    <definedName name="_Key2" localSheetId="18" hidden="1">'[1]121 H'!#REF!</definedName>
    <definedName name="_Key2" localSheetId="16" hidden="1">'[1]121 H'!#REF!</definedName>
    <definedName name="_Key2" localSheetId="17" hidden="1">'[1]121 H'!#REF!</definedName>
    <definedName name="_Key2" localSheetId="24" hidden="1">'[1]121 H'!#REF!</definedName>
    <definedName name="_Key2" localSheetId="22" hidden="1">'[1]121 H'!#REF!</definedName>
    <definedName name="_Key2" localSheetId="23" hidden="1">'[1]121 H'!#REF!</definedName>
    <definedName name="_Key2" localSheetId="42" hidden="1">'[1]121 H'!#REF!</definedName>
    <definedName name="_Key2" localSheetId="50" hidden="1">'[1]121 H'!#REF!</definedName>
    <definedName name="_Key2" localSheetId="75" hidden="1">'[1]121 H'!#REF!</definedName>
    <definedName name="_Key2" localSheetId="76" hidden="1">'[1]121 H'!#REF!</definedName>
    <definedName name="_Key2" localSheetId="2" hidden="1">'[1]121 H'!#REF!</definedName>
    <definedName name="_Key2" hidden="1">'[1]121 H'!#REF!</definedName>
    <definedName name="_Order1" hidden="1">255</definedName>
    <definedName name="_Order2" hidden="1">255</definedName>
    <definedName name="_xlnm.Print_Area" localSheetId="5">'600 D '!$A$1:$Y$64</definedName>
    <definedName name="_xlnm.Print_Area" localSheetId="3">'600 H'!$A$1:$Y$123</definedName>
    <definedName name="_xlnm.Print_Area" localSheetId="4">'600 S'!$A$1:$Y$103</definedName>
    <definedName name="_xlnm.Print_Area" localSheetId="8">'601 D'!$A$1:$AD$58</definedName>
    <definedName name="_xlnm.Print_Area" localSheetId="6">'601 H'!$A$1:$AD$98</definedName>
    <definedName name="_xlnm.Print_Area" localSheetId="7">'601 S'!$A$1:$AD$78</definedName>
    <definedName name="_xlnm.Print_Area" localSheetId="10">'602 D'!$A$1:$S$66</definedName>
    <definedName name="_xlnm.Print_Area" localSheetId="9">'602 S'!$A$1:$S$69</definedName>
    <definedName name="_xlnm.Print_Area" localSheetId="11">'603 H '!$A$1:$T$44</definedName>
    <definedName name="_xlnm.Print_Area" localSheetId="12">'603 S'!$A$1:$T$34</definedName>
    <definedName name="_xlnm.Print_Area" localSheetId="15">'604 D'!$A$1:$S$52</definedName>
    <definedName name="_xlnm.Print_Area" localSheetId="13">'604 H'!$A$1:$S$67</definedName>
    <definedName name="_xlnm.Print_Area" localSheetId="14">'604 S'!$A$1:$S$56</definedName>
    <definedName name="_xlnm.Print_Area" localSheetId="18">'605 D'!$A$1:$AD$58</definedName>
    <definedName name="_xlnm.Print_Area" localSheetId="16">'605 H'!$A$1:$AD$98</definedName>
    <definedName name="_xlnm.Print_Area" localSheetId="17">'605 S'!$A$1:$AD$77</definedName>
    <definedName name="_xlnm.Print_Area" localSheetId="19">'606 H '!$A$1:$S$100</definedName>
    <definedName name="_xlnm.Print_Area" localSheetId="21">'607 D'!$A$1:$S$54</definedName>
    <definedName name="_xlnm.Print_Area" localSheetId="20">'607 S'!$A$1:$S$73</definedName>
    <definedName name="_xlnm.Print_Area" localSheetId="24">'608 D'!$A$1:$S$41</definedName>
    <definedName name="_xlnm.Print_Area" localSheetId="22">'608 H'!$A$1:$S$63</definedName>
    <definedName name="_xlnm.Print_Area" localSheetId="23">'608 S'!$A$1:$S$43</definedName>
    <definedName name="_xlnm.Print_Area" localSheetId="25">'609 H'!$A$1:$S$60</definedName>
    <definedName name="_xlnm.Print_Area" localSheetId="28">'610 D'!$A$1:$S$53</definedName>
    <definedName name="_xlnm.Print_Area" localSheetId="26">'610 H'!$A$1:$S$103</definedName>
    <definedName name="_xlnm.Print_Area" localSheetId="27">'610 S'!$A$1:$S$75</definedName>
    <definedName name="_xlnm.Print_Area" localSheetId="31">'611 D'!$A$1:$W$51</definedName>
    <definedName name="_xlnm.Print_Area" localSheetId="29">'611 H'!$A$1:$W$105</definedName>
    <definedName name="_xlnm.Print_Area" localSheetId="30">'611 S'!$A$1:$W$73</definedName>
    <definedName name="_xlnm.Print_Area" localSheetId="32">'612 H'!$A$1:$T$27</definedName>
    <definedName name="_xlnm.Print_Area" localSheetId="34">'613 D'!$A$1:$Q$41</definedName>
    <definedName name="_xlnm.Print_Area" localSheetId="33">'613 S'!$A$1:$Q$43</definedName>
    <definedName name="_xlnm.Print_Area" localSheetId="37">'620 D'!$A$1:$W$37</definedName>
    <definedName name="_xlnm.Print_Area" localSheetId="35">'620 H'!$A$1:$W$50</definedName>
    <definedName name="_xlnm.Print_Area" localSheetId="36">'620 S'!$A$1:$W$40</definedName>
    <definedName name="_xlnm.Print_Area" localSheetId="40">'625 D '!$A$1:$Y$43</definedName>
    <definedName name="_xlnm.Print_Area" localSheetId="38">'625 H'!$A$1:$Y$61</definedName>
    <definedName name="_xlnm.Print_Area" localSheetId="39">'625 S'!$A$1:$Y$47</definedName>
    <definedName name="_xlnm.Print_Area" localSheetId="43">'630 D'!$A$1:$AB$66</definedName>
    <definedName name="_xlnm.Print_Area" localSheetId="41">'630 H'!$A$1:$AB$127</definedName>
    <definedName name="_xlnm.Print_Area" localSheetId="42">'630 S'!$A$1:$AB$95</definedName>
    <definedName name="_xlnm.Print_Area" localSheetId="46">'640 D'!$A$1:$S$47</definedName>
    <definedName name="_xlnm.Print_Area" localSheetId="44">'640 H'!$A$1:$S$64</definedName>
    <definedName name="_xlnm.Print_Area" localSheetId="45">'640 S'!$A$1:$S$59</definedName>
    <definedName name="_xlnm.Print_Area" localSheetId="49">'645 D'!$A$1:$T$39</definedName>
    <definedName name="_xlnm.Print_Area" localSheetId="47">'645 H'!$A$1:$T$54</definedName>
    <definedName name="_xlnm.Print_Area" localSheetId="48">'645 S'!$A$1:$T$42</definedName>
    <definedName name="_xlnm.Print_Area" localSheetId="52">'650 D '!$A$1:$Y$39</definedName>
    <definedName name="_xlnm.Print_Area" localSheetId="50">'650 H'!$A$1:$Y$46</definedName>
    <definedName name="_xlnm.Print_Area" localSheetId="51">'650 S'!$A$1:$Y$42</definedName>
    <definedName name="_xlnm.Print_Area" localSheetId="55">'651 D '!$A$1:$AH$36</definedName>
    <definedName name="_xlnm.Print_Area" localSheetId="53">'651 H'!$A$1:$AH$47</definedName>
    <definedName name="_xlnm.Print_Area" localSheetId="54">'651 S'!$A$1:$AH$38</definedName>
    <definedName name="_xlnm.Print_Area" localSheetId="58">'653 D '!$A$1:$AH$36</definedName>
    <definedName name="_xlnm.Print_Area" localSheetId="56">'653 H'!$A$1:$AH$47</definedName>
    <definedName name="_xlnm.Print_Area" localSheetId="57">'653 S'!$A$1:$AH$38</definedName>
    <definedName name="_xlnm.Print_Area" localSheetId="59">'660 H'!$A$1:$U$45</definedName>
    <definedName name="_xlnm.Print_Area" localSheetId="60">'660 S'!$A$1:$U$32</definedName>
    <definedName name="_xlnm.Print_Area" localSheetId="62">'661 D'!$A$1:$R$39</definedName>
    <definedName name="_xlnm.Print_Area" localSheetId="61">'661 S'!$A$1:$R$32</definedName>
    <definedName name="_xlnm.Print_Area" localSheetId="65">'665 D'!$A$1:$AE$34</definedName>
    <definedName name="_xlnm.Print_Area" localSheetId="63">'665 H'!$A$1:$AE$41</definedName>
    <definedName name="_xlnm.Print_Area" localSheetId="64">'665 S'!$A$1:$AE$36</definedName>
    <definedName name="_xlnm.Print_Area" localSheetId="68">'670 D'!$A$1:$AA$50</definedName>
    <definedName name="_xlnm.Print_Area" localSheetId="66">'670 H'!$A$1:$AA$88</definedName>
    <definedName name="_xlnm.Print_Area" localSheetId="67">'670 S'!$A$1:$AA$58</definedName>
    <definedName name="_xlnm.Print_Area" localSheetId="71">'675 D '!$A$1:$V$33</definedName>
    <definedName name="_xlnm.Print_Area" localSheetId="69">'675 H'!$A$1:$W$38</definedName>
    <definedName name="_xlnm.Print_Area" localSheetId="70">'675 S'!$A$1:$V$35</definedName>
    <definedName name="_xlnm.Print_Area" localSheetId="75">'697 H'!$A$1:$O$24</definedName>
    <definedName name="_xlnm.Print_Area" localSheetId="76">'698 H'!$A$1:$N$24</definedName>
    <definedName name="_xlnm.Print_Area" localSheetId="1">codigos!$A$1:$H$25</definedName>
    <definedName name="_xlnm.Print_Area" localSheetId="2">'GRUPO 600 INVIERNO 2020 (2)'!$A$3:$J$40</definedName>
    <definedName name="_xlnm.Print_Area" localSheetId="0">nota!$A$1:$A$38</definedName>
    <definedName name="_xlnm.Print_Titles" localSheetId="5">'600 D '!$1:$16</definedName>
    <definedName name="_xlnm.Print_Titles" localSheetId="3">'600 H'!$1:$16</definedName>
    <definedName name="_xlnm.Print_Titles" localSheetId="4">'600 S'!$1:$16</definedName>
    <definedName name="_xlnm.Print_Titles" localSheetId="8">'601 D'!$1:$16</definedName>
    <definedName name="_xlnm.Print_Titles" localSheetId="6">'601 H'!$1:$16</definedName>
    <definedName name="_xlnm.Print_Titles" localSheetId="7">'601 S'!$1:$16</definedName>
    <definedName name="_xlnm.Print_Titles" localSheetId="10">'602 D'!$1:$16</definedName>
    <definedName name="_xlnm.Print_Titles" localSheetId="9">'602 S'!$1:$16</definedName>
    <definedName name="_xlnm.Print_Titles" localSheetId="11">'603 H '!$1:$16</definedName>
    <definedName name="_xlnm.Print_Titles" localSheetId="12">'603 S'!$1:$16</definedName>
    <definedName name="_xlnm.Print_Titles" localSheetId="15">'604 D'!$1:$16</definedName>
    <definedName name="_xlnm.Print_Titles" localSheetId="13">'604 H'!$1:$16</definedName>
    <definedName name="_xlnm.Print_Titles" localSheetId="14">'604 S'!$1:$16</definedName>
    <definedName name="_xlnm.Print_Titles" localSheetId="18">'605 D'!$1:$16</definedName>
    <definedName name="_xlnm.Print_Titles" localSheetId="16">'605 H'!$1:$16</definedName>
    <definedName name="_xlnm.Print_Titles" localSheetId="17">'605 S'!$1:$16</definedName>
    <definedName name="_xlnm.Print_Titles" localSheetId="19">'606 H '!$1:$16</definedName>
    <definedName name="_xlnm.Print_Titles" localSheetId="21">'607 D'!$1:$16</definedName>
    <definedName name="_xlnm.Print_Titles" localSheetId="20">'607 S'!$1:$16</definedName>
    <definedName name="_xlnm.Print_Titles" localSheetId="24">'608 D'!$1:$16</definedName>
    <definedName name="_xlnm.Print_Titles" localSheetId="22">'608 H'!$1:$16</definedName>
    <definedName name="_xlnm.Print_Titles" localSheetId="23">'608 S'!$1:$16</definedName>
    <definedName name="_xlnm.Print_Titles" localSheetId="25">'609 H'!$1:$16</definedName>
    <definedName name="_xlnm.Print_Titles" localSheetId="28">'610 D'!$1:$16</definedName>
    <definedName name="_xlnm.Print_Titles" localSheetId="26">'610 H'!$1:$16</definedName>
    <definedName name="_xlnm.Print_Titles" localSheetId="27">'610 S'!$1:$16</definedName>
    <definedName name="_xlnm.Print_Titles" localSheetId="31">'611 D'!$1:$16</definedName>
    <definedName name="_xlnm.Print_Titles" localSheetId="29">'611 H'!$1:$16</definedName>
    <definedName name="_xlnm.Print_Titles" localSheetId="30">'611 S'!$1:$16</definedName>
    <definedName name="_xlnm.Print_Titles" localSheetId="32">'612 H'!$1:$16</definedName>
    <definedName name="_xlnm.Print_Titles" localSheetId="34">'613 D'!$1:$16</definedName>
    <definedName name="_xlnm.Print_Titles" localSheetId="33">'613 S'!$1:$16</definedName>
    <definedName name="_xlnm.Print_Titles" localSheetId="37">'620 D'!$1:$16</definedName>
    <definedName name="_xlnm.Print_Titles" localSheetId="35">'620 H'!$1:$16</definedName>
    <definedName name="_xlnm.Print_Titles" localSheetId="36">'620 S'!$1:$16</definedName>
    <definedName name="_xlnm.Print_Titles" localSheetId="40">'625 D '!$1:$16</definedName>
    <definedName name="_xlnm.Print_Titles" localSheetId="38">'625 H'!$1:$16</definedName>
    <definedName name="_xlnm.Print_Titles" localSheetId="39">'625 S'!$1:$16</definedName>
    <definedName name="_xlnm.Print_Titles" localSheetId="43">'630 D'!$1:$16</definedName>
    <definedName name="_xlnm.Print_Titles" localSheetId="41">'630 H'!$1:$16</definedName>
    <definedName name="_xlnm.Print_Titles" localSheetId="42">'630 S'!$1:$16</definedName>
    <definedName name="_xlnm.Print_Titles" localSheetId="46">'640 D'!$1:$16</definedName>
    <definedName name="_xlnm.Print_Titles" localSheetId="44">'640 H'!$1:$16</definedName>
    <definedName name="_xlnm.Print_Titles" localSheetId="45">'640 S'!$1:$16</definedName>
    <definedName name="_xlnm.Print_Titles" localSheetId="49">'645 D'!$1:$16</definedName>
    <definedName name="_xlnm.Print_Titles" localSheetId="47">'645 H'!$1:$16</definedName>
    <definedName name="_xlnm.Print_Titles" localSheetId="48">'645 S'!$1:$16</definedName>
    <definedName name="_xlnm.Print_Titles" localSheetId="52">'650 D '!$1:$16</definedName>
    <definedName name="_xlnm.Print_Titles" localSheetId="50">'650 H'!$1:$16</definedName>
    <definedName name="_xlnm.Print_Titles" localSheetId="51">'650 S'!$1:$16</definedName>
    <definedName name="_xlnm.Print_Titles" localSheetId="55">'651 D '!$1:$16</definedName>
    <definedName name="_xlnm.Print_Titles" localSheetId="53">'651 H'!$1:$16</definedName>
    <definedName name="_xlnm.Print_Titles" localSheetId="54">'651 S'!$1:$16</definedName>
    <definedName name="_xlnm.Print_Titles" localSheetId="58">'653 D '!$1:$16</definedName>
    <definedName name="_xlnm.Print_Titles" localSheetId="56">'653 H'!$1:$16</definedName>
    <definedName name="_xlnm.Print_Titles" localSheetId="57">'653 S'!$1:$16</definedName>
    <definedName name="_xlnm.Print_Titles" localSheetId="59">'660 H'!$1:$16</definedName>
    <definedName name="_xlnm.Print_Titles" localSheetId="60">'660 S'!$1:$16</definedName>
    <definedName name="_xlnm.Print_Titles" localSheetId="62">'661 D'!$1:$16</definedName>
    <definedName name="_xlnm.Print_Titles" localSheetId="61">'661 S'!$1:$16</definedName>
    <definedName name="_xlnm.Print_Titles" localSheetId="65">'665 D'!$1:$16</definedName>
    <definedName name="_xlnm.Print_Titles" localSheetId="63">'665 H'!$1:$16</definedName>
    <definedName name="_xlnm.Print_Titles" localSheetId="64">'665 S'!$1:$16</definedName>
    <definedName name="_xlnm.Print_Titles" localSheetId="68">'670 D'!$1:$16</definedName>
    <definedName name="_xlnm.Print_Titles" localSheetId="66">'670 H'!$1:$18</definedName>
    <definedName name="_xlnm.Print_Titles" localSheetId="67">'670 S'!$1:$16</definedName>
    <definedName name="_xlnm.Print_Titles" localSheetId="71">'675 D '!$1:$16</definedName>
    <definedName name="_xlnm.Print_Titles" localSheetId="69">'675 H'!$1:$16</definedName>
    <definedName name="_xlnm.Print_Titles" localSheetId="70">'675 S'!$1:$16</definedName>
    <definedName name="_xlnm.Print_Titles" localSheetId="75">'697 H'!$1:$14</definedName>
    <definedName name="_xlnm.Print_Titles" localSheetId="76">'698 H'!$1:$14</definedName>
  </definedNames>
  <calcPr calcId="191029"/>
</workbook>
</file>

<file path=xl/calcChain.xml><?xml version="1.0" encoding="utf-8"?>
<calcChain xmlns="http://schemas.openxmlformats.org/spreadsheetml/2006/main">
  <c r="AI19" i="146" l="1"/>
  <c r="AI20" i="146"/>
  <c r="AI21" i="146"/>
  <c r="AI22" i="146"/>
  <c r="AI23" i="146"/>
  <c r="AI24" i="146"/>
  <c r="AI25" i="146"/>
  <c r="AI26" i="146"/>
  <c r="AI27" i="146"/>
  <c r="AI28" i="146"/>
  <c r="AI29" i="146"/>
  <c r="AI30" i="146"/>
  <c r="AI31" i="146"/>
  <c r="AI32" i="146"/>
  <c r="AI33" i="146"/>
  <c r="AI34" i="146"/>
  <c r="AI35" i="146"/>
  <c r="AI36" i="146"/>
  <c r="AI37" i="146"/>
  <c r="AI38" i="146"/>
  <c r="AI39" i="146"/>
  <c r="AI18" i="146"/>
  <c r="C15" i="173" l="1"/>
  <c r="D15" i="173" s="1"/>
  <c r="E15" i="173" s="1"/>
  <c r="F15" i="173" s="1"/>
  <c r="G15" i="173" s="1"/>
  <c r="H15" i="173" s="1"/>
  <c r="I23" i="184" l="1"/>
  <c r="I23" i="185"/>
  <c r="G54" i="185"/>
  <c r="E19" i="185"/>
  <c r="F19" i="185" s="1"/>
  <c r="G19" i="185" s="1"/>
  <c r="H19" i="185" s="1"/>
  <c r="I19" i="185" s="1"/>
  <c r="J19" i="185" s="1"/>
  <c r="K19" i="185" s="1"/>
  <c r="L19" i="185" s="1"/>
  <c r="M19" i="185" s="1"/>
  <c r="N19" i="185" s="1"/>
  <c r="O19" i="185" s="1"/>
  <c r="P19" i="185" s="1"/>
  <c r="Q19" i="185" s="1"/>
  <c r="R19" i="185" s="1"/>
  <c r="S19" i="185" s="1"/>
  <c r="V19" i="185" s="1"/>
  <c r="E18" i="185"/>
  <c r="F18" i="185" s="1"/>
  <c r="G18" i="185" s="1"/>
  <c r="H18" i="185" s="1"/>
  <c r="I18" i="185" s="1"/>
  <c r="J18" i="185" s="1"/>
  <c r="K18" i="185" s="1"/>
  <c r="L18" i="185" s="1"/>
  <c r="M18" i="185" s="1"/>
  <c r="N18" i="185" s="1"/>
  <c r="O18" i="185" s="1"/>
  <c r="P18" i="185" s="1"/>
  <c r="Q18" i="185" s="1"/>
  <c r="R18" i="185" s="1"/>
  <c r="S18" i="185" s="1"/>
  <c r="V18" i="185" s="1"/>
  <c r="S16" i="185"/>
  <c r="R16" i="185"/>
  <c r="Q16" i="185"/>
  <c r="P16" i="185"/>
  <c r="O16" i="185"/>
  <c r="N16" i="185"/>
  <c r="M16" i="185"/>
  <c r="L16" i="185"/>
  <c r="K16" i="185"/>
  <c r="J16" i="185"/>
  <c r="I16" i="185"/>
  <c r="H16" i="185"/>
  <c r="G16" i="185"/>
  <c r="F16" i="185"/>
  <c r="E16" i="185"/>
  <c r="E15" i="185"/>
  <c r="F15" i="185" s="1"/>
  <c r="G15" i="185" s="1"/>
  <c r="H15" i="185" s="1"/>
  <c r="I15" i="185" s="1"/>
  <c r="J15" i="185" s="1"/>
  <c r="K15" i="185" s="1"/>
  <c r="L15" i="185" s="1"/>
  <c r="M15" i="185" s="1"/>
  <c r="N15" i="185" s="1"/>
  <c r="O15" i="185" s="1"/>
  <c r="P15" i="185" s="1"/>
  <c r="Q15" i="185" s="1"/>
  <c r="R15" i="185" s="1"/>
  <c r="S15" i="185" s="1"/>
  <c r="T15" i="185" s="1"/>
  <c r="U14" i="185" s="1"/>
  <c r="U11" i="185"/>
  <c r="U10" i="185"/>
  <c r="G54" i="184"/>
  <c r="E19" i="184"/>
  <c r="F19" i="184" s="1"/>
  <c r="G19" i="184" s="1"/>
  <c r="H19" i="184" s="1"/>
  <c r="I19" i="184" s="1"/>
  <c r="J19" i="184" s="1"/>
  <c r="K19" i="184" s="1"/>
  <c r="L19" i="184" s="1"/>
  <c r="M19" i="184" s="1"/>
  <c r="N19" i="184" s="1"/>
  <c r="O19" i="184" s="1"/>
  <c r="P19" i="184" s="1"/>
  <c r="Q19" i="184" s="1"/>
  <c r="R19" i="184" s="1"/>
  <c r="S19" i="184" s="1"/>
  <c r="V19" i="184" s="1"/>
  <c r="E18" i="184"/>
  <c r="F18" i="184" s="1"/>
  <c r="G18" i="184" s="1"/>
  <c r="H18" i="184" s="1"/>
  <c r="I18" i="184" s="1"/>
  <c r="J18" i="184" s="1"/>
  <c r="K18" i="184" s="1"/>
  <c r="L18" i="184" s="1"/>
  <c r="M18" i="184" s="1"/>
  <c r="N18" i="184" s="1"/>
  <c r="O18" i="184" s="1"/>
  <c r="P18" i="184" s="1"/>
  <c r="Q18" i="184" s="1"/>
  <c r="R18" i="184" s="1"/>
  <c r="S18" i="184" s="1"/>
  <c r="V18" i="184" s="1"/>
  <c r="S16" i="184"/>
  <c r="R16" i="184"/>
  <c r="Q16" i="184"/>
  <c r="P16" i="184"/>
  <c r="O16" i="184"/>
  <c r="N16" i="184"/>
  <c r="M16" i="184"/>
  <c r="L16" i="184"/>
  <c r="K16" i="184"/>
  <c r="J16" i="184"/>
  <c r="I16" i="184"/>
  <c r="H16" i="184"/>
  <c r="G16" i="184"/>
  <c r="F16" i="184"/>
  <c r="E16" i="184"/>
  <c r="E15" i="184"/>
  <c r="F15" i="184" s="1"/>
  <c r="G15" i="184" s="1"/>
  <c r="H15" i="184" s="1"/>
  <c r="I15" i="184" s="1"/>
  <c r="J15" i="184" s="1"/>
  <c r="K15" i="184" s="1"/>
  <c r="L15" i="184" s="1"/>
  <c r="M15" i="184" s="1"/>
  <c r="N15" i="184" s="1"/>
  <c r="O15" i="184" s="1"/>
  <c r="P15" i="184" s="1"/>
  <c r="Q15" i="184" s="1"/>
  <c r="R15" i="184" s="1"/>
  <c r="S15" i="184" s="1"/>
  <c r="T15" i="184" s="1"/>
  <c r="U14" i="184" s="1"/>
  <c r="U11" i="184"/>
  <c r="U10" i="184"/>
  <c r="N15" i="181"/>
  <c r="M15" i="181"/>
  <c r="L15" i="181"/>
  <c r="K15" i="181"/>
  <c r="J15" i="181"/>
  <c r="I15" i="181"/>
  <c r="H15" i="181"/>
  <c r="G15" i="181"/>
  <c r="F15" i="181"/>
  <c r="E15" i="181"/>
  <c r="D15" i="181"/>
  <c r="D14" i="181"/>
  <c r="E14" i="181" s="1"/>
  <c r="F14" i="181" s="1"/>
  <c r="G14" i="181" s="1"/>
  <c r="H14" i="181" s="1"/>
  <c r="I14" i="181" s="1"/>
  <c r="J14" i="181" s="1"/>
  <c r="K14" i="181" s="1"/>
  <c r="L14" i="181" s="1"/>
  <c r="M14" i="181" s="1"/>
  <c r="N14" i="181" s="1"/>
  <c r="O13" i="181" s="1"/>
  <c r="O10" i="181"/>
  <c r="O9" i="181"/>
  <c r="I24" i="185" l="1"/>
  <c r="U19" i="185"/>
  <c r="U18" i="185"/>
  <c r="I24" i="184"/>
  <c r="U19" i="184"/>
  <c r="U18" i="184"/>
  <c r="E19" i="126"/>
  <c r="F19" i="126" s="1"/>
  <c r="G19" i="126" s="1"/>
  <c r="H19" i="126" s="1"/>
  <c r="I19" i="126" s="1"/>
  <c r="J19" i="126" s="1"/>
  <c r="K19" i="126" s="1"/>
  <c r="L19" i="126" s="1"/>
  <c r="M19" i="126" s="1"/>
  <c r="N19" i="126" s="1"/>
  <c r="O19" i="126" s="1"/>
  <c r="P19" i="126" s="1"/>
  <c r="S19" i="126" s="1"/>
  <c r="Q15" i="126"/>
  <c r="P15" i="126"/>
  <c r="O15" i="126"/>
  <c r="N15" i="126"/>
  <c r="M15" i="126"/>
  <c r="L15" i="126"/>
  <c r="K15" i="126"/>
  <c r="J15" i="126"/>
  <c r="I15" i="126"/>
  <c r="H15" i="126"/>
  <c r="G15" i="126"/>
  <c r="F15" i="126"/>
  <c r="E15" i="126"/>
  <c r="D15" i="126"/>
  <c r="E14" i="126"/>
  <c r="F14" i="126" s="1"/>
  <c r="G14" i="126" s="1"/>
  <c r="H14" i="126" s="1"/>
  <c r="I14" i="126" s="1"/>
  <c r="J14" i="126" s="1"/>
  <c r="K14" i="126" s="1"/>
  <c r="L14" i="126" s="1"/>
  <c r="M14" i="126" s="1"/>
  <c r="N14" i="126" s="1"/>
  <c r="O14" i="126" s="1"/>
  <c r="P14" i="126" s="1"/>
  <c r="R13" i="126" s="1"/>
  <c r="R10" i="126"/>
  <c r="R9" i="126"/>
  <c r="W18" i="185" l="1"/>
  <c r="W19" i="185"/>
  <c r="W18" i="184"/>
  <c r="W19" i="184"/>
  <c r="E15" i="183"/>
  <c r="F15" i="183" s="1"/>
  <c r="G15" i="183" s="1"/>
  <c r="H15" i="183" s="1"/>
  <c r="I15" i="183" s="1"/>
  <c r="J15" i="183" s="1"/>
  <c r="K15" i="183" s="1"/>
  <c r="L15" i="183" s="1"/>
  <c r="M15" i="183" s="1"/>
  <c r="N15" i="183" s="1"/>
  <c r="O15" i="183" s="1"/>
  <c r="P15" i="183" s="1"/>
  <c r="Q15" i="183" s="1"/>
  <c r="R15" i="183" s="1"/>
  <c r="S15" i="183" s="1"/>
  <c r="L16" i="183"/>
  <c r="M16" i="183"/>
  <c r="N16" i="183"/>
  <c r="O16" i="183"/>
  <c r="P16" i="183"/>
  <c r="Q16" i="183"/>
  <c r="R16" i="183"/>
  <c r="S16" i="183"/>
  <c r="G58" i="183"/>
  <c r="I27" i="183"/>
  <c r="E23" i="183"/>
  <c r="F23" i="183" s="1"/>
  <c r="G23" i="183" s="1"/>
  <c r="H23" i="183" s="1"/>
  <c r="I23" i="183" s="1"/>
  <c r="J23" i="183" s="1"/>
  <c r="K23" i="183" s="1"/>
  <c r="L23" i="183" s="1"/>
  <c r="M23" i="183" s="1"/>
  <c r="N23" i="183" s="1"/>
  <c r="O23" i="183" s="1"/>
  <c r="P23" i="183" s="1"/>
  <c r="Q23" i="183" s="1"/>
  <c r="R23" i="183" s="1"/>
  <c r="S23" i="183" s="1"/>
  <c r="E22" i="183"/>
  <c r="F22" i="183" s="1"/>
  <c r="G22" i="183" s="1"/>
  <c r="H22" i="183" s="1"/>
  <c r="I22" i="183" s="1"/>
  <c r="J22" i="183" s="1"/>
  <c r="K22" i="183" s="1"/>
  <c r="L22" i="183" s="1"/>
  <c r="M22" i="183" s="1"/>
  <c r="N22" i="183" s="1"/>
  <c r="O22" i="183" s="1"/>
  <c r="P22" i="183" s="1"/>
  <c r="Q22" i="183" s="1"/>
  <c r="R22" i="183" s="1"/>
  <c r="S22" i="183" s="1"/>
  <c r="E21" i="183"/>
  <c r="F21" i="183" s="1"/>
  <c r="G21" i="183" s="1"/>
  <c r="H21" i="183" s="1"/>
  <c r="I21" i="183" s="1"/>
  <c r="J21" i="183" s="1"/>
  <c r="K21" i="183" s="1"/>
  <c r="L21" i="183" s="1"/>
  <c r="M21" i="183" s="1"/>
  <c r="N21" i="183" s="1"/>
  <c r="O21" i="183" s="1"/>
  <c r="P21" i="183" s="1"/>
  <c r="Q21" i="183" s="1"/>
  <c r="R21" i="183" s="1"/>
  <c r="S21" i="183" s="1"/>
  <c r="E20" i="183"/>
  <c r="F20" i="183" s="1"/>
  <c r="G20" i="183" s="1"/>
  <c r="H20" i="183" s="1"/>
  <c r="I20" i="183" s="1"/>
  <c r="J20" i="183" s="1"/>
  <c r="K20" i="183" s="1"/>
  <c r="L20" i="183" s="1"/>
  <c r="M20" i="183" s="1"/>
  <c r="N20" i="183" s="1"/>
  <c r="O20" i="183" s="1"/>
  <c r="P20" i="183" s="1"/>
  <c r="Q20" i="183" s="1"/>
  <c r="R20" i="183" s="1"/>
  <c r="S20" i="183" s="1"/>
  <c r="E19" i="183"/>
  <c r="F19" i="183" s="1"/>
  <c r="G19" i="183" s="1"/>
  <c r="H19" i="183" s="1"/>
  <c r="I19" i="183" s="1"/>
  <c r="J19" i="183" s="1"/>
  <c r="K19" i="183" s="1"/>
  <c r="L19" i="183" s="1"/>
  <c r="M19" i="183" s="1"/>
  <c r="N19" i="183" s="1"/>
  <c r="O19" i="183" s="1"/>
  <c r="P19" i="183" s="1"/>
  <c r="Q19" i="183" s="1"/>
  <c r="R19" i="183" s="1"/>
  <c r="S19" i="183" s="1"/>
  <c r="E18" i="183"/>
  <c r="F18" i="183" s="1"/>
  <c r="G18" i="183" s="1"/>
  <c r="H18" i="183" s="1"/>
  <c r="I18" i="183" s="1"/>
  <c r="J18" i="183" s="1"/>
  <c r="K18" i="183" s="1"/>
  <c r="L18" i="183" s="1"/>
  <c r="M18" i="183" s="1"/>
  <c r="N18" i="183" s="1"/>
  <c r="O18" i="183" s="1"/>
  <c r="P18" i="183" s="1"/>
  <c r="Q18" i="183" s="1"/>
  <c r="R18" i="183" s="1"/>
  <c r="S18" i="183" s="1"/>
  <c r="K16" i="183"/>
  <c r="J16" i="183"/>
  <c r="I16" i="183"/>
  <c r="H16" i="183"/>
  <c r="G16" i="183"/>
  <c r="F16" i="183"/>
  <c r="E16" i="183"/>
  <c r="U11" i="183"/>
  <c r="U10" i="183"/>
  <c r="V20" i="183" l="1"/>
  <c r="V18" i="183"/>
  <c r="V21" i="183"/>
  <c r="V22" i="183"/>
  <c r="V19" i="183"/>
  <c r="T15" i="183"/>
  <c r="U14" i="183" s="1"/>
  <c r="U22" i="183" s="1"/>
  <c r="V23" i="183"/>
  <c r="U18" i="183" l="1"/>
  <c r="U20" i="183"/>
  <c r="U21" i="183"/>
  <c r="U23" i="183"/>
  <c r="U19" i="183"/>
  <c r="I28" i="183"/>
  <c r="W20" i="183" s="1"/>
  <c r="W22" i="183" l="1"/>
  <c r="W21" i="183"/>
  <c r="W19" i="183"/>
  <c r="W23" i="183"/>
  <c r="W18" i="183"/>
  <c r="T19" i="142" l="1"/>
  <c r="T20" i="142"/>
  <c r="T21" i="142"/>
  <c r="T22" i="142"/>
  <c r="X19" i="129" l="1"/>
  <c r="X20" i="129" s="1"/>
  <c r="X21" i="129" s="1"/>
  <c r="X22" i="129" s="1"/>
  <c r="X23" i="129" s="1"/>
  <c r="X24" i="129" s="1"/>
  <c r="X25" i="129" s="1"/>
  <c r="X26" i="129" s="1"/>
  <c r="X27" i="129" s="1"/>
  <c r="X28" i="129" s="1"/>
  <c r="E17" i="182" l="1"/>
  <c r="F17" i="182" s="1"/>
  <c r="G17" i="182" s="1"/>
  <c r="H17" i="182" s="1"/>
  <c r="I17" i="182" s="1"/>
  <c r="J17" i="182" s="1"/>
  <c r="K17" i="182" s="1"/>
  <c r="L17" i="182" s="1"/>
  <c r="M17" i="182" s="1"/>
  <c r="N17" i="182" s="1"/>
  <c r="D18" i="182" l="1"/>
  <c r="E18" i="182" s="1"/>
  <c r="F18" i="182" s="1"/>
  <c r="G18" i="182" s="1"/>
  <c r="H18" i="182" s="1"/>
  <c r="I18" i="182" s="1"/>
  <c r="J18" i="182" s="1"/>
  <c r="K18" i="182" s="1"/>
  <c r="L18" i="182" s="1"/>
  <c r="M18" i="182" s="1"/>
  <c r="N18" i="182" s="1"/>
  <c r="X19" i="126"/>
  <c r="X20" i="126" s="1"/>
  <c r="X21" i="126" s="1"/>
  <c r="X22" i="126" s="1"/>
  <c r="X23" i="126" s="1"/>
  <c r="X24" i="126" s="1"/>
  <c r="X25" i="126" s="1"/>
  <c r="E19" i="147"/>
  <c r="F19" i="147" s="1"/>
  <c r="G19" i="147" s="1"/>
  <c r="H19" i="147" s="1"/>
  <c r="I19" i="147" s="1"/>
  <c r="J19" i="147" s="1"/>
  <c r="K19" i="147" s="1"/>
  <c r="L19" i="147" s="1"/>
  <c r="M19" i="147" s="1"/>
  <c r="N19" i="147" s="1"/>
  <c r="O19" i="147" s="1"/>
  <c r="P19" i="147" s="1"/>
  <c r="S19" i="147" s="1"/>
  <c r="E20" i="147"/>
  <c r="F20" i="147" s="1"/>
  <c r="G20" i="147" s="1"/>
  <c r="H20" i="147" s="1"/>
  <c r="I20" i="147" s="1"/>
  <c r="J20" i="147" s="1"/>
  <c r="K20" i="147" s="1"/>
  <c r="L20" i="147" s="1"/>
  <c r="M20" i="147" s="1"/>
  <c r="N20" i="147" s="1"/>
  <c r="O20" i="147" s="1"/>
  <c r="P20" i="147" s="1"/>
  <c r="S20" i="147" s="1"/>
  <c r="E21" i="147"/>
  <c r="F21" i="147" s="1"/>
  <c r="G21" i="147" s="1"/>
  <c r="H21" i="147" s="1"/>
  <c r="I21" i="147" s="1"/>
  <c r="J21" i="147" s="1"/>
  <c r="K21" i="147" s="1"/>
  <c r="L21" i="147" s="1"/>
  <c r="M21" i="147" s="1"/>
  <c r="N21" i="147" s="1"/>
  <c r="O21" i="147" s="1"/>
  <c r="P21" i="147" s="1"/>
  <c r="S21" i="147" s="1"/>
  <c r="E37" i="147"/>
  <c r="F37" i="147" s="1"/>
  <c r="G37" i="147" s="1"/>
  <c r="H37" i="147" s="1"/>
  <c r="I37" i="147" s="1"/>
  <c r="J37" i="147" s="1"/>
  <c r="K37" i="147" s="1"/>
  <c r="L37" i="147" s="1"/>
  <c r="M37" i="147" s="1"/>
  <c r="N37" i="147" s="1"/>
  <c r="O37" i="147" s="1"/>
  <c r="P37" i="147" s="1"/>
  <c r="S37" i="147" s="1"/>
  <c r="E38" i="147"/>
  <c r="F38" i="147" s="1"/>
  <c r="G38" i="147" s="1"/>
  <c r="H38" i="147" s="1"/>
  <c r="I38" i="147" s="1"/>
  <c r="J38" i="147" s="1"/>
  <c r="K38" i="147" s="1"/>
  <c r="L38" i="147" s="1"/>
  <c r="M38" i="147" s="1"/>
  <c r="N38" i="147" s="1"/>
  <c r="O38" i="147" s="1"/>
  <c r="P38" i="147" s="1"/>
  <c r="S38" i="147" s="1"/>
  <c r="V21" i="147"/>
  <c r="V22" i="147"/>
  <c r="E17" i="181"/>
  <c r="F17" i="181" s="1"/>
  <c r="G17" i="181" s="1"/>
  <c r="H17" i="181" s="1"/>
  <c r="I17" i="181" s="1"/>
  <c r="J17" i="181" s="1"/>
  <c r="K17" i="181" s="1"/>
  <c r="L17" i="181" s="1"/>
  <c r="M17" i="181" s="1"/>
  <c r="N17" i="181" s="1"/>
  <c r="E51" i="182"/>
  <c r="E29" i="182"/>
  <c r="N15" i="182"/>
  <c r="M15" i="182"/>
  <c r="L15" i="182"/>
  <c r="K15" i="182"/>
  <c r="J15" i="182"/>
  <c r="I15" i="182"/>
  <c r="H15" i="182"/>
  <c r="G15" i="182"/>
  <c r="F15" i="182"/>
  <c r="E15" i="182"/>
  <c r="D15" i="182"/>
  <c r="D14" i="182"/>
  <c r="E14" i="182" s="1"/>
  <c r="O10" i="182"/>
  <c r="O9" i="182"/>
  <c r="D18" i="181"/>
  <c r="D19" i="181" s="1"/>
  <c r="D20" i="181" s="1"/>
  <c r="D21" i="181" s="1"/>
  <c r="D22" i="181" s="1"/>
  <c r="D23" i="181" s="1"/>
  <c r="D24" i="181" s="1"/>
  <c r="D25" i="181" s="1"/>
  <c r="D26" i="181" s="1"/>
  <c r="D27" i="181" s="1"/>
  <c r="D28" i="181" s="1"/>
  <c r="D29" i="181" s="1"/>
  <c r="D30" i="181" s="1"/>
  <c r="D31" i="181" s="1"/>
  <c r="D32" i="181" s="1"/>
  <c r="E32" i="181" s="1"/>
  <c r="F32" i="181" s="1"/>
  <c r="G32" i="181" s="1"/>
  <c r="H32" i="181" s="1"/>
  <c r="I32" i="181" s="1"/>
  <c r="J32" i="181" s="1"/>
  <c r="K32" i="181" s="1"/>
  <c r="L32" i="181" s="1"/>
  <c r="M32" i="181" s="1"/>
  <c r="N32" i="181" s="1"/>
  <c r="E58" i="181"/>
  <c r="E36" i="181"/>
  <c r="F14" i="182" l="1"/>
  <c r="G14" i="182" s="1"/>
  <c r="H14" i="182" s="1"/>
  <c r="I14" i="182" s="1"/>
  <c r="J14" i="182" s="1"/>
  <c r="K14" i="182" s="1"/>
  <c r="L14" i="182" s="1"/>
  <c r="M14" i="182" s="1"/>
  <c r="N14" i="182" s="1"/>
  <c r="O13" i="182" s="1"/>
  <c r="D19" i="182"/>
  <c r="D20" i="182" s="1"/>
  <c r="D21" i="182" s="1"/>
  <c r="E27" i="181"/>
  <c r="F27" i="181" s="1"/>
  <c r="G27" i="181" s="1"/>
  <c r="H27" i="181" s="1"/>
  <c r="I27" i="181" s="1"/>
  <c r="J27" i="181" s="1"/>
  <c r="K27" i="181" s="1"/>
  <c r="L27" i="181" s="1"/>
  <c r="M27" i="181" s="1"/>
  <c r="N27" i="181" s="1"/>
  <c r="E24" i="181"/>
  <c r="F24" i="181" s="1"/>
  <c r="G24" i="181" s="1"/>
  <c r="H24" i="181" s="1"/>
  <c r="I24" i="181" s="1"/>
  <c r="J24" i="181" s="1"/>
  <c r="K24" i="181" s="1"/>
  <c r="L24" i="181" s="1"/>
  <c r="M24" i="181" s="1"/>
  <c r="N24" i="181" s="1"/>
  <c r="E19" i="181"/>
  <c r="F19" i="181" s="1"/>
  <c r="G19" i="181" s="1"/>
  <c r="H19" i="181" s="1"/>
  <c r="I19" i="181" s="1"/>
  <c r="J19" i="181" s="1"/>
  <c r="K19" i="181" s="1"/>
  <c r="L19" i="181" s="1"/>
  <c r="M19" i="181" s="1"/>
  <c r="N19" i="181" s="1"/>
  <c r="E25" i="181"/>
  <c r="F25" i="181" s="1"/>
  <c r="G25" i="181" s="1"/>
  <c r="H25" i="181" s="1"/>
  <c r="I25" i="181" s="1"/>
  <c r="J25" i="181" s="1"/>
  <c r="K25" i="181" s="1"/>
  <c r="L25" i="181" s="1"/>
  <c r="M25" i="181" s="1"/>
  <c r="N25" i="181" s="1"/>
  <c r="E29" i="181"/>
  <c r="F29" i="181" s="1"/>
  <c r="G29" i="181" s="1"/>
  <c r="H29" i="181" s="1"/>
  <c r="I29" i="181" s="1"/>
  <c r="J29" i="181" s="1"/>
  <c r="K29" i="181" s="1"/>
  <c r="L29" i="181" s="1"/>
  <c r="M29" i="181" s="1"/>
  <c r="N29" i="181" s="1"/>
  <c r="E26" i="181"/>
  <c r="F26" i="181" s="1"/>
  <c r="G26" i="181" s="1"/>
  <c r="H26" i="181" s="1"/>
  <c r="I26" i="181" s="1"/>
  <c r="J26" i="181" s="1"/>
  <c r="K26" i="181" s="1"/>
  <c r="L26" i="181" s="1"/>
  <c r="M26" i="181" s="1"/>
  <c r="N26" i="181" s="1"/>
  <c r="E21" i="181"/>
  <c r="F21" i="181" s="1"/>
  <c r="G21" i="181" s="1"/>
  <c r="H21" i="181" s="1"/>
  <c r="I21" i="181" s="1"/>
  <c r="J21" i="181" s="1"/>
  <c r="K21" i="181" s="1"/>
  <c r="L21" i="181" s="1"/>
  <c r="M21" i="181" s="1"/>
  <c r="N21" i="181" s="1"/>
  <c r="E18" i="181"/>
  <c r="F18" i="181" s="1"/>
  <c r="G18" i="181" s="1"/>
  <c r="H18" i="181" s="1"/>
  <c r="I18" i="181" s="1"/>
  <c r="J18" i="181" s="1"/>
  <c r="K18" i="181" s="1"/>
  <c r="L18" i="181" s="1"/>
  <c r="M18" i="181" s="1"/>
  <c r="N18" i="181" s="1"/>
  <c r="P18" i="181" s="1"/>
  <c r="E30" i="181"/>
  <c r="F30" i="181" s="1"/>
  <c r="G30" i="181" s="1"/>
  <c r="H30" i="181" s="1"/>
  <c r="I30" i="181" s="1"/>
  <c r="J30" i="181" s="1"/>
  <c r="K30" i="181" s="1"/>
  <c r="L30" i="181" s="1"/>
  <c r="M30" i="181" s="1"/>
  <c r="N30" i="181" s="1"/>
  <c r="E22" i="181"/>
  <c r="F22" i="181" s="1"/>
  <c r="G22" i="181" s="1"/>
  <c r="H22" i="181" s="1"/>
  <c r="I22" i="181" s="1"/>
  <c r="J22" i="181" s="1"/>
  <c r="K22" i="181" s="1"/>
  <c r="L22" i="181" s="1"/>
  <c r="M22" i="181" s="1"/>
  <c r="N22" i="181" s="1"/>
  <c r="E31" i="181"/>
  <c r="F31" i="181" s="1"/>
  <c r="G31" i="181" s="1"/>
  <c r="H31" i="181" s="1"/>
  <c r="I31" i="181" s="1"/>
  <c r="J31" i="181" s="1"/>
  <c r="K31" i="181" s="1"/>
  <c r="L31" i="181" s="1"/>
  <c r="M31" i="181" s="1"/>
  <c r="N31" i="181" s="1"/>
  <c r="E28" i="181"/>
  <c r="F28" i="181" s="1"/>
  <c r="G28" i="181" s="1"/>
  <c r="H28" i="181" s="1"/>
  <c r="I28" i="181" s="1"/>
  <c r="J28" i="181" s="1"/>
  <c r="K28" i="181" s="1"/>
  <c r="L28" i="181" s="1"/>
  <c r="M28" i="181" s="1"/>
  <c r="N28" i="181" s="1"/>
  <c r="E23" i="181"/>
  <c r="F23" i="181" s="1"/>
  <c r="G23" i="181" s="1"/>
  <c r="H23" i="181" s="1"/>
  <c r="I23" i="181" s="1"/>
  <c r="J23" i="181" s="1"/>
  <c r="K23" i="181" s="1"/>
  <c r="L23" i="181" s="1"/>
  <c r="M23" i="181" s="1"/>
  <c r="N23" i="181" s="1"/>
  <c r="E20" i="181"/>
  <c r="F20" i="181" s="1"/>
  <c r="G20" i="181" s="1"/>
  <c r="H20" i="181" s="1"/>
  <c r="I20" i="181" s="1"/>
  <c r="J20" i="181" s="1"/>
  <c r="K20" i="181" s="1"/>
  <c r="L20" i="181" s="1"/>
  <c r="M20" i="181" s="1"/>
  <c r="N20" i="181" s="1"/>
  <c r="P17" i="182"/>
  <c r="S18" i="182"/>
  <c r="P18" i="182"/>
  <c r="P17" i="181"/>
  <c r="O30" i="181"/>
  <c r="O26" i="181"/>
  <c r="O22" i="181"/>
  <c r="O18" i="181"/>
  <c r="E37" i="181"/>
  <c r="O31" i="181"/>
  <c r="O27" i="181"/>
  <c r="O23" i="181"/>
  <c r="O19" i="181"/>
  <c r="O32" i="181"/>
  <c r="O28" i="181"/>
  <c r="O24" i="181"/>
  <c r="O20" i="181"/>
  <c r="O17" i="181"/>
  <c r="O29" i="181"/>
  <c r="O21" i="181"/>
  <c r="O25" i="181"/>
  <c r="S18" i="181"/>
  <c r="E19" i="182" l="1"/>
  <c r="F19" i="182" s="1"/>
  <c r="G19" i="182" s="1"/>
  <c r="H19" i="182" s="1"/>
  <c r="I19" i="182" s="1"/>
  <c r="J19" i="182" s="1"/>
  <c r="K19" i="182" s="1"/>
  <c r="L19" i="182" s="1"/>
  <c r="M19" i="182" s="1"/>
  <c r="N19" i="182" s="1"/>
  <c r="P19" i="182" s="1"/>
  <c r="O18" i="182"/>
  <c r="O24" i="182"/>
  <c r="O20" i="182"/>
  <c r="E30" i="182"/>
  <c r="Q17" i="182" s="1"/>
  <c r="O21" i="182"/>
  <c r="O23" i="182"/>
  <c r="O17" i="182"/>
  <c r="O22" i="182"/>
  <c r="O19" i="182"/>
  <c r="O25" i="182"/>
  <c r="D22" i="182"/>
  <c r="D23" i="182" s="1"/>
  <c r="D24" i="182" s="1"/>
  <c r="D25" i="182" s="1"/>
  <c r="E25" i="182" s="1"/>
  <c r="F25" i="182" s="1"/>
  <c r="G25" i="182" s="1"/>
  <c r="H25" i="182" s="1"/>
  <c r="I25" i="182" s="1"/>
  <c r="J25" i="182" s="1"/>
  <c r="K25" i="182" s="1"/>
  <c r="L25" i="182" s="1"/>
  <c r="M25" i="182" s="1"/>
  <c r="N25" i="182" s="1"/>
  <c r="E21" i="182"/>
  <c r="F21" i="182" s="1"/>
  <c r="G21" i="182" s="1"/>
  <c r="H21" i="182" s="1"/>
  <c r="I21" i="182" s="1"/>
  <c r="J21" i="182" s="1"/>
  <c r="K21" i="182" s="1"/>
  <c r="L21" i="182" s="1"/>
  <c r="M21" i="182" s="1"/>
  <c r="N21" i="182" s="1"/>
  <c r="E20" i="182"/>
  <c r="F20" i="182" s="1"/>
  <c r="G20" i="182" s="1"/>
  <c r="H20" i="182" s="1"/>
  <c r="I20" i="182" s="1"/>
  <c r="J20" i="182" s="1"/>
  <c r="K20" i="182" s="1"/>
  <c r="L20" i="182" s="1"/>
  <c r="M20" i="182" s="1"/>
  <c r="N20" i="182" s="1"/>
  <c r="S19" i="182"/>
  <c r="S19" i="181"/>
  <c r="P19" i="181"/>
  <c r="Q19" i="181" s="1"/>
  <c r="Q17" i="181"/>
  <c r="Q18" i="181"/>
  <c r="E17" i="126"/>
  <c r="F17" i="126" s="1"/>
  <c r="G17" i="126" s="1"/>
  <c r="H17" i="126" s="1"/>
  <c r="I17" i="126" s="1"/>
  <c r="J17" i="126" s="1"/>
  <c r="K17" i="126" s="1"/>
  <c r="L17" i="126" s="1"/>
  <c r="M17" i="126" s="1"/>
  <c r="N17" i="126" s="1"/>
  <c r="O17" i="126" s="1"/>
  <c r="P17" i="126" s="1"/>
  <c r="S17" i="126" s="1"/>
  <c r="E25" i="126"/>
  <c r="F25" i="126" s="1"/>
  <c r="G25" i="126" s="1"/>
  <c r="H25" i="126" s="1"/>
  <c r="I25" i="126" s="1"/>
  <c r="J25" i="126" s="1"/>
  <c r="K25" i="126" s="1"/>
  <c r="L25" i="126" s="1"/>
  <c r="M25" i="126" s="1"/>
  <c r="N25" i="126" s="1"/>
  <c r="O25" i="126" s="1"/>
  <c r="P25" i="126" s="1"/>
  <c r="S25" i="126" s="1"/>
  <c r="V27" i="147"/>
  <c r="V28" i="147"/>
  <c r="V29" i="147"/>
  <c r="V30" i="147"/>
  <c r="V31" i="147"/>
  <c r="V32" i="147"/>
  <c r="V33" i="147"/>
  <c r="V34" i="147"/>
  <c r="V35" i="147"/>
  <c r="E18" i="147"/>
  <c r="F18" i="147" s="1"/>
  <c r="G18" i="147" s="1"/>
  <c r="H18" i="147" s="1"/>
  <c r="I18" i="147" s="1"/>
  <c r="J18" i="147" s="1"/>
  <c r="K18" i="147" s="1"/>
  <c r="L18" i="147" s="1"/>
  <c r="M18" i="147" s="1"/>
  <c r="N18" i="147" s="1"/>
  <c r="O18" i="147" s="1"/>
  <c r="P18" i="147" s="1"/>
  <c r="S18" i="147" s="1"/>
  <c r="E17" i="147"/>
  <c r="F17" i="147" s="1"/>
  <c r="G17" i="147" s="1"/>
  <c r="H17" i="147" s="1"/>
  <c r="I17" i="147" s="1"/>
  <c r="J17" i="147" s="1"/>
  <c r="K17" i="147" s="1"/>
  <c r="L17" i="147" s="1"/>
  <c r="M17" i="147" s="1"/>
  <c r="N17" i="147" s="1"/>
  <c r="O17" i="147" s="1"/>
  <c r="P17" i="147" s="1"/>
  <c r="S17" i="147" s="1"/>
  <c r="Q19" i="182" l="1"/>
  <c r="Q18" i="182"/>
  <c r="E22" i="182"/>
  <c r="F22" i="182" s="1"/>
  <c r="G22" i="182" s="1"/>
  <c r="H22" i="182" s="1"/>
  <c r="I22" i="182" s="1"/>
  <c r="J22" i="182" s="1"/>
  <c r="K22" i="182" s="1"/>
  <c r="L22" i="182" s="1"/>
  <c r="M22" i="182" s="1"/>
  <c r="N22" i="182" s="1"/>
  <c r="E24" i="182"/>
  <c r="F24" i="182" s="1"/>
  <c r="G24" i="182" s="1"/>
  <c r="H24" i="182" s="1"/>
  <c r="I24" i="182" s="1"/>
  <c r="J24" i="182" s="1"/>
  <c r="K24" i="182" s="1"/>
  <c r="L24" i="182" s="1"/>
  <c r="M24" i="182" s="1"/>
  <c r="N24" i="182" s="1"/>
  <c r="E23" i="182"/>
  <c r="F23" i="182" s="1"/>
  <c r="G23" i="182" s="1"/>
  <c r="H23" i="182" s="1"/>
  <c r="I23" i="182" s="1"/>
  <c r="J23" i="182" s="1"/>
  <c r="K23" i="182" s="1"/>
  <c r="L23" i="182" s="1"/>
  <c r="M23" i="182" s="1"/>
  <c r="N23" i="182" s="1"/>
  <c r="P20" i="182"/>
  <c r="Q20" i="182" s="1"/>
  <c r="S20" i="182"/>
  <c r="P20" i="181"/>
  <c r="Q20" i="181" s="1"/>
  <c r="S20" i="181"/>
  <c r="E15" i="147"/>
  <c r="F15" i="147"/>
  <c r="G15" i="147"/>
  <c r="H15" i="147"/>
  <c r="I15" i="147"/>
  <c r="J15" i="147"/>
  <c r="K15" i="147"/>
  <c r="L15" i="147"/>
  <c r="M15" i="147"/>
  <c r="N15" i="147"/>
  <c r="O15" i="147"/>
  <c r="P15" i="147"/>
  <c r="Q15" i="147"/>
  <c r="D15" i="147"/>
  <c r="S21" i="182" l="1"/>
  <c r="P21" i="182"/>
  <c r="Q21" i="182" s="1"/>
  <c r="S21" i="181"/>
  <c r="P21" i="181"/>
  <c r="Q21" i="181" s="1"/>
  <c r="S22" i="182" l="1"/>
  <c r="P22" i="182"/>
  <c r="Q22" i="182" s="1"/>
  <c r="S22" i="181"/>
  <c r="P22" i="181"/>
  <c r="Q22" i="181" s="1"/>
  <c r="S23" i="182" l="1"/>
  <c r="P23" i="182"/>
  <c r="Q23" i="182" s="1"/>
  <c r="S23" i="181"/>
  <c r="P23" i="181"/>
  <c r="Q23" i="181" s="1"/>
  <c r="P24" i="182" l="1"/>
  <c r="Q24" i="182" s="1"/>
  <c r="S24" i="182"/>
  <c r="P24" i="181"/>
  <c r="Q24" i="181" s="1"/>
  <c r="S24" i="181"/>
  <c r="S25" i="182" l="1"/>
  <c r="P25" i="182"/>
  <c r="Q25" i="182" s="1"/>
  <c r="S25" i="181"/>
  <c r="P25" i="181"/>
  <c r="Q25" i="181" s="1"/>
  <c r="S26" i="181" l="1"/>
  <c r="P26" i="181"/>
  <c r="Q26" i="181" s="1"/>
  <c r="S27" i="181" l="1"/>
  <c r="P27" i="181"/>
  <c r="Q27" i="181" s="1"/>
  <c r="P28" i="181" l="1"/>
  <c r="Q28" i="181" s="1"/>
  <c r="S28" i="181"/>
  <c r="S29" i="181" l="1"/>
  <c r="P29" i="181"/>
  <c r="Q29" i="181" s="1"/>
  <c r="S30" i="181" l="1"/>
  <c r="P30" i="181"/>
  <c r="Q30" i="181" s="1"/>
  <c r="P31" i="181" l="1"/>
  <c r="Q31" i="181" s="1"/>
  <c r="S31" i="181"/>
  <c r="P32" i="181" l="1"/>
  <c r="Q32" i="181" s="1"/>
  <c r="S32" i="181"/>
  <c r="E18" i="74" l="1"/>
  <c r="F18" i="74" s="1"/>
  <c r="G18" i="74" s="1"/>
  <c r="H18" i="74" s="1"/>
  <c r="I18" i="74" s="1"/>
  <c r="J18" i="74" s="1"/>
  <c r="K18" i="74" s="1"/>
  <c r="L18" i="74" s="1"/>
  <c r="M18" i="74" s="1"/>
  <c r="N18" i="74" s="1"/>
  <c r="O18" i="74" s="1"/>
  <c r="P18" i="74" s="1"/>
  <c r="Q18" i="74" s="1"/>
  <c r="R18" i="74" s="1"/>
  <c r="E19" i="74"/>
  <c r="F19" i="74" s="1"/>
  <c r="G19" i="74" s="1"/>
  <c r="H19" i="74" s="1"/>
  <c r="I19" i="74" s="1"/>
  <c r="J19" i="74" s="1"/>
  <c r="K19" i="74" s="1"/>
  <c r="L19" i="74" s="1"/>
  <c r="M19" i="74" s="1"/>
  <c r="N19" i="74" s="1"/>
  <c r="O19" i="74" s="1"/>
  <c r="P19" i="74" s="1"/>
  <c r="Q19" i="74" s="1"/>
  <c r="R19" i="74" s="1"/>
  <c r="E20" i="74"/>
  <c r="F20" i="74" s="1"/>
  <c r="G20" i="74" s="1"/>
  <c r="H20" i="74" s="1"/>
  <c r="I20" i="74" s="1"/>
  <c r="J20" i="74" s="1"/>
  <c r="K20" i="74" s="1"/>
  <c r="L20" i="74" s="1"/>
  <c r="M20" i="74" s="1"/>
  <c r="N20" i="74" s="1"/>
  <c r="O20" i="74" s="1"/>
  <c r="P20" i="74" s="1"/>
  <c r="Q20" i="74" s="1"/>
  <c r="R20" i="74" s="1"/>
  <c r="E21" i="74"/>
  <c r="F21" i="74" s="1"/>
  <c r="G21" i="74" s="1"/>
  <c r="H21" i="74" s="1"/>
  <c r="I21" i="74" s="1"/>
  <c r="J21" i="74" s="1"/>
  <c r="K21" i="74" s="1"/>
  <c r="L21" i="74" s="1"/>
  <c r="M21" i="74" s="1"/>
  <c r="N21" i="74" s="1"/>
  <c r="O21" i="74" s="1"/>
  <c r="P21" i="74" s="1"/>
  <c r="Q21" i="74" s="1"/>
  <c r="R21" i="74" s="1"/>
  <c r="E22" i="74"/>
  <c r="F22" i="74" s="1"/>
  <c r="G22" i="74" s="1"/>
  <c r="H22" i="74" s="1"/>
  <c r="I22" i="74" s="1"/>
  <c r="J22" i="74" s="1"/>
  <c r="K22" i="74" s="1"/>
  <c r="L22" i="74" s="1"/>
  <c r="M22" i="74" s="1"/>
  <c r="N22" i="74" s="1"/>
  <c r="O22" i="74" s="1"/>
  <c r="P22" i="74" s="1"/>
  <c r="Q22" i="74" s="1"/>
  <c r="R22" i="74" s="1"/>
  <c r="E23" i="74"/>
  <c r="F23" i="74" s="1"/>
  <c r="G23" i="74" s="1"/>
  <c r="H23" i="74" s="1"/>
  <c r="I23" i="74" s="1"/>
  <c r="J23" i="74" s="1"/>
  <c r="K23" i="74" s="1"/>
  <c r="L23" i="74" s="1"/>
  <c r="M23" i="74" s="1"/>
  <c r="N23" i="74" s="1"/>
  <c r="O23" i="74" s="1"/>
  <c r="P23" i="74" s="1"/>
  <c r="Q23" i="74" s="1"/>
  <c r="R23" i="74" s="1"/>
  <c r="E24" i="74"/>
  <c r="F24" i="74" s="1"/>
  <c r="G24" i="74" s="1"/>
  <c r="H24" i="74" s="1"/>
  <c r="I24" i="74" s="1"/>
  <c r="J24" i="74" s="1"/>
  <c r="K24" i="74" s="1"/>
  <c r="L24" i="74" s="1"/>
  <c r="M24" i="74" s="1"/>
  <c r="N24" i="74" s="1"/>
  <c r="O24" i="74" s="1"/>
  <c r="P24" i="74" s="1"/>
  <c r="Q24" i="74" s="1"/>
  <c r="R24" i="74" s="1"/>
  <c r="E25" i="74"/>
  <c r="F25" i="74" s="1"/>
  <c r="G25" i="74" s="1"/>
  <c r="H25" i="74" s="1"/>
  <c r="I25" i="74" s="1"/>
  <c r="J25" i="74" s="1"/>
  <c r="K25" i="74" s="1"/>
  <c r="L25" i="74" s="1"/>
  <c r="M25" i="74" s="1"/>
  <c r="N25" i="74" s="1"/>
  <c r="O25" i="74" s="1"/>
  <c r="P25" i="74" s="1"/>
  <c r="Q25" i="74" s="1"/>
  <c r="R25" i="74" s="1"/>
  <c r="E26" i="74"/>
  <c r="F26" i="74" s="1"/>
  <c r="G26" i="74" s="1"/>
  <c r="H26" i="74" s="1"/>
  <c r="I26" i="74" s="1"/>
  <c r="J26" i="74" s="1"/>
  <c r="K26" i="74" s="1"/>
  <c r="L26" i="74" s="1"/>
  <c r="M26" i="74" s="1"/>
  <c r="N26" i="74" s="1"/>
  <c r="O26" i="74" s="1"/>
  <c r="P26" i="74" s="1"/>
  <c r="Q26" i="74" s="1"/>
  <c r="R26" i="74" s="1"/>
  <c r="E17" i="74"/>
  <c r="F17" i="74" s="1"/>
  <c r="G17" i="74" s="1"/>
  <c r="H17" i="74" s="1"/>
  <c r="I17" i="74" s="1"/>
  <c r="J17" i="74" s="1"/>
  <c r="K17" i="74" s="1"/>
  <c r="L17" i="74" s="1"/>
  <c r="M17" i="74" s="1"/>
  <c r="N17" i="74" s="1"/>
  <c r="O17" i="74" s="1"/>
  <c r="P17" i="74" s="1"/>
  <c r="Q17" i="74" s="1"/>
  <c r="R17" i="74" s="1"/>
  <c r="E28" i="129"/>
  <c r="F28" i="129" s="1"/>
  <c r="G28" i="129" s="1"/>
  <c r="H28" i="129" s="1"/>
  <c r="I28" i="129" s="1"/>
  <c r="J28" i="129" s="1"/>
  <c r="K28" i="129" s="1"/>
  <c r="L28" i="129" s="1"/>
  <c r="M28" i="129" s="1"/>
  <c r="N28" i="129" s="1"/>
  <c r="O28" i="129" s="1"/>
  <c r="P28" i="129" s="1"/>
  <c r="Q28" i="129" s="1"/>
  <c r="R28" i="129" s="1"/>
  <c r="E17" i="129"/>
  <c r="R15" i="74"/>
  <c r="Q15" i="74"/>
  <c r="P15" i="74"/>
  <c r="O15" i="74"/>
  <c r="N15" i="74"/>
  <c r="M15" i="74"/>
  <c r="L15" i="74"/>
  <c r="K15" i="74"/>
  <c r="J15" i="74"/>
  <c r="I15" i="74"/>
  <c r="H15" i="74"/>
  <c r="G15" i="74"/>
  <c r="F15" i="74"/>
  <c r="E15" i="74"/>
  <c r="D15" i="74"/>
  <c r="D14" i="74"/>
  <c r="E14" i="74" s="1"/>
  <c r="F14" i="74" s="1"/>
  <c r="G14" i="74" s="1"/>
  <c r="H14" i="74" s="1"/>
  <c r="I14" i="74" s="1"/>
  <c r="J14" i="74" s="1"/>
  <c r="K14" i="74" s="1"/>
  <c r="L14" i="74" s="1"/>
  <c r="M14" i="74" s="1"/>
  <c r="N14" i="74" s="1"/>
  <c r="O14" i="74" s="1"/>
  <c r="P14" i="74" s="1"/>
  <c r="Q14" i="74" s="1"/>
  <c r="R14" i="74" s="1"/>
  <c r="S13" i="74" s="1"/>
  <c r="S10" i="74"/>
  <c r="S9" i="74"/>
  <c r="R15" i="129"/>
  <c r="Q15" i="129"/>
  <c r="P15" i="129"/>
  <c r="O15" i="129"/>
  <c r="N15" i="129"/>
  <c r="M15" i="129"/>
  <c r="L15" i="129"/>
  <c r="K15" i="129"/>
  <c r="J15" i="129"/>
  <c r="I15" i="129"/>
  <c r="H15" i="129"/>
  <c r="G15" i="129"/>
  <c r="F15" i="129"/>
  <c r="E15" i="129"/>
  <c r="D15" i="129"/>
  <c r="D14" i="129"/>
  <c r="E14" i="129" s="1"/>
  <c r="F14" i="129" s="1"/>
  <c r="G14" i="129" s="1"/>
  <c r="H14" i="129" s="1"/>
  <c r="I14" i="129" s="1"/>
  <c r="J14" i="129" s="1"/>
  <c r="K14" i="129" s="1"/>
  <c r="L14" i="129" s="1"/>
  <c r="M14" i="129" s="1"/>
  <c r="N14" i="129" s="1"/>
  <c r="O14" i="129" s="1"/>
  <c r="P14" i="129" s="1"/>
  <c r="Q14" i="129" s="1"/>
  <c r="R14" i="129" s="1"/>
  <c r="S13" i="129" s="1"/>
  <c r="S10" i="129"/>
  <c r="S9" i="129"/>
  <c r="E18" i="150" l="1"/>
  <c r="F18" i="150" s="1"/>
  <c r="G18" i="150" s="1"/>
  <c r="H18" i="150" s="1"/>
  <c r="I18" i="150" s="1"/>
  <c r="J18" i="150" s="1"/>
  <c r="K18" i="150" s="1"/>
  <c r="L18" i="150" s="1"/>
  <c r="M18" i="150" s="1"/>
  <c r="N18" i="150" s="1"/>
  <c r="O18" i="150" s="1"/>
  <c r="P18" i="150" s="1"/>
  <c r="Q18" i="150" s="1"/>
  <c r="R18" i="150" s="1"/>
  <c r="E19" i="150"/>
  <c r="F19" i="150" s="1"/>
  <c r="G19" i="150" s="1"/>
  <c r="H19" i="150" s="1"/>
  <c r="I19" i="150" s="1"/>
  <c r="J19" i="150" s="1"/>
  <c r="K19" i="150" s="1"/>
  <c r="L19" i="150" s="1"/>
  <c r="M19" i="150" s="1"/>
  <c r="N19" i="150" s="1"/>
  <c r="O19" i="150" s="1"/>
  <c r="P19" i="150" s="1"/>
  <c r="Q19" i="150" s="1"/>
  <c r="R19" i="150" s="1"/>
  <c r="E17" i="150"/>
  <c r="F17" i="150" s="1"/>
  <c r="G17" i="150" s="1"/>
  <c r="H17" i="150" s="1"/>
  <c r="I17" i="150" s="1"/>
  <c r="J17" i="150" s="1"/>
  <c r="K17" i="150" s="1"/>
  <c r="L17" i="150" s="1"/>
  <c r="M17" i="150" s="1"/>
  <c r="N17" i="150" s="1"/>
  <c r="O17" i="150" s="1"/>
  <c r="P17" i="150" s="1"/>
  <c r="Q17" i="150" s="1"/>
  <c r="R17" i="150" s="1"/>
  <c r="E21" i="150"/>
  <c r="F21" i="150" s="1"/>
  <c r="G21" i="150" s="1"/>
  <c r="H21" i="150" s="1"/>
  <c r="I21" i="150" s="1"/>
  <c r="J21" i="150" s="1"/>
  <c r="K21" i="150" s="1"/>
  <c r="L21" i="150" s="1"/>
  <c r="M21" i="150" s="1"/>
  <c r="N21" i="150" s="1"/>
  <c r="O21" i="150" s="1"/>
  <c r="P21" i="150" s="1"/>
  <c r="Q21" i="150" s="1"/>
  <c r="R21" i="150" s="1"/>
  <c r="E22" i="150"/>
  <c r="F22" i="150" s="1"/>
  <c r="G22" i="150" s="1"/>
  <c r="H22" i="150" s="1"/>
  <c r="I22" i="150" s="1"/>
  <c r="J22" i="150" s="1"/>
  <c r="K22" i="150" s="1"/>
  <c r="L22" i="150" s="1"/>
  <c r="M22" i="150" s="1"/>
  <c r="N22" i="150" s="1"/>
  <c r="O22" i="150" s="1"/>
  <c r="P22" i="150" s="1"/>
  <c r="Q22" i="150" s="1"/>
  <c r="R22" i="150" s="1"/>
  <c r="E23" i="150"/>
  <c r="F23" i="150" s="1"/>
  <c r="G23" i="150" s="1"/>
  <c r="H23" i="150" s="1"/>
  <c r="I23" i="150" s="1"/>
  <c r="J23" i="150" s="1"/>
  <c r="K23" i="150" s="1"/>
  <c r="L23" i="150" s="1"/>
  <c r="M23" i="150" s="1"/>
  <c r="N23" i="150" s="1"/>
  <c r="O23" i="150" s="1"/>
  <c r="P23" i="150" s="1"/>
  <c r="Q23" i="150" s="1"/>
  <c r="R23" i="150" s="1"/>
  <c r="E24" i="150"/>
  <c r="F24" i="150" s="1"/>
  <c r="G24" i="150" s="1"/>
  <c r="H24" i="150" s="1"/>
  <c r="I24" i="150" s="1"/>
  <c r="J24" i="150" s="1"/>
  <c r="K24" i="150" s="1"/>
  <c r="L24" i="150" s="1"/>
  <c r="M24" i="150" s="1"/>
  <c r="N24" i="150" s="1"/>
  <c r="O24" i="150" s="1"/>
  <c r="P24" i="150" s="1"/>
  <c r="Q24" i="150" s="1"/>
  <c r="R24" i="150" s="1"/>
  <c r="E25" i="150"/>
  <c r="F25" i="150" s="1"/>
  <c r="G25" i="150" s="1"/>
  <c r="H25" i="150" s="1"/>
  <c r="I25" i="150" s="1"/>
  <c r="J25" i="150" s="1"/>
  <c r="K25" i="150" s="1"/>
  <c r="L25" i="150" s="1"/>
  <c r="M25" i="150" s="1"/>
  <c r="N25" i="150" s="1"/>
  <c r="O25" i="150" s="1"/>
  <c r="P25" i="150" s="1"/>
  <c r="Q25" i="150" s="1"/>
  <c r="R25" i="150" s="1"/>
  <c r="E26" i="150"/>
  <c r="F26" i="150" s="1"/>
  <c r="G26" i="150" s="1"/>
  <c r="H26" i="150" s="1"/>
  <c r="I26" i="150" s="1"/>
  <c r="J26" i="150" s="1"/>
  <c r="K26" i="150" s="1"/>
  <c r="L26" i="150" s="1"/>
  <c r="M26" i="150" s="1"/>
  <c r="N26" i="150" s="1"/>
  <c r="O26" i="150" s="1"/>
  <c r="P26" i="150" s="1"/>
  <c r="Q26" i="150" s="1"/>
  <c r="R26" i="150" s="1"/>
  <c r="E27" i="150"/>
  <c r="F27" i="150" s="1"/>
  <c r="G27" i="150" s="1"/>
  <c r="H27" i="150" s="1"/>
  <c r="I27" i="150" s="1"/>
  <c r="J27" i="150" s="1"/>
  <c r="K27" i="150" s="1"/>
  <c r="L27" i="150" s="1"/>
  <c r="M27" i="150" s="1"/>
  <c r="N27" i="150" s="1"/>
  <c r="O27" i="150" s="1"/>
  <c r="P27" i="150" s="1"/>
  <c r="Q27" i="150" s="1"/>
  <c r="R27" i="150" s="1"/>
  <c r="E28" i="150"/>
  <c r="F28" i="150" s="1"/>
  <c r="G28" i="150" s="1"/>
  <c r="H28" i="150" s="1"/>
  <c r="I28" i="150" s="1"/>
  <c r="J28" i="150" s="1"/>
  <c r="K28" i="150" s="1"/>
  <c r="L28" i="150" s="1"/>
  <c r="M28" i="150" s="1"/>
  <c r="N28" i="150" s="1"/>
  <c r="O28" i="150" s="1"/>
  <c r="P28" i="150" s="1"/>
  <c r="Q28" i="150" s="1"/>
  <c r="R28" i="150" s="1"/>
  <c r="E29" i="150"/>
  <c r="F29" i="150" s="1"/>
  <c r="G29" i="150" s="1"/>
  <c r="H29" i="150" s="1"/>
  <c r="I29" i="150" s="1"/>
  <c r="J29" i="150" s="1"/>
  <c r="K29" i="150" s="1"/>
  <c r="L29" i="150" s="1"/>
  <c r="M29" i="150" s="1"/>
  <c r="N29" i="150" s="1"/>
  <c r="O29" i="150" s="1"/>
  <c r="P29" i="150" s="1"/>
  <c r="Q29" i="150" s="1"/>
  <c r="R29" i="150" s="1"/>
  <c r="E30" i="150"/>
  <c r="F30" i="150" s="1"/>
  <c r="G30" i="150" s="1"/>
  <c r="H30" i="150" s="1"/>
  <c r="I30" i="150" s="1"/>
  <c r="J30" i="150" s="1"/>
  <c r="K30" i="150" s="1"/>
  <c r="L30" i="150" s="1"/>
  <c r="M30" i="150" s="1"/>
  <c r="N30" i="150" s="1"/>
  <c r="O30" i="150" s="1"/>
  <c r="P30" i="150" s="1"/>
  <c r="Q30" i="150" s="1"/>
  <c r="R30" i="150" s="1"/>
  <c r="E31" i="150"/>
  <c r="F31" i="150" s="1"/>
  <c r="G31" i="150" s="1"/>
  <c r="H31" i="150" s="1"/>
  <c r="I31" i="150" s="1"/>
  <c r="J31" i="150" s="1"/>
  <c r="K31" i="150" s="1"/>
  <c r="L31" i="150" s="1"/>
  <c r="M31" i="150" s="1"/>
  <c r="N31" i="150" s="1"/>
  <c r="O31" i="150" s="1"/>
  <c r="P31" i="150" s="1"/>
  <c r="Q31" i="150" s="1"/>
  <c r="R31" i="150" s="1"/>
  <c r="E20" i="150"/>
  <c r="T20" i="167" l="1"/>
  <c r="U20" i="167"/>
  <c r="T21" i="167"/>
  <c r="U21" i="167"/>
  <c r="T22" i="167"/>
  <c r="U22" i="167"/>
  <c r="T23" i="167"/>
  <c r="U23" i="167"/>
  <c r="T24" i="167"/>
  <c r="U24" i="167"/>
  <c r="T25" i="167"/>
  <c r="U25" i="167"/>
  <c r="T26" i="167"/>
  <c r="U26" i="167"/>
  <c r="T27" i="167"/>
  <c r="U27" i="167"/>
  <c r="T28" i="167"/>
  <c r="U28" i="167"/>
  <c r="D20" i="167"/>
  <c r="E20" i="167" s="1"/>
  <c r="F20" i="167" s="1"/>
  <c r="G20" i="167" s="1"/>
  <c r="H20" i="167" s="1"/>
  <c r="I20" i="167" s="1"/>
  <c r="J20" i="167" s="1"/>
  <c r="K20" i="167" s="1"/>
  <c r="L20" i="167" s="1"/>
  <c r="M20" i="167" s="1"/>
  <c r="N20" i="167" s="1"/>
  <c r="O20" i="167" s="1"/>
  <c r="Q20" i="167" s="1"/>
  <c r="C23" i="166"/>
  <c r="C24" i="166" s="1"/>
  <c r="C25" i="166" s="1"/>
  <c r="C26" i="166" s="1"/>
  <c r="C27" i="166" s="1"/>
  <c r="C28" i="166" s="1"/>
  <c r="C29" i="166" s="1"/>
  <c r="C30" i="166" s="1"/>
  <c r="C31" i="166" s="1"/>
  <c r="C32" i="166" s="1"/>
  <c r="C33" i="166" s="1"/>
  <c r="C34" i="166" s="1"/>
  <c r="C35" i="166" s="1"/>
  <c r="C36" i="166" s="1"/>
  <c r="C37" i="166" s="1"/>
  <c r="C38" i="166" s="1"/>
  <c r="E59" i="149" l="1"/>
  <c r="F59" i="149" s="1"/>
  <c r="G59" i="149" s="1"/>
  <c r="H59" i="149" s="1"/>
  <c r="I59" i="149" s="1"/>
  <c r="J59" i="149" s="1"/>
  <c r="K59" i="149" s="1"/>
  <c r="L59" i="149" s="1"/>
  <c r="M59" i="149" s="1"/>
  <c r="N59" i="149" s="1"/>
  <c r="O59" i="149" s="1"/>
  <c r="P59" i="149" s="1"/>
  <c r="Q59" i="149" s="1"/>
  <c r="R59" i="149" s="1"/>
  <c r="S59" i="149" s="1"/>
  <c r="T59" i="149" s="1"/>
  <c r="U59" i="149" s="1"/>
  <c r="V59" i="149" s="1"/>
  <c r="E60" i="149"/>
  <c r="F60" i="149" s="1"/>
  <c r="G60" i="149" s="1"/>
  <c r="H60" i="149" s="1"/>
  <c r="I60" i="149" s="1"/>
  <c r="J60" i="149" s="1"/>
  <c r="K60" i="149" s="1"/>
  <c r="L60" i="149" s="1"/>
  <c r="M60" i="149" s="1"/>
  <c r="N60" i="149" s="1"/>
  <c r="O60" i="149" s="1"/>
  <c r="P60" i="149" s="1"/>
  <c r="Q60" i="149" s="1"/>
  <c r="R60" i="149" s="1"/>
  <c r="S60" i="149" s="1"/>
  <c r="T60" i="149" s="1"/>
  <c r="U60" i="149" s="1"/>
  <c r="V60" i="149" s="1"/>
  <c r="S9" i="150" l="1"/>
  <c r="E15" i="150"/>
  <c r="F15" i="150"/>
  <c r="G15" i="150"/>
  <c r="H15" i="150"/>
  <c r="I15" i="150"/>
  <c r="J15" i="150"/>
  <c r="K15" i="150"/>
  <c r="L15" i="150"/>
  <c r="M15" i="150"/>
  <c r="N15" i="150"/>
  <c r="O15" i="150"/>
  <c r="P15" i="150"/>
  <c r="Q15" i="150"/>
  <c r="R15" i="150"/>
  <c r="S10" i="150"/>
  <c r="T18" i="150" l="1"/>
  <c r="T19" i="150"/>
  <c r="T17" i="150" l="1"/>
  <c r="D87" i="162"/>
  <c r="E87" i="162" s="1"/>
  <c r="F87" i="162" s="1"/>
  <c r="G87" i="162" s="1"/>
  <c r="H87" i="162" s="1"/>
  <c r="I87" i="162" s="1"/>
  <c r="J87" i="162" s="1"/>
  <c r="K87" i="162" s="1"/>
  <c r="L87" i="162" s="1"/>
  <c r="M87" i="162" s="1"/>
  <c r="N87" i="162" s="1"/>
  <c r="O87" i="162" s="1"/>
  <c r="D86" i="162"/>
  <c r="E86" i="162" s="1"/>
  <c r="F86" i="162" s="1"/>
  <c r="G86" i="162" s="1"/>
  <c r="H86" i="162" s="1"/>
  <c r="I86" i="162" s="1"/>
  <c r="J86" i="162" s="1"/>
  <c r="K86" i="162" s="1"/>
  <c r="L86" i="162" s="1"/>
  <c r="M86" i="162" s="1"/>
  <c r="N86" i="162" s="1"/>
  <c r="O86" i="162" s="1"/>
  <c r="D85" i="162"/>
  <c r="E85" i="162" s="1"/>
  <c r="F85" i="162" s="1"/>
  <c r="G85" i="162" s="1"/>
  <c r="H85" i="162" s="1"/>
  <c r="I85" i="162" s="1"/>
  <c r="J85" i="162" s="1"/>
  <c r="K85" i="162" s="1"/>
  <c r="L85" i="162" s="1"/>
  <c r="M85" i="162" s="1"/>
  <c r="N85" i="162" s="1"/>
  <c r="O85" i="162" s="1"/>
  <c r="D84" i="162"/>
  <c r="E84" i="162" s="1"/>
  <c r="F84" i="162" s="1"/>
  <c r="G84" i="162" s="1"/>
  <c r="H84" i="162" s="1"/>
  <c r="I84" i="162" s="1"/>
  <c r="J84" i="162" s="1"/>
  <c r="K84" i="162" s="1"/>
  <c r="L84" i="162" s="1"/>
  <c r="M84" i="162" s="1"/>
  <c r="N84" i="162" s="1"/>
  <c r="O84" i="162" s="1"/>
  <c r="D83" i="162"/>
  <c r="E83" i="162" s="1"/>
  <c r="F83" i="162" s="1"/>
  <c r="G83" i="162" s="1"/>
  <c r="H83" i="162" s="1"/>
  <c r="I83" i="162" s="1"/>
  <c r="J83" i="162" s="1"/>
  <c r="K83" i="162" s="1"/>
  <c r="L83" i="162" s="1"/>
  <c r="M83" i="162" s="1"/>
  <c r="N83" i="162" s="1"/>
  <c r="O83" i="162" s="1"/>
  <c r="D82" i="162"/>
  <c r="E82" i="162" s="1"/>
  <c r="F82" i="162" s="1"/>
  <c r="G82" i="162" s="1"/>
  <c r="H82" i="162" s="1"/>
  <c r="I82" i="162" s="1"/>
  <c r="J82" i="162" s="1"/>
  <c r="K82" i="162" s="1"/>
  <c r="L82" i="162" s="1"/>
  <c r="M82" i="162" s="1"/>
  <c r="N82" i="162" s="1"/>
  <c r="O82" i="162" s="1"/>
  <c r="D81" i="162"/>
  <c r="E81" i="162" s="1"/>
  <c r="F81" i="162" s="1"/>
  <c r="G81" i="162" s="1"/>
  <c r="H81" i="162" s="1"/>
  <c r="I81" i="162" s="1"/>
  <c r="J81" i="162" s="1"/>
  <c r="K81" i="162" s="1"/>
  <c r="L81" i="162" s="1"/>
  <c r="M81" i="162" s="1"/>
  <c r="N81" i="162" s="1"/>
  <c r="O81" i="162" s="1"/>
  <c r="D80" i="162"/>
  <c r="E80" i="162" s="1"/>
  <c r="F80" i="162" s="1"/>
  <c r="G80" i="162" s="1"/>
  <c r="H80" i="162" s="1"/>
  <c r="I80" i="162" s="1"/>
  <c r="J80" i="162" s="1"/>
  <c r="K80" i="162" s="1"/>
  <c r="L80" i="162" s="1"/>
  <c r="M80" i="162" s="1"/>
  <c r="N80" i="162" s="1"/>
  <c r="O80" i="162" s="1"/>
  <c r="D79" i="162"/>
  <c r="E79" i="162" s="1"/>
  <c r="F79" i="162" s="1"/>
  <c r="G79" i="162" s="1"/>
  <c r="H79" i="162" s="1"/>
  <c r="I79" i="162" s="1"/>
  <c r="J79" i="162" s="1"/>
  <c r="K79" i="162" s="1"/>
  <c r="L79" i="162" s="1"/>
  <c r="M79" i="162" s="1"/>
  <c r="N79" i="162" s="1"/>
  <c r="O79" i="162" s="1"/>
  <c r="D78" i="162"/>
  <c r="E78" i="162" s="1"/>
  <c r="F78" i="162" s="1"/>
  <c r="G78" i="162" s="1"/>
  <c r="H78" i="162" s="1"/>
  <c r="I78" i="162" s="1"/>
  <c r="J78" i="162" s="1"/>
  <c r="K78" i="162" s="1"/>
  <c r="L78" i="162" s="1"/>
  <c r="M78" i="162" s="1"/>
  <c r="N78" i="162" s="1"/>
  <c r="O78" i="162" s="1"/>
  <c r="D77" i="162"/>
  <c r="E77" i="162" s="1"/>
  <c r="F77" i="162" s="1"/>
  <c r="G77" i="162" s="1"/>
  <c r="H77" i="162" s="1"/>
  <c r="I77" i="162" s="1"/>
  <c r="J77" i="162" s="1"/>
  <c r="K77" i="162" s="1"/>
  <c r="L77" i="162" s="1"/>
  <c r="M77" i="162" s="1"/>
  <c r="N77" i="162" s="1"/>
  <c r="O77" i="162" s="1"/>
  <c r="D76" i="162"/>
  <c r="E76" i="162" s="1"/>
  <c r="F76" i="162" s="1"/>
  <c r="G76" i="162" s="1"/>
  <c r="H76" i="162" s="1"/>
  <c r="I76" i="162" s="1"/>
  <c r="J76" i="162" s="1"/>
  <c r="K76" i="162" s="1"/>
  <c r="L76" i="162" s="1"/>
  <c r="M76" i="162" s="1"/>
  <c r="N76" i="162" s="1"/>
  <c r="O76" i="162" s="1"/>
  <c r="D75" i="162"/>
  <c r="E75" i="162" s="1"/>
  <c r="F75" i="162" s="1"/>
  <c r="G75" i="162" s="1"/>
  <c r="H75" i="162" s="1"/>
  <c r="I75" i="162" s="1"/>
  <c r="J75" i="162" s="1"/>
  <c r="K75" i="162" s="1"/>
  <c r="L75" i="162" s="1"/>
  <c r="M75" i="162" s="1"/>
  <c r="N75" i="162" s="1"/>
  <c r="O75" i="162" s="1"/>
  <c r="D74" i="162"/>
  <c r="E74" i="162" s="1"/>
  <c r="F74" i="162" s="1"/>
  <c r="G74" i="162" s="1"/>
  <c r="H74" i="162" s="1"/>
  <c r="I74" i="162" s="1"/>
  <c r="J74" i="162" s="1"/>
  <c r="K74" i="162" s="1"/>
  <c r="L74" i="162" s="1"/>
  <c r="M74" i="162" s="1"/>
  <c r="N74" i="162" s="1"/>
  <c r="O74" i="162" s="1"/>
  <c r="D73" i="162"/>
  <c r="E73" i="162" s="1"/>
  <c r="F73" i="162" s="1"/>
  <c r="G73" i="162" s="1"/>
  <c r="H73" i="162" s="1"/>
  <c r="I73" i="162" s="1"/>
  <c r="J73" i="162" s="1"/>
  <c r="K73" i="162" s="1"/>
  <c r="L73" i="162" s="1"/>
  <c r="M73" i="162" s="1"/>
  <c r="N73" i="162" s="1"/>
  <c r="O73" i="162" s="1"/>
  <c r="D72" i="162"/>
  <c r="E72" i="162" s="1"/>
  <c r="F72" i="162" s="1"/>
  <c r="G72" i="162" s="1"/>
  <c r="H72" i="162" s="1"/>
  <c r="I72" i="162" s="1"/>
  <c r="J72" i="162" s="1"/>
  <c r="K72" i="162" s="1"/>
  <c r="L72" i="162" s="1"/>
  <c r="M72" i="162" s="1"/>
  <c r="N72" i="162" s="1"/>
  <c r="O72" i="162" s="1"/>
  <c r="D71" i="162"/>
  <c r="E71" i="162" s="1"/>
  <c r="F71" i="162" s="1"/>
  <c r="G71" i="162" s="1"/>
  <c r="H71" i="162" s="1"/>
  <c r="I71" i="162" s="1"/>
  <c r="J71" i="162" s="1"/>
  <c r="K71" i="162" s="1"/>
  <c r="L71" i="162" s="1"/>
  <c r="M71" i="162" s="1"/>
  <c r="N71" i="162" s="1"/>
  <c r="O71" i="162" s="1"/>
  <c r="D70" i="162"/>
  <c r="E70" i="162" s="1"/>
  <c r="F70" i="162" s="1"/>
  <c r="G70" i="162" s="1"/>
  <c r="H70" i="162" s="1"/>
  <c r="I70" i="162" s="1"/>
  <c r="J70" i="162" s="1"/>
  <c r="K70" i="162" s="1"/>
  <c r="L70" i="162" s="1"/>
  <c r="M70" i="162" s="1"/>
  <c r="N70" i="162" s="1"/>
  <c r="O70" i="162" s="1"/>
  <c r="D69" i="162"/>
  <c r="E69" i="162" s="1"/>
  <c r="F69" i="162" s="1"/>
  <c r="G69" i="162" s="1"/>
  <c r="H69" i="162" s="1"/>
  <c r="I69" i="162" s="1"/>
  <c r="J69" i="162" s="1"/>
  <c r="K69" i="162" s="1"/>
  <c r="L69" i="162" s="1"/>
  <c r="M69" i="162" s="1"/>
  <c r="N69" i="162" s="1"/>
  <c r="O69" i="162" s="1"/>
  <c r="D68" i="162"/>
  <c r="E68" i="162" s="1"/>
  <c r="F68" i="162" s="1"/>
  <c r="G68" i="162" s="1"/>
  <c r="H68" i="162" s="1"/>
  <c r="I68" i="162" s="1"/>
  <c r="J68" i="162" s="1"/>
  <c r="K68" i="162" s="1"/>
  <c r="L68" i="162" s="1"/>
  <c r="M68" i="162" s="1"/>
  <c r="N68" i="162" s="1"/>
  <c r="O68" i="162" s="1"/>
  <c r="D67" i="162"/>
  <c r="E67" i="162" s="1"/>
  <c r="F67" i="162" s="1"/>
  <c r="G67" i="162" s="1"/>
  <c r="H67" i="162" s="1"/>
  <c r="I67" i="162" s="1"/>
  <c r="J67" i="162" s="1"/>
  <c r="K67" i="162" s="1"/>
  <c r="L67" i="162" s="1"/>
  <c r="M67" i="162" s="1"/>
  <c r="N67" i="162" s="1"/>
  <c r="O67" i="162" s="1"/>
  <c r="D66" i="162"/>
  <c r="E66" i="162" s="1"/>
  <c r="F66" i="162" s="1"/>
  <c r="G66" i="162" s="1"/>
  <c r="H66" i="162" s="1"/>
  <c r="I66" i="162" s="1"/>
  <c r="J66" i="162" s="1"/>
  <c r="K66" i="162" s="1"/>
  <c r="L66" i="162" s="1"/>
  <c r="M66" i="162" s="1"/>
  <c r="N66" i="162" s="1"/>
  <c r="O66" i="162" s="1"/>
  <c r="D65" i="162"/>
  <c r="E65" i="162" s="1"/>
  <c r="F65" i="162" s="1"/>
  <c r="G65" i="162" s="1"/>
  <c r="H65" i="162" s="1"/>
  <c r="I65" i="162" s="1"/>
  <c r="J65" i="162" s="1"/>
  <c r="K65" i="162" s="1"/>
  <c r="L65" i="162" s="1"/>
  <c r="M65" i="162" s="1"/>
  <c r="N65" i="162" s="1"/>
  <c r="O65" i="162" s="1"/>
  <c r="D64" i="162"/>
  <c r="E64" i="162" s="1"/>
  <c r="F64" i="162" s="1"/>
  <c r="G64" i="162" s="1"/>
  <c r="H64" i="162" s="1"/>
  <c r="I64" i="162" s="1"/>
  <c r="J64" i="162" s="1"/>
  <c r="K64" i="162" s="1"/>
  <c r="L64" i="162" s="1"/>
  <c r="M64" i="162" s="1"/>
  <c r="N64" i="162" s="1"/>
  <c r="O64" i="162" s="1"/>
  <c r="D63" i="162"/>
  <c r="E63" i="162" s="1"/>
  <c r="F63" i="162" s="1"/>
  <c r="G63" i="162" s="1"/>
  <c r="H63" i="162" s="1"/>
  <c r="I63" i="162" s="1"/>
  <c r="J63" i="162" s="1"/>
  <c r="K63" i="162" s="1"/>
  <c r="L63" i="162" s="1"/>
  <c r="M63" i="162" s="1"/>
  <c r="N63" i="162" s="1"/>
  <c r="O63" i="162" s="1"/>
  <c r="D62" i="162"/>
  <c r="E62" i="162" s="1"/>
  <c r="F62" i="162" s="1"/>
  <c r="G62" i="162" s="1"/>
  <c r="H62" i="162" s="1"/>
  <c r="I62" i="162" s="1"/>
  <c r="J62" i="162" s="1"/>
  <c r="K62" i="162" s="1"/>
  <c r="L62" i="162" s="1"/>
  <c r="M62" i="162" s="1"/>
  <c r="N62" i="162" s="1"/>
  <c r="O62" i="162" s="1"/>
  <c r="D61" i="162"/>
  <c r="E61" i="162" s="1"/>
  <c r="F61" i="162" s="1"/>
  <c r="G61" i="162" s="1"/>
  <c r="H61" i="162" s="1"/>
  <c r="I61" i="162" s="1"/>
  <c r="J61" i="162" s="1"/>
  <c r="K61" i="162" s="1"/>
  <c r="L61" i="162" s="1"/>
  <c r="M61" i="162" s="1"/>
  <c r="N61" i="162" s="1"/>
  <c r="O61" i="162" s="1"/>
  <c r="D60" i="162"/>
  <c r="E60" i="162" s="1"/>
  <c r="F60" i="162" s="1"/>
  <c r="G60" i="162" s="1"/>
  <c r="H60" i="162" s="1"/>
  <c r="I60" i="162" s="1"/>
  <c r="J60" i="162" s="1"/>
  <c r="K60" i="162" s="1"/>
  <c r="L60" i="162" s="1"/>
  <c r="M60" i="162" s="1"/>
  <c r="N60" i="162" s="1"/>
  <c r="O60" i="162" s="1"/>
  <c r="D59" i="162"/>
  <c r="E59" i="162" s="1"/>
  <c r="F59" i="162" s="1"/>
  <c r="G59" i="162" s="1"/>
  <c r="H59" i="162" s="1"/>
  <c r="I59" i="162" s="1"/>
  <c r="J59" i="162" s="1"/>
  <c r="K59" i="162" s="1"/>
  <c r="L59" i="162" s="1"/>
  <c r="M59" i="162" s="1"/>
  <c r="N59" i="162" s="1"/>
  <c r="O59" i="162" s="1"/>
  <c r="D58" i="162"/>
  <c r="E58" i="162" s="1"/>
  <c r="F58" i="162" s="1"/>
  <c r="G58" i="162" s="1"/>
  <c r="H58" i="162" s="1"/>
  <c r="I58" i="162" s="1"/>
  <c r="J58" i="162" s="1"/>
  <c r="K58" i="162" s="1"/>
  <c r="L58" i="162" s="1"/>
  <c r="M58" i="162" s="1"/>
  <c r="N58" i="162" s="1"/>
  <c r="O58" i="162" s="1"/>
  <c r="D57" i="162"/>
  <c r="E57" i="162" s="1"/>
  <c r="F57" i="162" s="1"/>
  <c r="G57" i="162" s="1"/>
  <c r="H57" i="162" s="1"/>
  <c r="I57" i="162" s="1"/>
  <c r="J57" i="162" s="1"/>
  <c r="K57" i="162" s="1"/>
  <c r="L57" i="162" s="1"/>
  <c r="M57" i="162" s="1"/>
  <c r="N57" i="162" s="1"/>
  <c r="O57" i="162" s="1"/>
  <c r="D56" i="162"/>
  <c r="E56" i="162" s="1"/>
  <c r="F56" i="162" s="1"/>
  <c r="G56" i="162" s="1"/>
  <c r="H56" i="162" s="1"/>
  <c r="I56" i="162" s="1"/>
  <c r="J56" i="162" s="1"/>
  <c r="K56" i="162" s="1"/>
  <c r="L56" i="162" s="1"/>
  <c r="M56" i="162" s="1"/>
  <c r="N56" i="162" s="1"/>
  <c r="O56" i="162" s="1"/>
  <c r="D55" i="162"/>
  <c r="E55" i="162" s="1"/>
  <c r="F55" i="162" s="1"/>
  <c r="G55" i="162" s="1"/>
  <c r="H55" i="162" s="1"/>
  <c r="I55" i="162" s="1"/>
  <c r="J55" i="162" s="1"/>
  <c r="K55" i="162" s="1"/>
  <c r="L55" i="162" s="1"/>
  <c r="M55" i="162" s="1"/>
  <c r="N55" i="162" s="1"/>
  <c r="O55" i="162" s="1"/>
  <c r="D54" i="162"/>
  <c r="E54" i="162" s="1"/>
  <c r="F54" i="162" s="1"/>
  <c r="G54" i="162" s="1"/>
  <c r="H54" i="162" s="1"/>
  <c r="I54" i="162" s="1"/>
  <c r="J54" i="162" s="1"/>
  <c r="K54" i="162" s="1"/>
  <c r="L54" i="162" s="1"/>
  <c r="M54" i="162" s="1"/>
  <c r="N54" i="162" s="1"/>
  <c r="O54" i="162" s="1"/>
  <c r="D53" i="162"/>
  <c r="E53" i="162" s="1"/>
  <c r="F53" i="162" s="1"/>
  <c r="G53" i="162" s="1"/>
  <c r="H53" i="162" s="1"/>
  <c r="I53" i="162" s="1"/>
  <c r="J53" i="162" s="1"/>
  <c r="K53" i="162" s="1"/>
  <c r="L53" i="162" s="1"/>
  <c r="M53" i="162" s="1"/>
  <c r="N53" i="162" s="1"/>
  <c r="O53" i="162" s="1"/>
  <c r="D52" i="162"/>
  <c r="E52" i="162" s="1"/>
  <c r="F52" i="162" s="1"/>
  <c r="G52" i="162" s="1"/>
  <c r="H52" i="162" s="1"/>
  <c r="I52" i="162" s="1"/>
  <c r="J52" i="162" s="1"/>
  <c r="K52" i="162" s="1"/>
  <c r="L52" i="162" s="1"/>
  <c r="M52" i="162" s="1"/>
  <c r="N52" i="162" s="1"/>
  <c r="O52" i="162" s="1"/>
  <c r="D51" i="162"/>
  <c r="E51" i="162" s="1"/>
  <c r="F51" i="162" s="1"/>
  <c r="G51" i="162" s="1"/>
  <c r="H51" i="162" s="1"/>
  <c r="I51" i="162" s="1"/>
  <c r="J51" i="162" s="1"/>
  <c r="K51" i="162" s="1"/>
  <c r="L51" i="162" s="1"/>
  <c r="M51" i="162" s="1"/>
  <c r="N51" i="162" s="1"/>
  <c r="O51" i="162" s="1"/>
  <c r="D50" i="162"/>
  <c r="E50" i="162" s="1"/>
  <c r="F50" i="162" s="1"/>
  <c r="G50" i="162" s="1"/>
  <c r="H50" i="162" s="1"/>
  <c r="I50" i="162" s="1"/>
  <c r="J50" i="162" s="1"/>
  <c r="K50" i="162" s="1"/>
  <c r="L50" i="162" s="1"/>
  <c r="M50" i="162" s="1"/>
  <c r="N50" i="162" s="1"/>
  <c r="O50" i="162" s="1"/>
  <c r="D49" i="162"/>
  <c r="E49" i="162" s="1"/>
  <c r="F49" i="162" s="1"/>
  <c r="G49" i="162" s="1"/>
  <c r="H49" i="162" s="1"/>
  <c r="I49" i="162" s="1"/>
  <c r="J49" i="162" s="1"/>
  <c r="K49" i="162" s="1"/>
  <c r="L49" i="162" s="1"/>
  <c r="M49" i="162" s="1"/>
  <c r="N49" i="162" s="1"/>
  <c r="O49" i="162" s="1"/>
  <c r="D48" i="162"/>
  <c r="E48" i="162" s="1"/>
  <c r="F48" i="162" s="1"/>
  <c r="G48" i="162" s="1"/>
  <c r="H48" i="162" s="1"/>
  <c r="I48" i="162" s="1"/>
  <c r="J48" i="162" s="1"/>
  <c r="K48" i="162" s="1"/>
  <c r="L48" i="162" s="1"/>
  <c r="M48" i="162" s="1"/>
  <c r="N48" i="162" s="1"/>
  <c r="O48" i="162" s="1"/>
  <c r="D47" i="162"/>
  <c r="E47" i="162" s="1"/>
  <c r="F47" i="162" s="1"/>
  <c r="G47" i="162" s="1"/>
  <c r="H47" i="162" s="1"/>
  <c r="I47" i="162" s="1"/>
  <c r="J47" i="162" s="1"/>
  <c r="K47" i="162" s="1"/>
  <c r="L47" i="162" s="1"/>
  <c r="M47" i="162" s="1"/>
  <c r="N47" i="162" s="1"/>
  <c r="O47" i="162" s="1"/>
  <c r="D46" i="162"/>
  <c r="E46" i="162" s="1"/>
  <c r="F46" i="162" s="1"/>
  <c r="G46" i="162" s="1"/>
  <c r="H46" i="162" s="1"/>
  <c r="I46" i="162" s="1"/>
  <c r="J46" i="162" s="1"/>
  <c r="K46" i="162" s="1"/>
  <c r="L46" i="162" s="1"/>
  <c r="M46" i="162" s="1"/>
  <c r="N46" i="162" s="1"/>
  <c r="O46" i="162" s="1"/>
  <c r="D45" i="162"/>
  <c r="E45" i="162" s="1"/>
  <c r="F45" i="162" s="1"/>
  <c r="G45" i="162" s="1"/>
  <c r="H45" i="162" s="1"/>
  <c r="I45" i="162" s="1"/>
  <c r="J45" i="162" s="1"/>
  <c r="K45" i="162" s="1"/>
  <c r="L45" i="162" s="1"/>
  <c r="M45" i="162" s="1"/>
  <c r="N45" i="162" s="1"/>
  <c r="O45" i="162" s="1"/>
  <c r="D44" i="162"/>
  <c r="E44" i="162" s="1"/>
  <c r="F44" i="162" s="1"/>
  <c r="G44" i="162" s="1"/>
  <c r="H44" i="162" s="1"/>
  <c r="I44" i="162" s="1"/>
  <c r="J44" i="162" s="1"/>
  <c r="K44" i="162" s="1"/>
  <c r="L44" i="162" s="1"/>
  <c r="M44" i="162" s="1"/>
  <c r="N44" i="162" s="1"/>
  <c r="O44" i="162" s="1"/>
  <c r="D43" i="162"/>
  <c r="E43" i="162" s="1"/>
  <c r="F43" i="162" s="1"/>
  <c r="G43" i="162" s="1"/>
  <c r="H43" i="162" s="1"/>
  <c r="I43" i="162" s="1"/>
  <c r="J43" i="162" s="1"/>
  <c r="K43" i="162" s="1"/>
  <c r="L43" i="162" s="1"/>
  <c r="M43" i="162" s="1"/>
  <c r="N43" i="162" s="1"/>
  <c r="O43" i="162" s="1"/>
  <c r="D42" i="162"/>
  <c r="E42" i="162" s="1"/>
  <c r="F42" i="162" s="1"/>
  <c r="G42" i="162" s="1"/>
  <c r="H42" i="162" s="1"/>
  <c r="I42" i="162" s="1"/>
  <c r="J42" i="162" s="1"/>
  <c r="K42" i="162" s="1"/>
  <c r="L42" i="162" s="1"/>
  <c r="M42" i="162" s="1"/>
  <c r="N42" i="162" s="1"/>
  <c r="O42" i="162" s="1"/>
  <c r="D41" i="162"/>
  <c r="E41" i="162" s="1"/>
  <c r="F41" i="162" s="1"/>
  <c r="G41" i="162" s="1"/>
  <c r="H41" i="162" s="1"/>
  <c r="I41" i="162" s="1"/>
  <c r="J41" i="162" s="1"/>
  <c r="K41" i="162" s="1"/>
  <c r="L41" i="162" s="1"/>
  <c r="M41" i="162" s="1"/>
  <c r="N41" i="162" s="1"/>
  <c r="O41" i="162" s="1"/>
  <c r="D40" i="162"/>
  <c r="E40" i="162" s="1"/>
  <c r="F40" i="162" s="1"/>
  <c r="G40" i="162" s="1"/>
  <c r="H40" i="162" s="1"/>
  <c r="I40" i="162" s="1"/>
  <c r="J40" i="162" s="1"/>
  <c r="K40" i="162" s="1"/>
  <c r="L40" i="162" s="1"/>
  <c r="M40" i="162" s="1"/>
  <c r="N40" i="162" s="1"/>
  <c r="O40" i="162" s="1"/>
  <c r="D39" i="162"/>
  <c r="E39" i="162" s="1"/>
  <c r="F39" i="162" s="1"/>
  <c r="G39" i="162" s="1"/>
  <c r="H39" i="162" s="1"/>
  <c r="I39" i="162" s="1"/>
  <c r="J39" i="162" s="1"/>
  <c r="K39" i="162" s="1"/>
  <c r="L39" i="162" s="1"/>
  <c r="M39" i="162" s="1"/>
  <c r="N39" i="162" s="1"/>
  <c r="O39" i="162" s="1"/>
  <c r="D38" i="162"/>
  <c r="E38" i="162" s="1"/>
  <c r="F38" i="162" s="1"/>
  <c r="G38" i="162" s="1"/>
  <c r="H38" i="162" s="1"/>
  <c r="I38" i="162" s="1"/>
  <c r="J38" i="162" s="1"/>
  <c r="K38" i="162" s="1"/>
  <c r="L38" i="162" s="1"/>
  <c r="M38" i="162" s="1"/>
  <c r="N38" i="162" s="1"/>
  <c r="O38" i="162" s="1"/>
  <c r="D37" i="162"/>
  <c r="E37" i="162" s="1"/>
  <c r="F37" i="162" s="1"/>
  <c r="G37" i="162" s="1"/>
  <c r="H37" i="162" s="1"/>
  <c r="I37" i="162" s="1"/>
  <c r="J37" i="162" s="1"/>
  <c r="K37" i="162" s="1"/>
  <c r="L37" i="162" s="1"/>
  <c r="M37" i="162" s="1"/>
  <c r="N37" i="162" s="1"/>
  <c r="O37" i="162" s="1"/>
  <c r="D36" i="162"/>
  <c r="E36" i="162" s="1"/>
  <c r="F36" i="162" s="1"/>
  <c r="G36" i="162" s="1"/>
  <c r="H36" i="162" s="1"/>
  <c r="I36" i="162" s="1"/>
  <c r="J36" i="162" s="1"/>
  <c r="K36" i="162" s="1"/>
  <c r="L36" i="162" s="1"/>
  <c r="M36" i="162" s="1"/>
  <c r="N36" i="162" s="1"/>
  <c r="O36" i="162" s="1"/>
  <c r="D35" i="162"/>
  <c r="E35" i="162" s="1"/>
  <c r="F35" i="162" s="1"/>
  <c r="G35" i="162" s="1"/>
  <c r="H35" i="162" s="1"/>
  <c r="I35" i="162" s="1"/>
  <c r="J35" i="162" s="1"/>
  <c r="K35" i="162" s="1"/>
  <c r="L35" i="162" s="1"/>
  <c r="M35" i="162" s="1"/>
  <c r="N35" i="162" s="1"/>
  <c r="O35" i="162" s="1"/>
  <c r="D34" i="162"/>
  <c r="E34" i="162" s="1"/>
  <c r="F34" i="162" s="1"/>
  <c r="G34" i="162" s="1"/>
  <c r="H34" i="162" s="1"/>
  <c r="I34" i="162" s="1"/>
  <c r="J34" i="162" s="1"/>
  <c r="K34" i="162" s="1"/>
  <c r="L34" i="162" s="1"/>
  <c r="M34" i="162" s="1"/>
  <c r="N34" i="162" s="1"/>
  <c r="O34" i="162" s="1"/>
  <c r="D33" i="162"/>
  <c r="E33" i="162" s="1"/>
  <c r="F33" i="162" s="1"/>
  <c r="G33" i="162" s="1"/>
  <c r="H33" i="162" s="1"/>
  <c r="I33" i="162" s="1"/>
  <c r="J33" i="162" s="1"/>
  <c r="K33" i="162" s="1"/>
  <c r="L33" i="162" s="1"/>
  <c r="M33" i="162" s="1"/>
  <c r="N33" i="162" s="1"/>
  <c r="O33" i="162" s="1"/>
  <c r="D32" i="162"/>
  <c r="E32" i="162" s="1"/>
  <c r="F32" i="162" s="1"/>
  <c r="G32" i="162" s="1"/>
  <c r="H32" i="162" s="1"/>
  <c r="I32" i="162" s="1"/>
  <c r="J32" i="162" s="1"/>
  <c r="K32" i="162" s="1"/>
  <c r="L32" i="162" s="1"/>
  <c r="M32" i="162" s="1"/>
  <c r="N32" i="162" s="1"/>
  <c r="O32" i="162" s="1"/>
  <c r="D31" i="162"/>
  <c r="E31" i="162" s="1"/>
  <c r="F31" i="162" s="1"/>
  <c r="G31" i="162" s="1"/>
  <c r="H31" i="162" s="1"/>
  <c r="I31" i="162" s="1"/>
  <c r="J31" i="162" s="1"/>
  <c r="K31" i="162" s="1"/>
  <c r="L31" i="162" s="1"/>
  <c r="M31" i="162" s="1"/>
  <c r="N31" i="162" s="1"/>
  <c r="O31" i="162" s="1"/>
  <c r="D30" i="162"/>
  <c r="E30" i="162" s="1"/>
  <c r="F30" i="162" s="1"/>
  <c r="G30" i="162" s="1"/>
  <c r="H30" i="162" s="1"/>
  <c r="I30" i="162" s="1"/>
  <c r="J30" i="162" s="1"/>
  <c r="K30" i="162" s="1"/>
  <c r="L30" i="162" s="1"/>
  <c r="M30" i="162" s="1"/>
  <c r="N30" i="162" s="1"/>
  <c r="O30" i="162" s="1"/>
  <c r="D29" i="162"/>
  <c r="E29" i="162" s="1"/>
  <c r="F29" i="162" s="1"/>
  <c r="G29" i="162" s="1"/>
  <c r="H29" i="162" s="1"/>
  <c r="I29" i="162" s="1"/>
  <c r="J29" i="162" s="1"/>
  <c r="K29" i="162" s="1"/>
  <c r="L29" i="162" s="1"/>
  <c r="M29" i="162" s="1"/>
  <c r="N29" i="162" s="1"/>
  <c r="O29" i="162" s="1"/>
  <c r="D28" i="162"/>
  <c r="E28" i="162" s="1"/>
  <c r="F28" i="162" s="1"/>
  <c r="G28" i="162" s="1"/>
  <c r="H28" i="162" s="1"/>
  <c r="I28" i="162" s="1"/>
  <c r="J28" i="162" s="1"/>
  <c r="K28" i="162" s="1"/>
  <c r="L28" i="162" s="1"/>
  <c r="M28" i="162" s="1"/>
  <c r="N28" i="162" s="1"/>
  <c r="O28" i="162" s="1"/>
  <c r="P27" i="162"/>
  <c r="D27" i="162"/>
  <c r="E27" i="162" s="1"/>
  <c r="F27" i="162" s="1"/>
  <c r="G27" i="162" s="1"/>
  <c r="H27" i="162" s="1"/>
  <c r="I27" i="162" s="1"/>
  <c r="J27" i="162" s="1"/>
  <c r="K27" i="162" s="1"/>
  <c r="L27" i="162" s="1"/>
  <c r="M27" i="162" s="1"/>
  <c r="N27" i="162" s="1"/>
  <c r="O27" i="162" s="1"/>
  <c r="P26" i="162"/>
  <c r="D26" i="162"/>
  <c r="E26" i="162" s="1"/>
  <c r="F26" i="162" s="1"/>
  <c r="G26" i="162" s="1"/>
  <c r="H26" i="162" s="1"/>
  <c r="I26" i="162" s="1"/>
  <c r="J26" i="162" s="1"/>
  <c r="K26" i="162" s="1"/>
  <c r="L26" i="162" s="1"/>
  <c r="M26" i="162" s="1"/>
  <c r="N26" i="162" s="1"/>
  <c r="O26" i="162" s="1"/>
  <c r="P25" i="162"/>
  <c r="D25" i="162"/>
  <c r="E25" i="162" s="1"/>
  <c r="F25" i="162" s="1"/>
  <c r="G25" i="162" s="1"/>
  <c r="H25" i="162" s="1"/>
  <c r="I25" i="162" s="1"/>
  <c r="J25" i="162" s="1"/>
  <c r="K25" i="162" s="1"/>
  <c r="L25" i="162" s="1"/>
  <c r="M25" i="162" s="1"/>
  <c r="N25" i="162" s="1"/>
  <c r="O25" i="162" s="1"/>
  <c r="P24" i="162"/>
  <c r="D24" i="162"/>
  <c r="E24" i="162" s="1"/>
  <c r="F24" i="162" s="1"/>
  <c r="G24" i="162" s="1"/>
  <c r="H24" i="162" s="1"/>
  <c r="I24" i="162" s="1"/>
  <c r="J24" i="162" s="1"/>
  <c r="K24" i="162" s="1"/>
  <c r="L24" i="162" s="1"/>
  <c r="M24" i="162" s="1"/>
  <c r="N24" i="162" s="1"/>
  <c r="O24" i="162" s="1"/>
  <c r="Q24" i="162" s="1"/>
  <c r="P23" i="162"/>
  <c r="D23" i="162"/>
  <c r="E23" i="162" s="1"/>
  <c r="F23" i="162" s="1"/>
  <c r="G23" i="162" s="1"/>
  <c r="H23" i="162" s="1"/>
  <c r="I23" i="162" s="1"/>
  <c r="J23" i="162" s="1"/>
  <c r="K23" i="162" s="1"/>
  <c r="L23" i="162" s="1"/>
  <c r="M23" i="162" s="1"/>
  <c r="N23" i="162" s="1"/>
  <c r="O23" i="162" s="1"/>
  <c r="Q23" i="162" s="1"/>
  <c r="D22" i="162"/>
  <c r="E22" i="162" s="1"/>
  <c r="F22" i="162" s="1"/>
  <c r="G22" i="162" s="1"/>
  <c r="H22" i="162" s="1"/>
  <c r="I22" i="162" s="1"/>
  <c r="J22" i="162" s="1"/>
  <c r="K22" i="162" s="1"/>
  <c r="L22" i="162" s="1"/>
  <c r="M22" i="162" s="1"/>
  <c r="N22" i="162" s="1"/>
  <c r="O22" i="162" s="1"/>
  <c r="D21" i="162"/>
  <c r="E21" i="162" s="1"/>
  <c r="F21" i="162" s="1"/>
  <c r="G21" i="162" s="1"/>
  <c r="H21" i="162" s="1"/>
  <c r="I21" i="162" s="1"/>
  <c r="J21" i="162" s="1"/>
  <c r="K21" i="162" s="1"/>
  <c r="L21" i="162" s="1"/>
  <c r="M21" i="162" s="1"/>
  <c r="N21" i="162" s="1"/>
  <c r="O21" i="162" s="1"/>
  <c r="D20" i="162"/>
  <c r="E20" i="162" s="1"/>
  <c r="F20" i="162" s="1"/>
  <c r="G20" i="162" s="1"/>
  <c r="H20" i="162" s="1"/>
  <c r="I20" i="162" s="1"/>
  <c r="J20" i="162" s="1"/>
  <c r="K20" i="162" s="1"/>
  <c r="L20" i="162" s="1"/>
  <c r="M20" i="162" s="1"/>
  <c r="N20" i="162" s="1"/>
  <c r="O20" i="162" s="1"/>
  <c r="D19" i="162"/>
  <c r="E19" i="162" s="1"/>
  <c r="F19" i="162" s="1"/>
  <c r="G19" i="162" s="1"/>
  <c r="H19" i="162" s="1"/>
  <c r="I19" i="162" s="1"/>
  <c r="J19" i="162" s="1"/>
  <c r="K19" i="162" s="1"/>
  <c r="L19" i="162" s="1"/>
  <c r="M19" i="162" s="1"/>
  <c r="N19" i="162" s="1"/>
  <c r="O19" i="162" s="1"/>
  <c r="D18" i="162"/>
  <c r="E18" i="162" s="1"/>
  <c r="F18" i="162" s="1"/>
  <c r="G18" i="162" s="1"/>
  <c r="H18" i="162" s="1"/>
  <c r="I18" i="162" s="1"/>
  <c r="J18" i="162" s="1"/>
  <c r="K18" i="162" s="1"/>
  <c r="L18" i="162" s="1"/>
  <c r="M18" i="162" s="1"/>
  <c r="N18" i="162" s="1"/>
  <c r="O18" i="162" s="1"/>
  <c r="D17" i="162"/>
  <c r="E17" i="162" s="1"/>
  <c r="F17" i="162" s="1"/>
  <c r="G17" i="162" s="1"/>
  <c r="H17" i="162" s="1"/>
  <c r="I17" i="162" s="1"/>
  <c r="J17" i="162" s="1"/>
  <c r="K17" i="162" s="1"/>
  <c r="L17" i="162" s="1"/>
  <c r="M17" i="162" s="1"/>
  <c r="N17" i="162" s="1"/>
  <c r="O17" i="162" s="1"/>
  <c r="P24" i="161" l="1"/>
  <c r="D24" i="161"/>
  <c r="E24" i="161" s="1"/>
  <c r="F24" i="161" s="1"/>
  <c r="G24" i="161" s="1"/>
  <c r="H24" i="161" s="1"/>
  <c r="I24" i="161" s="1"/>
  <c r="J24" i="161" s="1"/>
  <c r="K24" i="161" s="1"/>
  <c r="L24" i="161" s="1"/>
  <c r="M24" i="161" s="1"/>
  <c r="N24" i="161" s="1"/>
  <c r="O24" i="161" s="1"/>
  <c r="Q24" i="161" s="1"/>
  <c r="D25" i="163" l="1"/>
  <c r="E25" i="163" s="1"/>
  <c r="F25" i="163" s="1"/>
  <c r="G25" i="163" s="1"/>
  <c r="H25" i="163" s="1"/>
  <c r="I25" i="163" s="1"/>
  <c r="J25" i="163" s="1"/>
  <c r="K25" i="163" s="1"/>
  <c r="L25" i="163" s="1"/>
  <c r="M25" i="163" s="1"/>
  <c r="N25" i="163" s="1"/>
  <c r="O25" i="163" s="1"/>
  <c r="P25" i="163" s="1"/>
  <c r="R25" i="163" s="1"/>
  <c r="E33" i="146" l="1"/>
  <c r="F33" i="146" s="1"/>
  <c r="G33" i="146" s="1"/>
  <c r="H33" i="146" s="1"/>
  <c r="I33" i="146" s="1"/>
  <c r="J33" i="146" s="1"/>
  <c r="K33" i="146" s="1"/>
  <c r="L33" i="146" s="1"/>
  <c r="M33" i="146" s="1"/>
  <c r="N33" i="146" s="1"/>
  <c r="O33" i="146" s="1"/>
  <c r="P33" i="146" s="1"/>
  <c r="E20" i="179"/>
  <c r="F20" i="179" s="1"/>
  <c r="G20" i="179" s="1"/>
  <c r="H20" i="179" s="1"/>
  <c r="I20" i="179" s="1"/>
  <c r="J20" i="179" s="1"/>
  <c r="K20" i="179" s="1"/>
  <c r="L20" i="179" s="1"/>
  <c r="M20" i="179" s="1"/>
  <c r="N20" i="179" s="1"/>
  <c r="O20" i="179" s="1"/>
  <c r="P20" i="179" s="1"/>
  <c r="Q20" i="179" s="1"/>
  <c r="R20" i="179" s="1"/>
  <c r="S20" i="179" s="1"/>
  <c r="T20" i="179" s="1"/>
  <c r="T21" i="133" l="1"/>
  <c r="T22" i="133"/>
  <c r="T23" i="133"/>
  <c r="T24" i="133"/>
  <c r="T25" i="133"/>
  <c r="T26" i="133"/>
  <c r="T27" i="133"/>
  <c r="T28" i="133"/>
  <c r="T29" i="133"/>
  <c r="Z27" i="179" l="1"/>
  <c r="Z28" i="179"/>
  <c r="Z29" i="179"/>
  <c r="Z30" i="179"/>
  <c r="E28" i="179"/>
  <c r="F28" i="179" s="1"/>
  <c r="G28" i="179" s="1"/>
  <c r="H28" i="179" s="1"/>
  <c r="I28" i="179" s="1"/>
  <c r="J28" i="179" s="1"/>
  <c r="K28" i="179" s="1"/>
  <c r="L28" i="179" s="1"/>
  <c r="M28" i="179" s="1"/>
  <c r="N28" i="179" s="1"/>
  <c r="O28" i="179" s="1"/>
  <c r="P28" i="179" s="1"/>
  <c r="Q28" i="179" s="1"/>
  <c r="R28" i="179" s="1"/>
  <c r="S28" i="179" s="1"/>
  <c r="T28" i="179" s="1"/>
  <c r="W28" i="179" s="1"/>
  <c r="X28" i="179" s="1"/>
  <c r="G59" i="179"/>
  <c r="H43" i="179"/>
  <c r="Z39" i="179"/>
  <c r="E39" i="179"/>
  <c r="F39" i="179" s="1"/>
  <c r="G39" i="179" s="1"/>
  <c r="H39" i="179" s="1"/>
  <c r="I39" i="179" s="1"/>
  <c r="J39" i="179" s="1"/>
  <c r="K39" i="179" s="1"/>
  <c r="L39" i="179" s="1"/>
  <c r="M39" i="179" s="1"/>
  <c r="N39" i="179" s="1"/>
  <c r="O39" i="179" s="1"/>
  <c r="P39" i="179" s="1"/>
  <c r="Q39" i="179" s="1"/>
  <c r="R39" i="179" s="1"/>
  <c r="S39" i="179" s="1"/>
  <c r="T39" i="179" s="1"/>
  <c r="W39" i="179" s="1"/>
  <c r="X39" i="179" s="1"/>
  <c r="Z38" i="179"/>
  <c r="E38" i="179"/>
  <c r="F38" i="179" s="1"/>
  <c r="G38" i="179" s="1"/>
  <c r="H38" i="179" s="1"/>
  <c r="I38" i="179" s="1"/>
  <c r="J38" i="179" s="1"/>
  <c r="K38" i="179" s="1"/>
  <c r="L38" i="179" s="1"/>
  <c r="M38" i="179" s="1"/>
  <c r="N38" i="179" s="1"/>
  <c r="O38" i="179" s="1"/>
  <c r="P38" i="179" s="1"/>
  <c r="Q38" i="179" s="1"/>
  <c r="R38" i="179" s="1"/>
  <c r="S38" i="179" s="1"/>
  <c r="T38" i="179" s="1"/>
  <c r="W38" i="179" s="1"/>
  <c r="X38" i="179" s="1"/>
  <c r="Z37" i="179"/>
  <c r="E37" i="179"/>
  <c r="F37" i="179" s="1"/>
  <c r="G37" i="179" s="1"/>
  <c r="H37" i="179" s="1"/>
  <c r="I37" i="179" s="1"/>
  <c r="J37" i="179" s="1"/>
  <c r="K37" i="179" s="1"/>
  <c r="L37" i="179" s="1"/>
  <c r="M37" i="179" s="1"/>
  <c r="N37" i="179" s="1"/>
  <c r="O37" i="179" s="1"/>
  <c r="P37" i="179" s="1"/>
  <c r="Q37" i="179" s="1"/>
  <c r="R37" i="179" s="1"/>
  <c r="S37" i="179" s="1"/>
  <c r="T37" i="179" s="1"/>
  <c r="W37" i="179" s="1"/>
  <c r="X37" i="179" s="1"/>
  <c r="Z36" i="179"/>
  <c r="E36" i="179"/>
  <c r="F36" i="179" s="1"/>
  <c r="G36" i="179" s="1"/>
  <c r="H36" i="179" s="1"/>
  <c r="I36" i="179" s="1"/>
  <c r="J36" i="179" s="1"/>
  <c r="K36" i="179" s="1"/>
  <c r="L36" i="179" s="1"/>
  <c r="M36" i="179" s="1"/>
  <c r="N36" i="179" s="1"/>
  <c r="O36" i="179" s="1"/>
  <c r="P36" i="179" s="1"/>
  <c r="Q36" i="179" s="1"/>
  <c r="R36" i="179" s="1"/>
  <c r="S36" i="179" s="1"/>
  <c r="T36" i="179" s="1"/>
  <c r="W36" i="179" s="1"/>
  <c r="X36" i="179" s="1"/>
  <c r="Z35" i="179"/>
  <c r="E35" i="179"/>
  <c r="F35" i="179" s="1"/>
  <c r="G35" i="179" s="1"/>
  <c r="H35" i="179" s="1"/>
  <c r="I35" i="179" s="1"/>
  <c r="J35" i="179" s="1"/>
  <c r="K35" i="179" s="1"/>
  <c r="L35" i="179" s="1"/>
  <c r="M35" i="179" s="1"/>
  <c r="N35" i="179" s="1"/>
  <c r="O35" i="179" s="1"/>
  <c r="P35" i="179" s="1"/>
  <c r="Q35" i="179" s="1"/>
  <c r="R35" i="179" s="1"/>
  <c r="S35" i="179" s="1"/>
  <c r="T35" i="179" s="1"/>
  <c r="W35" i="179" s="1"/>
  <c r="X35" i="179" s="1"/>
  <c r="Z34" i="179"/>
  <c r="E34" i="179"/>
  <c r="F34" i="179" s="1"/>
  <c r="G34" i="179" s="1"/>
  <c r="H34" i="179" s="1"/>
  <c r="I34" i="179" s="1"/>
  <c r="J34" i="179" s="1"/>
  <c r="K34" i="179" s="1"/>
  <c r="L34" i="179" s="1"/>
  <c r="M34" i="179" s="1"/>
  <c r="N34" i="179" s="1"/>
  <c r="O34" i="179" s="1"/>
  <c r="P34" i="179" s="1"/>
  <c r="Q34" i="179" s="1"/>
  <c r="R34" i="179" s="1"/>
  <c r="S34" i="179" s="1"/>
  <c r="T34" i="179" s="1"/>
  <c r="W34" i="179" s="1"/>
  <c r="X34" i="179" s="1"/>
  <c r="Z33" i="179"/>
  <c r="E33" i="179"/>
  <c r="F33" i="179" s="1"/>
  <c r="G33" i="179" s="1"/>
  <c r="H33" i="179" s="1"/>
  <c r="I33" i="179" s="1"/>
  <c r="J33" i="179" s="1"/>
  <c r="K33" i="179" s="1"/>
  <c r="L33" i="179" s="1"/>
  <c r="M33" i="179" s="1"/>
  <c r="N33" i="179" s="1"/>
  <c r="O33" i="179" s="1"/>
  <c r="P33" i="179" s="1"/>
  <c r="Q33" i="179" s="1"/>
  <c r="R33" i="179" s="1"/>
  <c r="S33" i="179" s="1"/>
  <c r="T33" i="179" s="1"/>
  <c r="W33" i="179" s="1"/>
  <c r="X33" i="179" s="1"/>
  <c r="Z32" i="179"/>
  <c r="E32" i="179"/>
  <c r="F32" i="179" s="1"/>
  <c r="G32" i="179" s="1"/>
  <c r="H32" i="179" s="1"/>
  <c r="I32" i="179" s="1"/>
  <c r="J32" i="179" s="1"/>
  <c r="K32" i="179" s="1"/>
  <c r="L32" i="179" s="1"/>
  <c r="M32" i="179" s="1"/>
  <c r="N32" i="179" s="1"/>
  <c r="O32" i="179" s="1"/>
  <c r="P32" i="179" s="1"/>
  <c r="Q32" i="179" s="1"/>
  <c r="R32" i="179" s="1"/>
  <c r="S32" i="179" s="1"/>
  <c r="T32" i="179" s="1"/>
  <c r="W32" i="179" s="1"/>
  <c r="X32" i="179" s="1"/>
  <c r="Z31" i="179"/>
  <c r="E31" i="179"/>
  <c r="F31" i="179" s="1"/>
  <c r="G31" i="179" s="1"/>
  <c r="H31" i="179" s="1"/>
  <c r="I31" i="179" s="1"/>
  <c r="J31" i="179" s="1"/>
  <c r="K31" i="179" s="1"/>
  <c r="L31" i="179" s="1"/>
  <c r="M31" i="179" s="1"/>
  <c r="N31" i="179" s="1"/>
  <c r="O31" i="179" s="1"/>
  <c r="P31" i="179" s="1"/>
  <c r="Q31" i="179" s="1"/>
  <c r="R31" i="179" s="1"/>
  <c r="S31" i="179" s="1"/>
  <c r="T31" i="179" s="1"/>
  <c r="W31" i="179" s="1"/>
  <c r="X31" i="179" s="1"/>
  <c r="E30" i="179"/>
  <c r="F30" i="179" s="1"/>
  <c r="G30" i="179" s="1"/>
  <c r="H30" i="179" s="1"/>
  <c r="I30" i="179" s="1"/>
  <c r="J30" i="179" s="1"/>
  <c r="K30" i="179" s="1"/>
  <c r="L30" i="179" s="1"/>
  <c r="M30" i="179" s="1"/>
  <c r="N30" i="179" s="1"/>
  <c r="O30" i="179" s="1"/>
  <c r="P30" i="179" s="1"/>
  <c r="Q30" i="179" s="1"/>
  <c r="R30" i="179" s="1"/>
  <c r="S30" i="179" s="1"/>
  <c r="T30" i="179" s="1"/>
  <c r="W30" i="179" s="1"/>
  <c r="X30" i="179" s="1"/>
  <c r="E29" i="179"/>
  <c r="F29" i="179" s="1"/>
  <c r="G29" i="179" s="1"/>
  <c r="H29" i="179" s="1"/>
  <c r="I29" i="179" s="1"/>
  <c r="J29" i="179" s="1"/>
  <c r="K29" i="179" s="1"/>
  <c r="L29" i="179" s="1"/>
  <c r="M29" i="179" s="1"/>
  <c r="N29" i="179" s="1"/>
  <c r="O29" i="179" s="1"/>
  <c r="P29" i="179" s="1"/>
  <c r="Q29" i="179" s="1"/>
  <c r="R29" i="179" s="1"/>
  <c r="S29" i="179" s="1"/>
  <c r="T29" i="179" s="1"/>
  <c r="W29" i="179" s="1"/>
  <c r="X29" i="179" s="1"/>
  <c r="E27" i="179"/>
  <c r="F27" i="179" s="1"/>
  <c r="G27" i="179" s="1"/>
  <c r="H27" i="179" s="1"/>
  <c r="I27" i="179" s="1"/>
  <c r="J27" i="179" s="1"/>
  <c r="K27" i="179" s="1"/>
  <c r="L27" i="179" s="1"/>
  <c r="M27" i="179" s="1"/>
  <c r="N27" i="179" s="1"/>
  <c r="O27" i="179" s="1"/>
  <c r="P27" i="179" s="1"/>
  <c r="Q27" i="179" s="1"/>
  <c r="R27" i="179" s="1"/>
  <c r="S27" i="179" s="1"/>
  <c r="T27" i="179" s="1"/>
  <c r="W27" i="179" s="1"/>
  <c r="X27" i="179" s="1"/>
  <c r="Z26" i="179"/>
  <c r="E26" i="179"/>
  <c r="F26" i="179" s="1"/>
  <c r="G26" i="179" s="1"/>
  <c r="H26" i="179" s="1"/>
  <c r="I26" i="179" s="1"/>
  <c r="J26" i="179" s="1"/>
  <c r="K26" i="179" s="1"/>
  <c r="L26" i="179" s="1"/>
  <c r="M26" i="179" s="1"/>
  <c r="N26" i="179" s="1"/>
  <c r="O26" i="179" s="1"/>
  <c r="P26" i="179" s="1"/>
  <c r="Q26" i="179" s="1"/>
  <c r="R26" i="179" s="1"/>
  <c r="S26" i="179" s="1"/>
  <c r="T26" i="179" s="1"/>
  <c r="W26" i="179" s="1"/>
  <c r="X26" i="179" s="1"/>
  <c r="Z25" i="179"/>
  <c r="E25" i="179"/>
  <c r="F25" i="179" s="1"/>
  <c r="G25" i="179" s="1"/>
  <c r="H25" i="179" s="1"/>
  <c r="I25" i="179" s="1"/>
  <c r="J25" i="179" s="1"/>
  <c r="K25" i="179" s="1"/>
  <c r="L25" i="179" s="1"/>
  <c r="M25" i="179" s="1"/>
  <c r="N25" i="179" s="1"/>
  <c r="O25" i="179" s="1"/>
  <c r="P25" i="179" s="1"/>
  <c r="Q25" i="179" s="1"/>
  <c r="R25" i="179" s="1"/>
  <c r="S25" i="179" s="1"/>
  <c r="T25" i="179" s="1"/>
  <c r="W25" i="179" s="1"/>
  <c r="X25" i="179" s="1"/>
  <c r="Z24" i="179"/>
  <c r="E24" i="179"/>
  <c r="F24" i="179" s="1"/>
  <c r="G24" i="179" s="1"/>
  <c r="H24" i="179" s="1"/>
  <c r="I24" i="179" s="1"/>
  <c r="J24" i="179" s="1"/>
  <c r="K24" i="179" s="1"/>
  <c r="L24" i="179" s="1"/>
  <c r="M24" i="179" s="1"/>
  <c r="N24" i="179" s="1"/>
  <c r="O24" i="179" s="1"/>
  <c r="P24" i="179" s="1"/>
  <c r="Q24" i="179" s="1"/>
  <c r="R24" i="179" s="1"/>
  <c r="S24" i="179" s="1"/>
  <c r="T24" i="179" s="1"/>
  <c r="W24" i="179" s="1"/>
  <c r="X24" i="179" s="1"/>
  <c r="Z23" i="179"/>
  <c r="E23" i="179"/>
  <c r="F23" i="179" s="1"/>
  <c r="G23" i="179" s="1"/>
  <c r="H23" i="179" s="1"/>
  <c r="I23" i="179" s="1"/>
  <c r="J23" i="179" s="1"/>
  <c r="K23" i="179" s="1"/>
  <c r="L23" i="179" s="1"/>
  <c r="M23" i="179" s="1"/>
  <c r="N23" i="179" s="1"/>
  <c r="O23" i="179" s="1"/>
  <c r="P23" i="179" s="1"/>
  <c r="Q23" i="179" s="1"/>
  <c r="R23" i="179" s="1"/>
  <c r="S23" i="179" s="1"/>
  <c r="T23" i="179" s="1"/>
  <c r="W23" i="179" s="1"/>
  <c r="X23" i="179" s="1"/>
  <c r="Z22" i="179"/>
  <c r="E22" i="179"/>
  <c r="F22" i="179" s="1"/>
  <c r="G22" i="179" s="1"/>
  <c r="H22" i="179" s="1"/>
  <c r="I22" i="179" s="1"/>
  <c r="J22" i="179" s="1"/>
  <c r="K22" i="179" s="1"/>
  <c r="L22" i="179" s="1"/>
  <c r="M22" i="179" s="1"/>
  <c r="N22" i="179" s="1"/>
  <c r="O22" i="179" s="1"/>
  <c r="P22" i="179" s="1"/>
  <c r="Q22" i="179" s="1"/>
  <c r="R22" i="179" s="1"/>
  <c r="S22" i="179" s="1"/>
  <c r="T22" i="179" s="1"/>
  <c r="W22" i="179" s="1"/>
  <c r="X22" i="179" s="1"/>
  <c r="Z21" i="179"/>
  <c r="E21" i="179"/>
  <c r="F21" i="179" s="1"/>
  <c r="G21" i="179" s="1"/>
  <c r="H21" i="179" s="1"/>
  <c r="I21" i="179" s="1"/>
  <c r="J21" i="179" s="1"/>
  <c r="K21" i="179" s="1"/>
  <c r="L21" i="179" s="1"/>
  <c r="M21" i="179" s="1"/>
  <c r="N21" i="179" s="1"/>
  <c r="O21" i="179" s="1"/>
  <c r="P21" i="179" s="1"/>
  <c r="Q21" i="179" s="1"/>
  <c r="R21" i="179" s="1"/>
  <c r="S21" i="179" s="1"/>
  <c r="T21" i="179" s="1"/>
  <c r="W21" i="179" s="1"/>
  <c r="X21" i="179" s="1"/>
  <c r="Z20" i="179"/>
  <c r="W20" i="179"/>
  <c r="X20" i="179" s="1"/>
  <c r="Z19" i="179"/>
  <c r="E19" i="179"/>
  <c r="F19" i="179" s="1"/>
  <c r="G19" i="179" s="1"/>
  <c r="H19" i="179" s="1"/>
  <c r="I19" i="179" s="1"/>
  <c r="J19" i="179" s="1"/>
  <c r="K19" i="179" s="1"/>
  <c r="L19" i="179" s="1"/>
  <c r="M19" i="179" s="1"/>
  <c r="N19" i="179" s="1"/>
  <c r="O19" i="179" s="1"/>
  <c r="P19" i="179" s="1"/>
  <c r="Q19" i="179" s="1"/>
  <c r="R19" i="179" s="1"/>
  <c r="S19" i="179" s="1"/>
  <c r="T19" i="179" s="1"/>
  <c r="W19" i="179" s="1"/>
  <c r="X19" i="179" s="1"/>
  <c r="Z18" i="179"/>
  <c r="E18" i="179"/>
  <c r="F18" i="179" s="1"/>
  <c r="G18" i="179" s="1"/>
  <c r="H18" i="179" s="1"/>
  <c r="I18" i="179" s="1"/>
  <c r="J18" i="179" s="1"/>
  <c r="K18" i="179" s="1"/>
  <c r="L18" i="179" s="1"/>
  <c r="M18" i="179" s="1"/>
  <c r="N18" i="179" s="1"/>
  <c r="O18" i="179" s="1"/>
  <c r="P18" i="179" s="1"/>
  <c r="Q18" i="179" s="1"/>
  <c r="R18" i="179" s="1"/>
  <c r="S18" i="179" s="1"/>
  <c r="T18" i="179" s="1"/>
  <c r="W18" i="179" s="1"/>
  <c r="X18" i="179" s="1"/>
  <c r="E17" i="179"/>
  <c r="F17" i="179" s="1"/>
  <c r="G17" i="179" s="1"/>
  <c r="H17" i="179" s="1"/>
  <c r="I17" i="179" s="1"/>
  <c r="J17" i="179" s="1"/>
  <c r="K17" i="179" s="1"/>
  <c r="L17" i="179" s="1"/>
  <c r="M17" i="179" s="1"/>
  <c r="N17" i="179" s="1"/>
  <c r="O17" i="179" s="1"/>
  <c r="P17" i="179" s="1"/>
  <c r="Q17" i="179" s="1"/>
  <c r="R17" i="179" s="1"/>
  <c r="S17" i="179" s="1"/>
  <c r="T17" i="179" s="1"/>
  <c r="W17" i="179" s="1"/>
  <c r="X17" i="179" s="1"/>
  <c r="T15" i="179"/>
  <c r="S15" i="179"/>
  <c r="R15" i="179"/>
  <c r="Q15" i="179"/>
  <c r="P15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D14" i="179"/>
  <c r="E14" i="179" s="1"/>
  <c r="F14" i="179" s="1"/>
  <c r="G14" i="179" s="1"/>
  <c r="H14" i="179" s="1"/>
  <c r="I14" i="179" s="1"/>
  <c r="J14" i="179" s="1"/>
  <c r="K14" i="179" s="1"/>
  <c r="L14" i="179" s="1"/>
  <c r="M14" i="179" s="1"/>
  <c r="N14" i="179" s="1"/>
  <c r="O14" i="179" s="1"/>
  <c r="P14" i="179" s="1"/>
  <c r="Q14" i="179" s="1"/>
  <c r="R14" i="179" s="1"/>
  <c r="S14" i="179" s="1"/>
  <c r="T14" i="179" s="1"/>
  <c r="V13" i="179" s="1"/>
  <c r="V28" i="179" s="1"/>
  <c r="V10" i="179"/>
  <c r="V9" i="179"/>
  <c r="V39" i="179" l="1"/>
  <c r="V38" i="179"/>
  <c r="V37" i="179"/>
  <c r="V36" i="179"/>
  <c r="V35" i="179"/>
  <c r="V34" i="179"/>
  <c r="V33" i="179"/>
  <c r="V32" i="179"/>
  <c r="V31" i="179"/>
  <c r="V30" i="179"/>
  <c r="V29" i="179"/>
  <c r="V27" i="179"/>
  <c r="V26" i="179"/>
  <c r="V25" i="179"/>
  <c r="V24" i="179"/>
  <c r="V23" i="179"/>
  <c r="V22" i="179"/>
  <c r="V21" i="179"/>
  <c r="V20" i="179"/>
  <c r="V19" i="179"/>
  <c r="V18" i="179"/>
  <c r="V17" i="179"/>
  <c r="D18" i="178" l="1"/>
  <c r="E18" i="178" s="1"/>
  <c r="F18" i="178" s="1"/>
  <c r="G18" i="178" s="1"/>
  <c r="H18" i="178" s="1"/>
  <c r="I18" i="178" s="1"/>
  <c r="J18" i="178" s="1"/>
  <c r="K18" i="178" s="1"/>
  <c r="L18" i="178" s="1"/>
  <c r="M18" i="178" s="1"/>
  <c r="N18" i="178" s="1"/>
  <c r="O18" i="178" s="1"/>
  <c r="P18" i="178" s="1"/>
  <c r="R18" i="178" s="1"/>
  <c r="D19" i="178"/>
  <c r="E19" i="178" s="1"/>
  <c r="F19" i="178" s="1"/>
  <c r="G19" i="178" s="1"/>
  <c r="H19" i="178" s="1"/>
  <c r="I19" i="178" s="1"/>
  <c r="J19" i="178" s="1"/>
  <c r="K19" i="178" s="1"/>
  <c r="L19" i="178" s="1"/>
  <c r="M19" i="178" s="1"/>
  <c r="N19" i="178" s="1"/>
  <c r="O19" i="178" s="1"/>
  <c r="P19" i="178" s="1"/>
  <c r="R19" i="178" s="1"/>
  <c r="D17" i="178"/>
  <c r="E17" i="178" s="1"/>
  <c r="F17" i="178" s="1"/>
  <c r="G17" i="178" s="1"/>
  <c r="H17" i="178" s="1"/>
  <c r="I17" i="178" s="1"/>
  <c r="J17" i="178" s="1"/>
  <c r="K17" i="178" s="1"/>
  <c r="L17" i="178" s="1"/>
  <c r="M17" i="178" s="1"/>
  <c r="N17" i="178" s="1"/>
  <c r="O17" i="178" s="1"/>
  <c r="P17" i="178" s="1"/>
  <c r="P15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D14" i="178"/>
  <c r="E14" i="178" s="1"/>
  <c r="F14" i="178" s="1"/>
  <c r="G14" i="178" s="1"/>
  <c r="H14" i="178" s="1"/>
  <c r="I14" i="178" s="1"/>
  <c r="J14" i="178" s="1"/>
  <c r="K14" i="178" s="1"/>
  <c r="L14" i="178" s="1"/>
  <c r="M14" i="178" s="1"/>
  <c r="N14" i="178" s="1"/>
  <c r="O14" i="178" s="1"/>
  <c r="P14" i="178" s="1"/>
  <c r="Q13" i="178" s="1"/>
  <c r="Q19" i="178" s="1"/>
  <c r="R10" i="178"/>
  <c r="R9" i="178"/>
  <c r="U19" i="178"/>
  <c r="I24" i="178"/>
  <c r="C20" i="178"/>
  <c r="D20" i="178" s="1"/>
  <c r="E20" i="178" s="1"/>
  <c r="F20" i="178" s="1"/>
  <c r="G20" i="178" s="1"/>
  <c r="H20" i="178" s="1"/>
  <c r="I20" i="178" s="1"/>
  <c r="J20" i="178" s="1"/>
  <c r="K20" i="178" s="1"/>
  <c r="L20" i="178" s="1"/>
  <c r="M20" i="178" s="1"/>
  <c r="N20" i="178" s="1"/>
  <c r="O20" i="178" s="1"/>
  <c r="P20" i="178" s="1"/>
  <c r="U18" i="178"/>
  <c r="R20" i="178" l="1"/>
  <c r="R17" i="178"/>
  <c r="I25" i="178"/>
  <c r="S19" i="178" s="1"/>
  <c r="Q18" i="178"/>
  <c r="Q20" i="178"/>
  <c r="Q17" i="178"/>
  <c r="U20" i="178"/>
  <c r="S17" i="178" l="1"/>
  <c r="S18" i="178"/>
  <c r="S20" i="178"/>
  <c r="C18" i="160" l="1"/>
  <c r="C19" i="160" s="1"/>
  <c r="C20" i="160" s="1"/>
  <c r="C21" i="160" s="1"/>
  <c r="C23" i="160" s="1"/>
  <c r="C25" i="160" s="1"/>
  <c r="C26" i="160" s="1"/>
  <c r="C27" i="160" s="1"/>
  <c r="C28" i="160" s="1"/>
  <c r="C29" i="160" s="1"/>
  <c r="C30" i="160" s="1"/>
  <c r="C31" i="160" s="1"/>
  <c r="C32" i="160" s="1"/>
  <c r="C33" i="160" s="1"/>
  <c r="C34" i="160" s="1"/>
  <c r="C35" i="160" s="1"/>
  <c r="C36" i="160" s="1"/>
  <c r="U87" i="160" l="1"/>
  <c r="U88" i="160"/>
  <c r="U89" i="160"/>
  <c r="U90" i="160"/>
  <c r="U91" i="160"/>
  <c r="U92" i="160"/>
  <c r="U93" i="160"/>
  <c r="U94" i="160"/>
  <c r="U95" i="160"/>
  <c r="U96" i="160"/>
  <c r="U61" i="160"/>
  <c r="U62" i="160"/>
  <c r="U63" i="160"/>
  <c r="U64" i="160"/>
  <c r="U65" i="160"/>
  <c r="U66" i="160"/>
  <c r="U67" i="160"/>
  <c r="U68" i="160"/>
  <c r="U69" i="160"/>
  <c r="U70" i="160"/>
  <c r="U71" i="160"/>
  <c r="U72" i="160"/>
  <c r="U73" i="160"/>
  <c r="U74" i="160"/>
  <c r="U75" i="160"/>
  <c r="U76" i="160"/>
  <c r="U77" i="160"/>
  <c r="U78" i="160"/>
  <c r="U79" i="160"/>
  <c r="U80" i="160"/>
  <c r="U81" i="160"/>
  <c r="U82" i="160"/>
  <c r="U83" i="160"/>
  <c r="U84" i="160"/>
  <c r="U85" i="160"/>
  <c r="U86" i="160"/>
  <c r="U51" i="160"/>
  <c r="U52" i="160"/>
  <c r="U53" i="160"/>
  <c r="U54" i="160"/>
  <c r="U55" i="160"/>
  <c r="U56" i="160"/>
  <c r="U57" i="160"/>
  <c r="U58" i="160"/>
  <c r="U59" i="160"/>
  <c r="U60" i="160"/>
  <c r="U19" i="160"/>
  <c r="U20" i="160"/>
  <c r="U21" i="160"/>
  <c r="U22" i="160"/>
  <c r="U23" i="160"/>
  <c r="U24" i="160"/>
  <c r="U25" i="160"/>
  <c r="U26" i="160"/>
  <c r="U27" i="160"/>
  <c r="U28" i="160"/>
  <c r="U29" i="160"/>
  <c r="U30" i="160"/>
  <c r="U31" i="160"/>
  <c r="U32" i="160"/>
  <c r="U33" i="160"/>
  <c r="U34" i="160"/>
  <c r="U35" i="160"/>
  <c r="U36" i="160"/>
  <c r="U37" i="160"/>
  <c r="U38" i="160"/>
  <c r="U39" i="160"/>
  <c r="U40" i="160"/>
  <c r="U41" i="160"/>
  <c r="U42" i="160"/>
  <c r="U43" i="160"/>
  <c r="U44" i="160"/>
  <c r="U45" i="160"/>
  <c r="U46" i="160"/>
  <c r="U47" i="160"/>
  <c r="U48" i="160"/>
  <c r="U49" i="160"/>
  <c r="U50" i="160"/>
  <c r="U18" i="160"/>
  <c r="D25" i="133"/>
  <c r="E25" i="133" s="1"/>
  <c r="F25" i="133" s="1"/>
  <c r="G25" i="133" s="1"/>
  <c r="H25" i="133" s="1"/>
  <c r="I25" i="133" s="1"/>
  <c r="J25" i="133" s="1"/>
  <c r="K25" i="133" s="1"/>
  <c r="L25" i="133" s="1"/>
  <c r="M25" i="133" s="1"/>
  <c r="N25" i="133" s="1"/>
  <c r="O25" i="133" s="1"/>
  <c r="Q25" i="133" s="1"/>
  <c r="D26" i="133"/>
  <c r="E26" i="133" s="1"/>
  <c r="F26" i="133" s="1"/>
  <c r="G26" i="133" s="1"/>
  <c r="H26" i="133" s="1"/>
  <c r="I26" i="133" s="1"/>
  <c r="J26" i="133" s="1"/>
  <c r="K26" i="133" s="1"/>
  <c r="L26" i="133" s="1"/>
  <c r="M26" i="133" s="1"/>
  <c r="N26" i="133" s="1"/>
  <c r="O26" i="133" s="1"/>
  <c r="Q26" i="133" s="1"/>
  <c r="D27" i="133"/>
  <c r="E27" i="133" s="1"/>
  <c r="F27" i="133" s="1"/>
  <c r="G27" i="133" s="1"/>
  <c r="H27" i="133" s="1"/>
  <c r="I27" i="133" s="1"/>
  <c r="J27" i="133" s="1"/>
  <c r="K27" i="133" s="1"/>
  <c r="L27" i="133" s="1"/>
  <c r="M27" i="133" s="1"/>
  <c r="N27" i="133" s="1"/>
  <c r="O27" i="133" s="1"/>
  <c r="Q27" i="133" s="1"/>
  <c r="D28" i="133"/>
  <c r="E28" i="133" s="1"/>
  <c r="F28" i="133" s="1"/>
  <c r="G28" i="133" s="1"/>
  <c r="H28" i="133" s="1"/>
  <c r="I28" i="133" s="1"/>
  <c r="J28" i="133" s="1"/>
  <c r="K28" i="133" s="1"/>
  <c r="L28" i="133" s="1"/>
  <c r="M28" i="133" s="1"/>
  <c r="N28" i="133" s="1"/>
  <c r="O28" i="133" s="1"/>
  <c r="Q28" i="133" s="1"/>
  <c r="D20" i="133"/>
  <c r="E20" i="133" s="1"/>
  <c r="F20" i="133" s="1"/>
  <c r="G20" i="133" s="1"/>
  <c r="H20" i="133" s="1"/>
  <c r="I20" i="133" s="1"/>
  <c r="J20" i="133" s="1"/>
  <c r="K20" i="133" s="1"/>
  <c r="L20" i="133" s="1"/>
  <c r="M20" i="133" s="1"/>
  <c r="N20" i="133" s="1"/>
  <c r="O20" i="133" s="1"/>
  <c r="Q20" i="133" s="1"/>
  <c r="D21" i="133"/>
  <c r="E21" i="133" s="1"/>
  <c r="F21" i="133" s="1"/>
  <c r="G21" i="133" s="1"/>
  <c r="H21" i="133" s="1"/>
  <c r="I21" i="133" s="1"/>
  <c r="J21" i="133" s="1"/>
  <c r="K21" i="133" s="1"/>
  <c r="L21" i="133" s="1"/>
  <c r="M21" i="133" s="1"/>
  <c r="N21" i="133" s="1"/>
  <c r="O21" i="133" s="1"/>
  <c r="Q21" i="133" s="1"/>
  <c r="D21" i="142"/>
  <c r="E21" i="142" s="1"/>
  <c r="F21" i="142" s="1"/>
  <c r="G21" i="142" s="1"/>
  <c r="H21" i="142" s="1"/>
  <c r="I21" i="142" s="1"/>
  <c r="J21" i="142" s="1"/>
  <c r="K21" i="142" s="1"/>
  <c r="L21" i="142" s="1"/>
  <c r="M21" i="142" s="1"/>
  <c r="N21" i="142" s="1"/>
  <c r="O21" i="142" s="1"/>
  <c r="Q21" i="142" s="1"/>
  <c r="D19" i="142"/>
  <c r="E19" i="142" s="1"/>
  <c r="F19" i="142" s="1"/>
  <c r="G19" i="142" s="1"/>
  <c r="H19" i="142" s="1"/>
  <c r="I19" i="142" s="1"/>
  <c r="J19" i="142" s="1"/>
  <c r="K19" i="142" s="1"/>
  <c r="L19" i="142" s="1"/>
  <c r="M19" i="142" s="1"/>
  <c r="N19" i="142" s="1"/>
  <c r="O19" i="142" s="1"/>
  <c r="Q19" i="142" s="1"/>
  <c r="D20" i="142"/>
  <c r="E20" i="142" s="1"/>
  <c r="F20" i="142" s="1"/>
  <c r="G20" i="142" s="1"/>
  <c r="H20" i="142" s="1"/>
  <c r="I20" i="142" s="1"/>
  <c r="J20" i="142" s="1"/>
  <c r="K20" i="142" s="1"/>
  <c r="L20" i="142" s="1"/>
  <c r="M20" i="142" s="1"/>
  <c r="N20" i="142" s="1"/>
  <c r="O20" i="142" s="1"/>
  <c r="Q20" i="142" s="1"/>
  <c r="D48" i="160"/>
  <c r="E48" i="160" s="1"/>
  <c r="F48" i="160" s="1"/>
  <c r="G48" i="160" s="1"/>
  <c r="H48" i="160" s="1"/>
  <c r="I48" i="160" s="1"/>
  <c r="J48" i="160" s="1"/>
  <c r="K48" i="160" s="1"/>
  <c r="L48" i="160" s="1"/>
  <c r="M48" i="160" s="1"/>
  <c r="N48" i="160" s="1"/>
  <c r="O48" i="160" s="1"/>
  <c r="P48" i="160" s="1"/>
  <c r="R48" i="160" s="1"/>
  <c r="D49" i="160"/>
  <c r="E49" i="160" s="1"/>
  <c r="F49" i="160" s="1"/>
  <c r="G49" i="160" s="1"/>
  <c r="H49" i="160" s="1"/>
  <c r="I49" i="160" s="1"/>
  <c r="J49" i="160" s="1"/>
  <c r="K49" i="160" s="1"/>
  <c r="L49" i="160" s="1"/>
  <c r="M49" i="160" s="1"/>
  <c r="N49" i="160" s="1"/>
  <c r="O49" i="160" s="1"/>
  <c r="P49" i="160" s="1"/>
  <c r="R49" i="160" s="1"/>
  <c r="D50" i="160"/>
  <c r="E50" i="160" s="1"/>
  <c r="F50" i="160" s="1"/>
  <c r="G50" i="160" s="1"/>
  <c r="H50" i="160" s="1"/>
  <c r="I50" i="160" s="1"/>
  <c r="J50" i="160" s="1"/>
  <c r="K50" i="160" s="1"/>
  <c r="L50" i="160" s="1"/>
  <c r="M50" i="160" s="1"/>
  <c r="N50" i="160" s="1"/>
  <c r="O50" i="160" s="1"/>
  <c r="P50" i="160" s="1"/>
  <c r="R50" i="160" s="1"/>
  <c r="D51" i="160"/>
  <c r="E51" i="160" s="1"/>
  <c r="F51" i="160" s="1"/>
  <c r="G51" i="160" s="1"/>
  <c r="H51" i="160" s="1"/>
  <c r="I51" i="160" s="1"/>
  <c r="J51" i="160" s="1"/>
  <c r="K51" i="160" s="1"/>
  <c r="L51" i="160" s="1"/>
  <c r="M51" i="160" s="1"/>
  <c r="N51" i="160" s="1"/>
  <c r="O51" i="160" s="1"/>
  <c r="P51" i="160" s="1"/>
  <c r="R51" i="160" s="1"/>
  <c r="D18" i="160"/>
  <c r="E18" i="160" s="1"/>
  <c r="F18" i="160" s="1"/>
  <c r="G18" i="160" s="1"/>
  <c r="H18" i="160" s="1"/>
  <c r="I18" i="160" s="1"/>
  <c r="J18" i="160" s="1"/>
  <c r="K18" i="160" s="1"/>
  <c r="L18" i="160" s="1"/>
  <c r="M18" i="160" s="1"/>
  <c r="N18" i="160" s="1"/>
  <c r="O18" i="160" s="1"/>
  <c r="P18" i="160" s="1"/>
  <c r="R18" i="160" s="1"/>
  <c r="D19" i="160"/>
  <c r="E19" i="160" s="1"/>
  <c r="F19" i="160" s="1"/>
  <c r="G19" i="160" s="1"/>
  <c r="H19" i="160" s="1"/>
  <c r="I19" i="160" s="1"/>
  <c r="J19" i="160" s="1"/>
  <c r="K19" i="160" s="1"/>
  <c r="L19" i="160" s="1"/>
  <c r="M19" i="160" s="1"/>
  <c r="N19" i="160" s="1"/>
  <c r="O19" i="160" s="1"/>
  <c r="P19" i="160" s="1"/>
  <c r="R19" i="160" s="1"/>
  <c r="D20" i="160"/>
  <c r="E20" i="160" s="1"/>
  <c r="F20" i="160" s="1"/>
  <c r="G20" i="160" s="1"/>
  <c r="H20" i="160" s="1"/>
  <c r="I20" i="160" s="1"/>
  <c r="J20" i="160" s="1"/>
  <c r="K20" i="160" s="1"/>
  <c r="L20" i="160" s="1"/>
  <c r="M20" i="160" s="1"/>
  <c r="N20" i="160" s="1"/>
  <c r="O20" i="160" s="1"/>
  <c r="P20" i="160" s="1"/>
  <c r="R20" i="160" s="1"/>
  <c r="D21" i="160"/>
  <c r="E21" i="160" s="1"/>
  <c r="F21" i="160" s="1"/>
  <c r="G21" i="160" s="1"/>
  <c r="H21" i="160" s="1"/>
  <c r="I21" i="160" s="1"/>
  <c r="J21" i="160" s="1"/>
  <c r="K21" i="160" s="1"/>
  <c r="L21" i="160" s="1"/>
  <c r="M21" i="160" s="1"/>
  <c r="N21" i="160" s="1"/>
  <c r="O21" i="160" s="1"/>
  <c r="P21" i="160" s="1"/>
  <c r="R21" i="160" s="1"/>
  <c r="D22" i="160"/>
  <c r="E22" i="160" s="1"/>
  <c r="F22" i="160" s="1"/>
  <c r="G22" i="160" s="1"/>
  <c r="H22" i="160" s="1"/>
  <c r="I22" i="160" s="1"/>
  <c r="J22" i="160" s="1"/>
  <c r="K22" i="160" s="1"/>
  <c r="L22" i="160" s="1"/>
  <c r="M22" i="160" s="1"/>
  <c r="N22" i="160" s="1"/>
  <c r="O22" i="160" s="1"/>
  <c r="P22" i="160" s="1"/>
  <c r="R22" i="160" s="1"/>
  <c r="E26" i="149"/>
  <c r="F26" i="149" s="1"/>
  <c r="G26" i="149" s="1"/>
  <c r="H26" i="149" s="1"/>
  <c r="I26" i="149" s="1"/>
  <c r="J26" i="149" s="1"/>
  <c r="K26" i="149" s="1"/>
  <c r="L26" i="149" s="1"/>
  <c r="M26" i="149" s="1"/>
  <c r="N26" i="149" s="1"/>
  <c r="O26" i="149" s="1"/>
  <c r="P26" i="149" s="1"/>
  <c r="Q26" i="149" s="1"/>
  <c r="R26" i="149" s="1"/>
  <c r="S26" i="149" s="1"/>
  <c r="T26" i="149" s="1"/>
  <c r="U26" i="149" s="1"/>
  <c r="V26" i="149" s="1"/>
  <c r="E27" i="149"/>
  <c r="F27" i="149" s="1"/>
  <c r="G27" i="149" s="1"/>
  <c r="H27" i="149" s="1"/>
  <c r="I27" i="149" s="1"/>
  <c r="J27" i="149" s="1"/>
  <c r="K27" i="149" s="1"/>
  <c r="L27" i="149" s="1"/>
  <c r="M27" i="149" s="1"/>
  <c r="N27" i="149" s="1"/>
  <c r="O27" i="149" s="1"/>
  <c r="P27" i="149" s="1"/>
  <c r="Q27" i="149" s="1"/>
  <c r="R27" i="149" s="1"/>
  <c r="S27" i="149" s="1"/>
  <c r="T27" i="149" s="1"/>
  <c r="U27" i="149" s="1"/>
  <c r="V27" i="149" s="1"/>
  <c r="Z54" i="158" l="1"/>
  <c r="Z55" i="158"/>
  <c r="AB32" i="149"/>
  <c r="AB22" i="149"/>
  <c r="AB23" i="149"/>
  <c r="AB24" i="149"/>
  <c r="AB33" i="149"/>
  <c r="AB34" i="149"/>
  <c r="AB35" i="149"/>
  <c r="W19" i="150"/>
  <c r="W20" i="150"/>
  <c r="W24" i="150"/>
  <c r="W25" i="150"/>
  <c r="W26" i="150"/>
  <c r="W27" i="150"/>
  <c r="W28" i="150"/>
  <c r="W29" i="150"/>
  <c r="W30" i="150"/>
  <c r="W31" i="150"/>
  <c r="AB38" i="149" l="1"/>
  <c r="AB37" i="149"/>
  <c r="AB36" i="149"/>
  <c r="AB27" i="149"/>
  <c r="AB30" i="149"/>
  <c r="E20" i="146"/>
  <c r="F20" i="146" s="1"/>
  <c r="G20" i="146" s="1"/>
  <c r="H20" i="146" s="1"/>
  <c r="I20" i="146" s="1"/>
  <c r="J20" i="146" s="1"/>
  <c r="K20" i="146" s="1"/>
  <c r="L20" i="146" s="1"/>
  <c r="M20" i="146" s="1"/>
  <c r="N20" i="146" s="1"/>
  <c r="O20" i="146" s="1"/>
  <c r="P20" i="146" s="1"/>
  <c r="S20" i="146" s="1"/>
  <c r="E20" i="145"/>
  <c r="F20" i="145" s="1"/>
  <c r="G20" i="145" s="1"/>
  <c r="H20" i="145" s="1"/>
  <c r="I20" i="145" s="1"/>
  <c r="J20" i="145" s="1"/>
  <c r="K20" i="145" s="1"/>
  <c r="L20" i="145" s="1"/>
  <c r="M20" i="145" s="1"/>
  <c r="N20" i="145" s="1"/>
  <c r="O20" i="145" s="1"/>
  <c r="P20" i="145" s="1"/>
  <c r="S20" i="145" s="1"/>
  <c r="AB39" i="149" l="1"/>
  <c r="AB31" i="149"/>
  <c r="AB28" i="149"/>
  <c r="AB29" i="149"/>
  <c r="E24" i="149"/>
  <c r="F24" i="149" s="1"/>
  <c r="G24" i="149" s="1"/>
  <c r="H24" i="149" s="1"/>
  <c r="I24" i="149" s="1"/>
  <c r="J24" i="149" s="1"/>
  <c r="K24" i="149" s="1"/>
  <c r="L24" i="149" s="1"/>
  <c r="M24" i="149" s="1"/>
  <c r="N24" i="149" s="1"/>
  <c r="O24" i="149" s="1"/>
  <c r="P24" i="149" s="1"/>
  <c r="Q24" i="149" s="1"/>
  <c r="R24" i="149" s="1"/>
  <c r="S24" i="149" s="1"/>
  <c r="T24" i="149" s="1"/>
  <c r="U24" i="149" s="1"/>
  <c r="V24" i="149" s="1"/>
  <c r="Y24" i="149" s="1"/>
  <c r="Y27" i="149"/>
  <c r="E22" i="149"/>
  <c r="F22" i="149" s="1"/>
  <c r="G22" i="149" s="1"/>
  <c r="H22" i="149" s="1"/>
  <c r="I22" i="149" s="1"/>
  <c r="J22" i="149" s="1"/>
  <c r="K22" i="149" s="1"/>
  <c r="L22" i="149" s="1"/>
  <c r="M22" i="149" s="1"/>
  <c r="N22" i="149" s="1"/>
  <c r="O22" i="149" s="1"/>
  <c r="P22" i="149" s="1"/>
  <c r="Q22" i="149" s="1"/>
  <c r="R22" i="149" s="1"/>
  <c r="S22" i="149" s="1"/>
  <c r="T22" i="149" s="1"/>
  <c r="U22" i="149" s="1"/>
  <c r="V22" i="149" s="1"/>
  <c r="Y22" i="149" s="1"/>
  <c r="E23" i="149"/>
  <c r="F23" i="149" s="1"/>
  <c r="G23" i="149" s="1"/>
  <c r="H23" i="149" s="1"/>
  <c r="I23" i="149" s="1"/>
  <c r="J23" i="149" s="1"/>
  <c r="K23" i="149" s="1"/>
  <c r="L23" i="149" s="1"/>
  <c r="M23" i="149" s="1"/>
  <c r="N23" i="149" s="1"/>
  <c r="O23" i="149" s="1"/>
  <c r="P23" i="149" s="1"/>
  <c r="Q23" i="149" s="1"/>
  <c r="R23" i="149" s="1"/>
  <c r="S23" i="149" s="1"/>
  <c r="T23" i="149" s="1"/>
  <c r="U23" i="149" s="1"/>
  <c r="V23" i="149" s="1"/>
  <c r="Y23" i="149" s="1"/>
  <c r="AB40" i="149" l="1"/>
  <c r="AB41" i="149" l="1"/>
  <c r="AB42" i="149" l="1"/>
  <c r="E34" i="118" l="1"/>
  <c r="F34" i="118" s="1"/>
  <c r="G34" i="118" s="1"/>
  <c r="H34" i="118" s="1"/>
  <c r="I34" i="118" s="1"/>
  <c r="J34" i="118" s="1"/>
  <c r="K34" i="118" s="1"/>
  <c r="L34" i="118" s="1"/>
  <c r="M34" i="118" s="1"/>
  <c r="N34" i="118" s="1"/>
  <c r="O34" i="118" s="1"/>
  <c r="P34" i="118" s="1"/>
  <c r="Q34" i="118" s="1"/>
  <c r="R34" i="118" s="1"/>
  <c r="U34" i="118" s="1"/>
  <c r="D22" i="159"/>
  <c r="E22" i="159" s="1"/>
  <c r="F22" i="159" s="1"/>
  <c r="G22" i="159" s="1"/>
  <c r="H22" i="159" s="1"/>
  <c r="I22" i="159" s="1"/>
  <c r="J22" i="159" s="1"/>
  <c r="K22" i="159" s="1"/>
  <c r="L22" i="159" s="1"/>
  <c r="M22" i="159" s="1"/>
  <c r="N22" i="159" s="1"/>
  <c r="O22" i="159" s="1"/>
  <c r="Q22" i="159" s="1"/>
  <c r="X35" i="118"/>
  <c r="X36" i="118"/>
  <c r="X37" i="118"/>
  <c r="X43" i="118"/>
  <c r="X44" i="118"/>
  <c r="E24" i="146" l="1"/>
  <c r="F24" i="146" s="1"/>
  <c r="G24" i="146" s="1"/>
  <c r="H24" i="146" s="1"/>
  <c r="I24" i="146" s="1"/>
  <c r="J24" i="146" s="1"/>
  <c r="K24" i="146" s="1"/>
  <c r="L24" i="146" s="1"/>
  <c r="M24" i="146" s="1"/>
  <c r="N24" i="146" s="1"/>
  <c r="O24" i="146" s="1"/>
  <c r="P24" i="146" s="1"/>
  <c r="E23" i="146"/>
  <c r="F23" i="146" s="1"/>
  <c r="G23" i="146" s="1"/>
  <c r="H23" i="146" s="1"/>
  <c r="I23" i="146" s="1"/>
  <c r="J23" i="146" s="1"/>
  <c r="K23" i="146" s="1"/>
  <c r="L23" i="146" s="1"/>
  <c r="M23" i="146" s="1"/>
  <c r="N23" i="146" s="1"/>
  <c r="O23" i="146" s="1"/>
  <c r="P23" i="146" s="1"/>
  <c r="E22" i="146"/>
  <c r="F22" i="146" s="1"/>
  <c r="G22" i="146" s="1"/>
  <c r="H22" i="146" s="1"/>
  <c r="I22" i="146" s="1"/>
  <c r="J22" i="146" s="1"/>
  <c r="K22" i="146" s="1"/>
  <c r="L22" i="146" s="1"/>
  <c r="M22" i="146" s="1"/>
  <c r="N22" i="146" s="1"/>
  <c r="O22" i="146" s="1"/>
  <c r="P22" i="146" s="1"/>
  <c r="E21" i="146"/>
  <c r="F21" i="146" s="1"/>
  <c r="G21" i="146" s="1"/>
  <c r="H21" i="146" s="1"/>
  <c r="I21" i="146" s="1"/>
  <c r="J21" i="146" s="1"/>
  <c r="K21" i="146" s="1"/>
  <c r="L21" i="146" s="1"/>
  <c r="M21" i="146" s="1"/>
  <c r="N21" i="146" s="1"/>
  <c r="O21" i="146" s="1"/>
  <c r="P21" i="146" s="1"/>
  <c r="E19" i="146"/>
  <c r="F19" i="146" s="1"/>
  <c r="G19" i="146" s="1"/>
  <c r="H19" i="146" s="1"/>
  <c r="I19" i="146" s="1"/>
  <c r="J19" i="146" s="1"/>
  <c r="K19" i="146" s="1"/>
  <c r="L19" i="146" s="1"/>
  <c r="M19" i="146" s="1"/>
  <c r="N19" i="146" s="1"/>
  <c r="O19" i="146" s="1"/>
  <c r="P19" i="146" s="1"/>
  <c r="AI20" i="145"/>
  <c r="AI21" i="145"/>
  <c r="AI22" i="145"/>
  <c r="AI23" i="145"/>
  <c r="D48" i="159"/>
  <c r="E48" i="159" s="1"/>
  <c r="F48" i="159" s="1"/>
  <c r="G48" i="159" s="1"/>
  <c r="H48" i="159" s="1"/>
  <c r="I48" i="159" s="1"/>
  <c r="J48" i="159" s="1"/>
  <c r="K48" i="159" s="1"/>
  <c r="L48" i="159" s="1"/>
  <c r="M48" i="159" s="1"/>
  <c r="N48" i="159" s="1"/>
  <c r="O48" i="159" s="1"/>
  <c r="Q48" i="159" s="1"/>
  <c r="T58" i="159"/>
  <c r="T59" i="159"/>
  <c r="T60" i="159"/>
  <c r="M85" i="149" l="1"/>
  <c r="AB25" i="149" l="1"/>
  <c r="AB26" i="149"/>
  <c r="E25" i="149"/>
  <c r="F25" i="149" s="1"/>
  <c r="G25" i="149" s="1"/>
  <c r="H25" i="149" s="1"/>
  <c r="I25" i="149" s="1"/>
  <c r="J25" i="149" s="1"/>
  <c r="K25" i="149" s="1"/>
  <c r="L25" i="149" s="1"/>
  <c r="M25" i="149" s="1"/>
  <c r="N25" i="149" s="1"/>
  <c r="O25" i="149" s="1"/>
  <c r="P25" i="149" s="1"/>
  <c r="Q25" i="149" s="1"/>
  <c r="R25" i="149" s="1"/>
  <c r="S25" i="149" s="1"/>
  <c r="T25" i="149" s="1"/>
  <c r="U25" i="149" s="1"/>
  <c r="V25" i="149" s="1"/>
  <c r="Y25" i="149" s="1"/>
  <c r="E28" i="149"/>
  <c r="F28" i="149" s="1"/>
  <c r="G28" i="149" s="1"/>
  <c r="H28" i="149" s="1"/>
  <c r="I28" i="149" s="1"/>
  <c r="J28" i="149" s="1"/>
  <c r="K28" i="149" s="1"/>
  <c r="L28" i="149" s="1"/>
  <c r="M28" i="149" s="1"/>
  <c r="N28" i="149" s="1"/>
  <c r="O28" i="149" s="1"/>
  <c r="P28" i="149" s="1"/>
  <c r="Q28" i="149" s="1"/>
  <c r="R28" i="149" s="1"/>
  <c r="S28" i="149" s="1"/>
  <c r="T28" i="149" s="1"/>
  <c r="U28" i="149" s="1"/>
  <c r="V28" i="149" s="1"/>
  <c r="Y28" i="149" s="1"/>
  <c r="AC19" i="157" l="1"/>
  <c r="D20" i="157" l="1"/>
  <c r="D21" i="157" s="1"/>
  <c r="AC21" i="157" s="1"/>
  <c r="AC20" i="157" l="1"/>
  <c r="D22" i="157"/>
  <c r="AC22" i="157" s="1"/>
  <c r="E21" i="157"/>
  <c r="F21" i="157" s="1"/>
  <c r="G21" i="157" s="1"/>
  <c r="H21" i="157" s="1"/>
  <c r="I21" i="157" s="1"/>
  <c r="J21" i="157" s="1"/>
  <c r="K21" i="157" s="1"/>
  <c r="L21" i="157" s="1"/>
  <c r="M21" i="157" s="1"/>
  <c r="N21" i="157" s="1"/>
  <c r="O21" i="157" s="1"/>
  <c r="P21" i="157" s="1"/>
  <c r="Q21" i="157" s="1"/>
  <c r="R21" i="157" s="1"/>
  <c r="S21" i="157" s="1"/>
  <c r="T21" i="157" s="1"/>
  <c r="U21" i="157" s="1"/>
  <c r="V21" i="157" s="1"/>
  <c r="W21" i="157" s="1"/>
  <c r="Z21" i="157" s="1"/>
  <c r="D23" i="157" l="1"/>
  <c r="AC23" i="157" s="1"/>
  <c r="E22" i="157"/>
  <c r="F22" i="157" s="1"/>
  <c r="G22" i="157" s="1"/>
  <c r="H22" i="157" s="1"/>
  <c r="I22" i="157" s="1"/>
  <c r="J22" i="157" s="1"/>
  <c r="K22" i="157" s="1"/>
  <c r="L22" i="157" s="1"/>
  <c r="M22" i="157" s="1"/>
  <c r="N22" i="157" s="1"/>
  <c r="O22" i="157" s="1"/>
  <c r="P22" i="157" s="1"/>
  <c r="Q22" i="157" s="1"/>
  <c r="R22" i="157" s="1"/>
  <c r="S22" i="157" s="1"/>
  <c r="T22" i="157" s="1"/>
  <c r="U22" i="157" s="1"/>
  <c r="V22" i="157" s="1"/>
  <c r="W22" i="157" s="1"/>
  <c r="Z22" i="157" s="1"/>
  <c r="Q9" i="110"/>
  <c r="D24" i="157" l="1"/>
  <c r="E23" i="157"/>
  <c r="F23" i="157" s="1"/>
  <c r="G23" i="157" s="1"/>
  <c r="H23" i="157" s="1"/>
  <c r="I23" i="157" s="1"/>
  <c r="J23" i="157" s="1"/>
  <c r="K23" i="157" s="1"/>
  <c r="L23" i="157" s="1"/>
  <c r="M23" i="157" s="1"/>
  <c r="N23" i="157" s="1"/>
  <c r="O23" i="157" s="1"/>
  <c r="P23" i="157" s="1"/>
  <c r="Q23" i="157" s="1"/>
  <c r="R23" i="157" s="1"/>
  <c r="S23" i="157" s="1"/>
  <c r="T23" i="157" s="1"/>
  <c r="U23" i="157" s="1"/>
  <c r="V23" i="157" s="1"/>
  <c r="W23" i="157" s="1"/>
  <c r="Z23" i="157" s="1"/>
  <c r="D25" i="157" l="1"/>
  <c r="AC24" i="157"/>
  <c r="D26" i="157" l="1"/>
  <c r="AC25" i="157"/>
  <c r="D20" i="136"/>
  <c r="E20" i="136" s="1"/>
  <c r="F20" i="136" s="1"/>
  <c r="G20" i="136" s="1"/>
  <c r="H20" i="136" l="1"/>
  <c r="I20" i="136" s="1"/>
  <c r="J20" i="136" s="1"/>
  <c r="K20" i="136" s="1"/>
  <c r="L20" i="136" s="1"/>
  <c r="M20" i="136" s="1"/>
  <c r="N20" i="136" s="1"/>
  <c r="O20" i="136" s="1"/>
  <c r="V19" i="167"/>
  <c r="AC26" i="157"/>
  <c r="AC27" i="157"/>
  <c r="T21" i="136"/>
  <c r="T22" i="136"/>
  <c r="T23" i="136"/>
  <c r="D21" i="136"/>
  <c r="E21" i="136" s="1"/>
  <c r="F21" i="136" s="1"/>
  <c r="G21" i="136" s="1"/>
  <c r="V20" i="167" s="1"/>
  <c r="P21" i="136"/>
  <c r="H21" i="136" l="1"/>
  <c r="I21" i="136" s="1"/>
  <c r="J21" i="136" s="1"/>
  <c r="K21" i="136" s="1"/>
  <c r="L21" i="136" s="1"/>
  <c r="M21" i="136" s="1"/>
  <c r="N21" i="136" s="1"/>
  <c r="O21" i="136" s="1"/>
  <c r="Q21" i="136" s="1"/>
  <c r="R21" i="136" s="1"/>
  <c r="U27" i="163" l="1"/>
  <c r="U28" i="163"/>
  <c r="U29" i="163"/>
  <c r="U30" i="163"/>
  <c r="U31" i="163"/>
  <c r="U32" i="163"/>
  <c r="U33" i="163"/>
  <c r="U34" i="163"/>
  <c r="G58" i="174" l="1"/>
  <c r="C15" i="174"/>
  <c r="D15" i="174" s="1"/>
  <c r="E15" i="174" s="1"/>
  <c r="F15" i="174" s="1"/>
  <c r="G13" i="174"/>
  <c r="Z43" i="106" l="1"/>
  <c r="Z44" i="106"/>
  <c r="Z45" i="106"/>
  <c r="D41" i="160" l="1"/>
  <c r="E41" i="160" s="1"/>
  <c r="F41" i="160" s="1"/>
  <c r="G41" i="160" s="1"/>
  <c r="H41" i="160" s="1"/>
  <c r="I41" i="160" s="1"/>
  <c r="J41" i="160" s="1"/>
  <c r="K41" i="160" s="1"/>
  <c r="L41" i="160" s="1"/>
  <c r="M41" i="160" s="1"/>
  <c r="N41" i="160" s="1"/>
  <c r="O41" i="160" s="1"/>
  <c r="P41" i="160" s="1"/>
  <c r="R41" i="160" s="1"/>
  <c r="D41" i="159"/>
  <c r="E41" i="159" s="1"/>
  <c r="F41" i="159" s="1"/>
  <c r="G41" i="159" s="1"/>
  <c r="H41" i="159" s="1"/>
  <c r="I41" i="159" s="1"/>
  <c r="J41" i="159" s="1"/>
  <c r="K41" i="159" s="1"/>
  <c r="L41" i="159" s="1"/>
  <c r="M41" i="159" s="1"/>
  <c r="N41" i="159" s="1"/>
  <c r="O41" i="159" s="1"/>
  <c r="Q41" i="159" s="1"/>
  <c r="E35" i="158"/>
  <c r="F35" i="158" s="1"/>
  <c r="G35" i="158" s="1"/>
  <c r="H35" i="158" s="1"/>
  <c r="I35" i="158" s="1"/>
  <c r="J35" i="158" s="1"/>
  <c r="K35" i="158" s="1"/>
  <c r="L35" i="158" s="1"/>
  <c r="M35" i="158" s="1"/>
  <c r="N35" i="158" s="1"/>
  <c r="O35" i="158" s="1"/>
  <c r="P35" i="158" s="1"/>
  <c r="Q35" i="158" s="1"/>
  <c r="R35" i="158" s="1"/>
  <c r="S35" i="158" s="1"/>
  <c r="T35" i="158" s="1"/>
  <c r="W35" i="158" s="1"/>
  <c r="Z20" i="158"/>
  <c r="Z21" i="158"/>
  <c r="Z22" i="158"/>
  <c r="Z23" i="158"/>
  <c r="E20" i="158"/>
  <c r="F20" i="158" s="1"/>
  <c r="G20" i="158" s="1"/>
  <c r="H20" i="158" s="1"/>
  <c r="I20" i="158" s="1"/>
  <c r="J20" i="158" s="1"/>
  <c r="K20" i="158" s="1"/>
  <c r="L20" i="158" s="1"/>
  <c r="M20" i="158" s="1"/>
  <c r="N20" i="158" s="1"/>
  <c r="O20" i="158" s="1"/>
  <c r="P20" i="158" s="1"/>
  <c r="Q20" i="158" s="1"/>
  <c r="R20" i="158" s="1"/>
  <c r="S20" i="158" s="1"/>
  <c r="T20" i="158" s="1"/>
  <c r="W20" i="158" s="1"/>
  <c r="D27" i="163" l="1"/>
  <c r="E27" i="163" s="1"/>
  <c r="F27" i="163" s="1"/>
  <c r="G27" i="163" s="1"/>
  <c r="H27" i="163" s="1"/>
  <c r="I27" i="163" s="1"/>
  <c r="J27" i="163" s="1"/>
  <c r="K27" i="163" s="1"/>
  <c r="L27" i="163" s="1"/>
  <c r="M27" i="163" s="1"/>
  <c r="N27" i="163" s="1"/>
  <c r="O27" i="163" s="1"/>
  <c r="P27" i="163" s="1"/>
  <c r="R27" i="163" s="1"/>
  <c r="D18" i="163"/>
  <c r="E18" i="163" s="1"/>
  <c r="F18" i="163" s="1"/>
  <c r="G18" i="163" s="1"/>
  <c r="H18" i="163" s="1"/>
  <c r="I18" i="163" s="1"/>
  <c r="J18" i="163" s="1"/>
  <c r="K18" i="163" s="1"/>
  <c r="L18" i="163" s="1"/>
  <c r="M18" i="163" s="1"/>
  <c r="N18" i="163" s="1"/>
  <c r="O18" i="163" s="1"/>
  <c r="P18" i="163" s="1"/>
  <c r="R18" i="163" s="1"/>
  <c r="E72" i="149" l="1"/>
  <c r="F72" i="149" s="1"/>
  <c r="G72" i="149" s="1"/>
  <c r="H72" i="149" s="1"/>
  <c r="I72" i="149" s="1"/>
  <c r="J72" i="149" s="1"/>
  <c r="K72" i="149" s="1"/>
  <c r="L72" i="149" s="1"/>
  <c r="M72" i="149" s="1"/>
  <c r="N72" i="149" s="1"/>
  <c r="O72" i="149" s="1"/>
  <c r="P72" i="149" s="1"/>
  <c r="Q72" i="149" s="1"/>
  <c r="R72" i="149" s="1"/>
  <c r="S72" i="149" s="1"/>
  <c r="T72" i="149" s="1"/>
  <c r="U72" i="149" s="1"/>
  <c r="V72" i="149" s="1"/>
  <c r="E62" i="149"/>
  <c r="F62" i="149" s="1"/>
  <c r="G62" i="149" s="1"/>
  <c r="H62" i="149" s="1"/>
  <c r="I62" i="149" s="1"/>
  <c r="J62" i="149" s="1"/>
  <c r="K62" i="149" s="1"/>
  <c r="L62" i="149" s="1"/>
  <c r="M62" i="149" s="1"/>
  <c r="N62" i="149" s="1"/>
  <c r="O62" i="149" s="1"/>
  <c r="P62" i="149" s="1"/>
  <c r="Q62" i="149" s="1"/>
  <c r="R62" i="149" s="1"/>
  <c r="S62" i="149" s="1"/>
  <c r="T62" i="149" s="1"/>
  <c r="U62" i="149" s="1"/>
  <c r="V62" i="149" s="1"/>
  <c r="AB56" i="149"/>
  <c r="AB57" i="149"/>
  <c r="AB58" i="149"/>
  <c r="AB59" i="149"/>
  <c r="AB60" i="149"/>
  <c r="AB61" i="149"/>
  <c r="AB62" i="149"/>
  <c r="AB63" i="149"/>
  <c r="AB64" i="149"/>
  <c r="AB65" i="149"/>
  <c r="AB66" i="149"/>
  <c r="AB67" i="149"/>
  <c r="AB68" i="149"/>
  <c r="AB69" i="149"/>
  <c r="AB70" i="149"/>
  <c r="AB71" i="149"/>
  <c r="AB72" i="149"/>
  <c r="AB73" i="149"/>
  <c r="AB74" i="149"/>
  <c r="AB75" i="149"/>
  <c r="AB76" i="149"/>
  <c r="AB77" i="149"/>
  <c r="AB78" i="149"/>
  <c r="AB79" i="149"/>
  <c r="AB80" i="149"/>
  <c r="E56" i="149"/>
  <c r="F56" i="149" s="1"/>
  <c r="G56" i="149" s="1"/>
  <c r="H56" i="149" s="1"/>
  <c r="I56" i="149" s="1"/>
  <c r="J56" i="149" s="1"/>
  <c r="K56" i="149" s="1"/>
  <c r="L56" i="149" s="1"/>
  <c r="M56" i="149" s="1"/>
  <c r="N56" i="149" s="1"/>
  <c r="O56" i="149" s="1"/>
  <c r="P56" i="149" s="1"/>
  <c r="Q56" i="149" s="1"/>
  <c r="R56" i="149" s="1"/>
  <c r="S56" i="149" s="1"/>
  <c r="T56" i="149" s="1"/>
  <c r="U56" i="149" s="1"/>
  <c r="V56" i="149" s="1"/>
  <c r="Y56" i="149" s="1"/>
  <c r="E88" i="155"/>
  <c r="F88" i="155" s="1"/>
  <c r="G88" i="155" s="1"/>
  <c r="H88" i="155" s="1"/>
  <c r="I88" i="155" s="1"/>
  <c r="J88" i="155" s="1"/>
  <c r="K88" i="155" s="1"/>
  <c r="L88" i="155" s="1"/>
  <c r="M88" i="155" s="1"/>
  <c r="N88" i="155" s="1"/>
  <c r="O88" i="155" s="1"/>
  <c r="P88" i="155" s="1"/>
  <c r="Q88" i="155" s="1"/>
  <c r="R88" i="155" s="1"/>
  <c r="S88" i="155" s="1"/>
  <c r="T88" i="155" s="1"/>
  <c r="U88" i="155" s="1"/>
  <c r="V88" i="155" s="1"/>
  <c r="W88" i="155" s="1"/>
  <c r="Z88" i="155" s="1"/>
  <c r="E87" i="155"/>
  <c r="F87" i="155" s="1"/>
  <c r="G87" i="155" s="1"/>
  <c r="H87" i="155" s="1"/>
  <c r="I87" i="155" s="1"/>
  <c r="J87" i="155" s="1"/>
  <c r="K87" i="155" s="1"/>
  <c r="L87" i="155" s="1"/>
  <c r="M87" i="155" s="1"/>
  <c r="N87" i="155" s="1"/>
  <c r="O87" i="155" s="1"/>
  <c r="P87" i="155" s="1"/>
  <c r="Q87" i="155" s="1"/>
  <c r="R87" i="155" s="1"/>
  <c r="S87" i="155" s="1"/>
  <c r="T87" i="155" s="1"/>
  <c r="U87" i="155" s="1"/>
  <c r="V87" i="155" s="1"/>
  <c r="W87" i="155" s="1"/>
  <c r="Z87" i="155" s="1"/>
  <c r="E120" i="157"/>
  <c r="F120" i="157" s="1"/>
  <c r="G120" i="157" s="1"/>
  <c r="H120" i="157" s="1"/>
  <c r="I120" i="157" s="1"/>
  <c r="J120" i="157" s="1"/>
  <c r="K120" i="157" s="1"/>
  <c r="L120" i="157" s="1"/>
  <c r="M120" i="157" s="1"/>
  <c r="N120" i="157" s="1"/>
  <c r="O120" i="157" s="1"/>
  <c r="P120" i="157" s="1"/>
  <c r="Q120" i="157" s="1"/>
  <c r="R120" i="157" s="1"/>
  <c r="S120" i="157" s="1"/>
  <c r="T120" i="157" s="1"/>
  <c r="U120" i="157" s="1"/>
  <c r="V120" i="157" s="1"/>
  <c r="W120" i="157" s="1"/>
  <c r="E119" i="157"/>
  <c r="F119" i="157" s="1"/>
  <c r="G119" i="157" s="1"/>
  <c r="H119" i="157" s="1"/>
  <c r="I119" i="157" s="1"/>
  <c r="J119" i="157" s="1"/>
  <c r="K119" i="157" s="1"/>
  <c r="L119" i="157" s="1"/>
  <c r="M119" i="157" s="1"/>
  <c r="N119" i="157" s="1"/>
  <c r="O119" i="157" s="1"/>
  <c r="P119" i="157" s="1"/>
  <c r="Q119" i="157" s="1"/>
  <c r="R119" i="157" s="1"/>
  <c r="S119" i="157" s="1"/>
  <c r="T119" i="157" s="1"/>
  <c r="U119" i="157" s="1"/>
  <c r="V119" i="157" s="1"/>
  <c r="W119" i="157" s="1"/>
  <c r="Z119" i="157" s="1"/>
  <c r="D96" i="160"/>
  <c r="E96" i="160" s="1"/>
  <c r="F96" i="160" s="1"/>
  <c r="G96" i="160" s="1"/>
  <c r="H96" i="160" s="1"/>
  <c r="I96" i="160" s="1"/>
  <c r="J96" i="160" s="1"/>
  <c r="K96" i="160" s="1"/>
  <c r="L96" i="160" s="1"/>
  <c r="M96" i="160" s="1"/>
  <c r="N96" i="160" s="1"/>
  <c r="O96" i="160" s="1"/>
  <c r="P96" i="160" s="1"/>
  <c r="R96" i="160" s="1"/>
  <c r="D95" i="160"/>
  <c r="E95" i="160" s="1"/>
  <c r="F95" i="160" s="1"/>
  <c r="G95" i="160" s="1"/>
  <c r="H95" i="160" s="1"/>
  <c r="I95" i="160" s="1"/>
  <c r="J95" i="160" s="1"/>
  <c r="K95" i="160" s="1"/>
  <c r="L95" i="160" s="1"/>
  <c r="M95" i="160" s="1"/>
  <c r="N95" i="160" s="1"/>
  <c r="O95" i="160" s="1"/>
  <c r="P95" i="160" s="1"/>
  <c r="R95" i="160" s="1"/>
  <c r="D96" i="159"/>
  <c r="E96" i="159" s="1"/>
  <c r="F96" i="159" s="1"/>
  <c r="G96" i="159" s="1"/>
  <c r="H96" i="159" s="1"/>
  <c r="I96" i="159" s="1"/>
  <c r="J96" i="159" s="1"/>
  <c r="K96" i="159" s="1"/>
  <c r="L96" i="159" s="1"/>
  <c r="M96" i="159" s="1"/>
  <c r="N96" i="159" s="1"/>
  <c r="O96" i="159" s="1"/>
  <c r="Q96" i="159" s="1"/>
  <c r="D95" i="159"/>
  <c r="E95" i="159" s="1"/>
  <c r="F95" i="159" s="1"/>
  <c r="G95" i="159" s="1"/>
  <c r="H95" i="159" s="1"/>
  <c r="I95" i="159" s="1"/>
  <c r="J95" i="159" s="1"/>
  <c r="K95" i="159" s="1"/>
  <c r="L95" i="159" s="1"/>
  <c r="M95" i="159" s="1"/>
  <c r="N95" i="159" s="1"/>
  <c r="O95" i="159" s="1"/>
  <c r="Q95" i="159" s="1"/>
  <c r="D54" i="167"/>
  <c r="E54" i="167" s="1"/>
  <c r="F54" i="167" s="1"/>
  <c r="G54" i="167" s="1"/>
  <c r="H54" i="167" s="1"/>
  <c r="I54" i="167" s="1"/>
  <c r="J54" i="167" s="1"/>
  <c r="K54" i="167" s="1"/>
  <c r="L54" i="167" s="1"/>
  <c r="M54" i="167" s="1"/>
  <c r="N54" i="167" s="1"/>
  <c r="O54" i="167" s="1"/>
  <c r="Q54" i="167" s="1"/>
  <c r="D53" i="167"/>
  <c r="E53" i="167" s="1"/>
  <c r="F53" i="167" s="1"/>
  <c r="G53" i="167" s="1"/>
  <c r="H53" i="167" s="1"/>
  <c r="I53" i="167" s="1"/>
  <c r="J53" i="167" s="1"/>
  <c r="K53" i="167" s="1"/>
  <c r="L53" i="167" s="1"/>
  <c r="M53" i="167" s="1"/>
  <c r="N53" i="167" s="1"/>
  <c r="O53" i="167" s="1"/>
  <c r="Q53" i="167" s="1"/>
  <c r="P56" i="136"/>
  <c r="D56" i="136"/>
  <c r="E56" i="136" s="1"/>
  <c r="F56" i="136" s="1"/>
  <c r="G56" i="136" s="1"/>
  <c r="H56" i="136" s="1"/>
  <c r="I56" i="136" s="1"/>
  <c r="J56" i="136" s="1"/>
  <c r="K56" i="136" s="1"/>
  <c r="L56" i="136" s="1"/>
  <c r="M56" i="136" s="1"/>
  <c r="N56" i="136" s="1"/>
  <c r="O56" i="136" s="1"/>
  <c r="Q56" i="136" s="1"/>
  <c r="R56" i="136" s="1"/>
  <c r="P55" i="136"/>
  <c r="D55" i="136"/>
  <c r="E55" i="136" s="1"/>
  <c r="F55" i="136" s="1"/>
  <c r="G55" i="136" s="1"/>
  <c r="H55" i="136" s="1"/>
  <c r="I55" i="136" s="1"/>
  <c r="J55" i="136" s="1"/>
  <c r="K55" i="136" s="1"/>
  <c r="L55" i="136" s="1"/>
  <c r="M55" i="136" s="1"/>
  <c r="N55" i="136" s="1"/>
  <c r="O55" i="136" s="1"/>
  <c r="Q55" i="136" s="1"/>
  <c r="R55" i="136" s="1"/>
  <c r="D93" i="166"/>
  <c r="E93" i="166" s="1"/>
  <c r="F93" i="166" s="1"/>
  <c r="G93" i="166" s="1"/>
  <c r="H93" i="166" s="1"/>
  <c r="I93" i="166" s="1"/>
  <c r="J93" i="166" s="1"/>
  <c r="K93" i="166" s="1"/>
  <c r="L93" i="166" s="1"/>
  <c r="M93" i="166" s="1"/>
  <c r="N93" i="166" s="1"/>
  <c r="O93" i="166" s="1"/>
  <c r="Q93" i="166" s="1"/>
  <c r="D92" i="166"/>
  <c r="E92" i="166" s="1"/>
  <c r="F92" i="166" s="1"/>
  <c r="G92" i="166" s="1"/>
  <c r="H92" i="166" s="1"/>
  <c r="I92" i="166" s="1"/>
  <c r="J92" i="166" s="1"/>
  <c r="K92" i="166" s="1"/>
  <c r="L92" i="166" s="1"/>
  <c r="M92" i="166" s="1"/>
  <c r="N92" i="166" s="1"/>
  <c r="O92" i="166" s="1"/>
  <c r="Q92" i="166" s="1"/>
  <c r="D116" i="106"/>
  <c r="E116" i="106" s="1"/>
  <c r="F116" i="106" s="1"/>
  <c r="G116" i="106" s="1"/>
  <c r="H116" i="106" s="1"/>
  <c r="I116" i="106" s="1"/>
  <c r="J116" i="106" s="1"/>
  <c r="K116" i="106" s="1"/>
  <c r="L116" i="106" s="1"/>
  <c r="M116" i="106" s="1"/>
  <c r="N116" i="106" s="1"/>
  <c r="O116" i="106" s="1"/>
  <c r="P116" i="106" s="1"/>
  <c r="Q116" i="106" s="1"/>
  <c r="R116" i="106" s="1"/>
  <c r="S116" i="106" s="1"/>
  <c r="T116" i="106" s="1"/>
  <c r="U116" i="106" s="1"/>
  <c r="W116" i="106" s="1"/>
  <c r="D115" i="106"/>
  <c r="E115" i="106" s="1"/>
  <c r="F115" i="106" s="1"/>
  <c r="G115" i="106" s="1"/>
  <c r="H115" i="106" s="1"/>
  <c r="I115" i="106" s="1"/>
  <c r="J115" i="106" s="1"/>
  <c r="K115" i="106" s="1"/>
  <c r="L115" i="106" s="1"/>
  <c r="M115" i="106" s="1"/>
  <c r="N115" i="106" s="1"/>
  <c r="O115" i="106" s="1"/>
  <c r="P115" i="106" s="1"/>
  <c r="Q115" i="106" s="1"/>
  <c r="R115" i="106" s="1"/>
  <c r="S115" i="106" s="1"/>
  <c r="T115" i="106" s="1"/>
  <c r="U115" i="106" s="1"/>
  <c r="W115" i="106" s="1"/>
  <c r="G59" i="173" l="1"/>
  <c r="C16" i="173"/>
  <c r="D16" i="173" s="1"/>
  <c r="E16" i="173" s="1"/>
  <c r="F16" i="173" s="1"/>
  <c r="G16" i="173" s="1"/>
  <c r="H16" i="173" s="1"/>
  <c r="T28" i="129" l="1"/>
  <c r="D20" i="153" l="1"/>
  <c r="E20" i="153" s="1"/>
  <c r="F20" i="153" s="1"/>
  <c r="G20" i="153" s="1"/>
  <c r="H20" i="153" s="1"/>
  <c r="I20" i="153" s="1"/>
  <c r="J20" i="153" s="1"/>
  <c r="K20" i="153" s="1"/>
  <c r="L20" i="153" s="1"/>
  <c r="M20" i="153" s="1"/>
  <c r="N20" i="153" s="1"/>
  <c r="O20" i="153" s="1"/>
  <c r="P20" i="153" s="1"/>
  <c r="Q20" i="153" s="1"/>
  <c r="R20" i="153" s="1"/>
  <c r="S20" i="153" s="1"/>
  <c r="T20" i="153" s="1"/>
  <c r="U20" i="153" s="1"/>
  <c r="D21" i="153"/>
  <c r="E21" i="153" s="1"/>
  <c r="F21" i="153" s="1"/>
  <c r="G21" i="153" s="1"/>
  <c r="H21" i="153" s="1"/>
  <c r="I21" i="153" s="1"/>
  <c r="J21" i="153" s="1"/>
  <c r="K21" i="153" s="1"/>
  <c r="L21" i="153" s="1"/>
  <c r="M21" i="153" s="1"/>
  <c r="N21" i="153" s="1"/>
  <c r="O21" i="153" s="1"/>
  <c r="P21" i="153" s="1"/>
  <c r="Q21" i="153" s="1"/>
  <c r="R21" i="153" s="1"/>
  <c r="S21" i="153" s="1"/>
  <c r="T21" i="153" s="1"/>
  <c r="U21" i="153" s="1"/>
  <c r="D22" i="153"/>
  <c r="E22" i="153" s="1"/>
  <c r="F22" i="153" s="1"/>
  <c r="G22" i="153" s="1"/>
  <c r="H22" i="153" s="1"/>
  <c r="I22" i="153" s="1"/>
  <c r="J22" i="153" s="1"/>
  <c r="K22" i="153" s="1"/>
  <c r="L22" i="153" s="1"/>
  <c r="M22" i="153" s="1"/>
  <c r="N22" i="153" s="1"/>
  <c r="O22" i="153" s="1"/>
  <c r="P22" i="153" s="1"/>
  <c r="Q22" i="153" s="1"/>
  <c r="R22" i="153" s="1"/>
  <c r="S22" i="153" s="1"/>
  <c r="T22" i="153" s="1"/>
  <c r="U22" i="153" s="1"/>
  <c r="E81" i="157" l="1"/>
  <c r="F81" i="157" s="1"/>
  <c r="G81" i="157" s="1"/>
  <c r="H81" i="157" s="1"/>
  <c r="I81" i="157" s="1"/>
  <c r="J81" i="157" s="1"/>
  <c r="K81" i="157" s="1"/>
  <c r="L81" i="157" s="1"/>
  <c r="M81" i="157" s="1"/>
  <c r="N81" i="157" s="1"/>
  <c r="O81" i="157" s="1"/>
  <c r="P81" i="157" s="1"/>
  <c r="Q81" i="157" s="1"/>
  <c r="R81" i="157" s="1"/>
  <c r="S81" i="157" s="1"/>
  <c r="T81" i="157" s="1"/>
  <c r="U81" i="157" s="1"/>
  <c r="V81" i="157" s="1"/>
  <c r="W81" i="157" s="1"/>
  <c r="Z81" i="157" s="1"/>
  <c r="E82" i="157"/>
  <c r="F82" i="157" s="1"/>
  <c r="G82" i="157" s="1"/>
  <c r="H82" i="157" s="1"/>
  <c r="I82" i="157" s="1"/>
  <c r="J82" i="157" s="1"/>
  <c r="K82" i="157" s="1"/>
  <c r="L82" i="157" s="1"/>
  <c r="M82" i="157" s="1"/>
  <c r="N82" i="157" s="1"/>
  <c r="O82" i="157" s="1"/>
  <c r="P82" i="157" s="1"/>
  <c r="Q82" i="157" s="1"/>
  <c r="R82" i="157" s="1"/>
  <c r="S82" i="157" s="1"/>
  <c r="T82" i="157" s="1"/>
  <c r="U82" i="157" s="1"/>
  <c r="V82" i="157" s="1"/>
  <c r="W82" i="157" s="1"/>
  <c r="Z82" i="157" s="1"/>
  <c r="E83" i="157"/>
  <c r="F83" i="157" s="1"/>
  <c r="G83" i="157" s="1"/>
  <c r="H83" i="157" s="1"/>
  <c r="I83" i="157" s="1"/>
  <c r="J83" i="157" s="1"/>
  <c r="K83" i="157" s="1"/>
  <c r="L83" i="157" s="1"/>
  <c r="M83" i="157" s="1"/>
  <c r="N83" i="157" s="1"/>
  <c r="O83" i="157" s="1"/>
  <c r="P83" i="157" s="1"/>
  <c r="Q83" i="157" s="1"/>
  <c r="R83" i="157" s="1"/>
  <c r="S83" i="157" s="1"/>
  <c r="T83" i="157" s="1"/>
  <c r="U83" i="157" s="1"/>
  <c r="V83" i="157" s="1"/>
  <c r="W83" i="157" s="1"/>
  <c r="Z83" i="157" s="1"/>
  <c r="E84" i="157"/>
  <c r="F84" i="157" s="1"/>
  <c r="G84" i="157" s="1"/>
  <c r="H84" i="157" s="1"/>
  <c r="I84" i="157" s="1"/>
  <c r="J84" i="157" s="1"/>
  <c r="K84" i="157" s="1"/>
  <c r="L84" i="157" s="1"/>
  <c r="M84" i="157" s="1"/>
  <c r="N84" i="157" s="1"/>
  <c r="O84" i="157" s="1"/>
  <c r="P84" i="157" s="1"/>
  <c r="Q84" i="157" s="1"/>
  <c r="R84" i="157" s="1"/>
  <c r="S84" i="157" s="1"/>
  <c r="T84" i="157" s="1"/>
  <c r="U84" i="157" s="1"/>
  <c r="V84" i="157" s="1"/>
  <c r="W84" i="157" s="1"/>
  <c r="Z84" i="157" s="1"/>
  <c r="E85" i="157"/>
  <c r="F85" i="157" s="1"/>
  <c r="G85" i="157" s="1"/>
  <c r="H85" i="157" s="1"/>
  <c r="I85" i="157" s="1"/>
  <c r="J85" i="157" s="1"/>
  <c r="K85" i="157" s="1"/>
  <c r="L85" i="157" s="1"/>
  <c r="M85" i="157" s="1"/>
  <c r="N85" i="157" s="1"/>
  <c r="O85" i="157" s="1"/>
  <c r="P85" i="157" s="1"/>
  <c r="Q85" i="157" s="1"/>
  <c r="R85" i="157" s="1"/>
  <c r="S85" i="157" s="1"/>
  <c r="T85" i="157" s="1"/>
  <c r="U85" i="157" s="1"/>
  <c r="V85" i="157" s="1"/>
  <c r="W85" i="157" s="1"/>
  <c r="Z85" i="157" s="1"/>
  <c r="AC82" i="157"/>
  <c r="E55" i="155"/>
  <c r="F55" i="155" s="1"/>
  <c r="G55" i="155" s="1"/>
  <c r="H55" i="155" s="1"/>
  <c r="I55" i="155" s="1"/>
  <c r="J55" i="155" s="1"/>
  <c r="K55" i="155" s="1"/>
  <c r="L55" i="155" s="1"/>
  <c r="M55" i="155" s="1"/>
  <c r="N55" i="155" s="1"/>
  <c r="O55" i="155" s="1"/>
  <c r="P55" i="155" s="1"/>
  <c r="Q55" i="155" s="1"/>
  <c r="R55" i="155" s="1"/>
  <c r="S55" i="155" s="1"/>
  <c r="T55" i="155" s="1"/>
  <c r="U55" i="155" s="1"/>
  <c r="V55" i="155" s="1"/>
  <c r="W55" i="155" s="1"/>
  <c r="Z55" i="155" s="1"/>
  <c r="J72" i="115"/>
  <c r="K70" i="116"/>
  <c r="D59" i="159"/>
  <c r="E59" i="159" s="1"/>
  <c r="F59" i="159" s="1"/>
  <c r="G59" i="159" s="1"/>
  <c r="H59" i="159" s="1"/>
  <c r="I59" i="159" s="1"/>
  <c r="J59" i="159" s="1"/>
  <c r="K59" i="159" s="1"/>
  <c r="L59" i="159" s="1"/>
  <c r="M59" i="159" s="1"/>
  <c r="N59" i="159" s="1"/>
  <c r="O59" i="159" s="1"/>
  <c r="D60" i="159"/>
  <c r="E60" i="159" s="1"/>
  <c r="F60" i="159" s="1"/>
  <c r="G60" i="159" s="1"/>
  <c r="H60" i="159" s="1"/>
  <c r="I60" i="159" s="1"/>
  <c r="J60" i="159" s="1"/>
  <c r="K60" i="159" s="1"/>
  <c r="L60" i="159" s="1"/>
  <c r="M60" i="159" s="1"/>
  <c r="N60" i="159" s="1"/>
  <c r="O60" i="159" s="1"/>
  <c r="D61" i="159"/>
  <c r="E61" i="159" s="1"/>
  <c r="F61" i="159" s="1"/>
  <c r="G61" i="159" s="1"/>
  <c r="H61" i="159" s="1"/>
  <c r="I61" i="159" s="1"/>
  <c r="J61" i="159" s="1"/>
  <c r="K61" i="159" s="1"/>
  <c r="L61" i="159" s="1"/>
  <c r="M61" i="159" s="1"/>
  <c r="N61" i="159" s="1"/>
  <c r="O61" i="159" s="1"/>
  <c r="D62" i="159"/>
  <c r="E62" i="159" s="1"/>
  <c r="F62" i="159" s="1"/>
  <c r="G62" i="159" s="1"/>
  <c r="H62" i="159" s="1"/>
  <c r="I62" i="159" s="1"/>
  <c r="J62" i="159" s="1"/>
  <c r="K62" i="159" s="1"/>
  <c r="L62" i="159" s="1"/>
  <c r="M62" i="159" s="1"/>
  <c r="N62" i="159" s="1"/>
  <c r="O62" i="159" s="1"/>
  <c r="D63" i="159"/>
  <c r="E63" i="159" s="1"/>
  <c r="F63" i="159" s="1"/>
  <c r="G63" i="159" s="1"/>
  <c r="H63" i="159" s="1"/>
  <c r="I63" i="159" s="1"/>
  <c r="J63" i="159" s="1"/>
  <c r="K63" i="159" s="1"/>
  <c r="L63" i="159" s="1"/>
  <c r="M63" i="159" s="1"/>
  <c r="N63" i="159" s="1"/>
  <c r="O63" i="159" s="1"/>
  <c r="D58" i="159"/>
  <c r="E58" i="159" s="1"/>
  <c r="F58" i="159" s="1"/>
  <c r="G58" i="159" s="1"/>
  <c r="H58" i="159" s="1"/>
  <c r="I58" i="159" s="1"/>
  <c r="J58" i="159" s="1"/>
  <c r="K58" i="159" s="1"/>
  <c r="L58" i="159" s="1"/>
  <c r="M58" i="159" s="1"/>
  <c r="N58" i="159" s="1"/>
  <c r="O58" i="159" s="1"/>
  <c r="Q58" i="159" s="1"/>
  <c r="D61" i="160"/>
  <c r="E61" i="160" s="1"/>
  <c r="F61" i="160" s="1"/>
  <c r="G61" i="160" s="1"/>
  <c r="H61" i="160" s="1"/>
  <c r="I61" i="160" s="1"/>
  <c r="J61" i="160" s="1"/>
  <c r="K61" i="160" s="1"/>
  <c r="L61" i="160" s="1"/>
  <c r="M61" i="160" s="1"/>
  <c r="N61" i="160" s="1"/>
  <c r="O61" i="160" s="1"/>
  <c r="P61" i="160" s="1"/>
  <c r="R61" i="160" s="1"/>
  <c r="D62" i="160"/>
  <c r="E62" i="160" s="1"/>
  <c r="F62" i="160" s="1"/>
  <c r="G62" i="160" s="1"/>
  <c r="H62" i="160" s="1"/>
  <c r="I62" i="160" s="1"/>
  <c r="J62" i="160" s="1"/>
  <c r="K62" i="160" s="1"/>
  <c r="L62" i="160" s="1"/>
  <c r="M62" i="160" s="1"/>
  <c r="N62" i="160" s="1"/>
  <c r="O62" i="160" s="1"/>
  <c r="P62" i="160" s="1"/>
  <c r="R62" i="160" s="1"/>
  <c r="D63" i="160"/>
  <c r="E63" i="160" s="1"/>
  <c r="F63" i="160" s="1"/>
  <c r="G63" i="160" s="1"/>
  <c r="H63" i="160" s="1"/>
  <c r="I63" i="160" s="1"/>
  <c r="J63" i="160" s="1"/>
  <c r="K63" i="160" s="1"/>
  <c r="L63" i="160" s="1"/>
  <c r="M63" i="160" s="1"/>
  <c r="N63" i="160" s="1"/>
  <c r="O63" i="160" s="1"/>
  <c r="P63" i="160" s="1"/>
  <c r="R63" i="160" s="1"/>
  <c r="D58" i="160"/>
  <c r="E58" i="160" s="1"/>
  <c r="F58" i="160" s="1"/>
  <c r="G58" i="160" s="1"/>
  <c r="H58" i="160" s="1"/>
  <c r="I58" i="160" s="1"/>
  <c r="J58" i="160" s="1"/>
  <c r="K58" i="160" s="1"/>
  <c r="L58" i="160" s="1"/>
  <c r="M58" i="160" s="1"/>
  <c r="N58" i="160" s="1"/>
  <c r="O58" i="160" s="1"/>
  <c r="P58" i="160" s="1"/>
  <c r="R58" i="160" s="1"/>
  <c r="D59" i="160"/>
  <c r="E59" i="160" s="1"/>
  <c r="F59" i="160" s="1"/>
  <c r="G59" i="160" s="1"/>
  <c r="H59" i="160" s="1"/>
  <c r="I59" i="160" s="1"/>
  <c r="J59" i="160" s="1"/>
  <c r="K59" i="160" s="1"/>
  <c r="L59" i="160" s="1"/>
  <c r="M59" i="160" s="1"/>
  <c r="N59" i="160" s="1"/>
  <c r="O59" i="160" s="1"/>
  <c r="P59" i="160" s="1"/>
  <c r="R59" i="160" s="1"/>
  <c r="D60" i="160"/>
  <c r="E60" i="160" s="1"/>
  <c r="F60" i="160" s="1"/>
  <c r="G60" i="160" s="1"/>
  <c r="H60" i="160" s="1"/>
  <c r="I60" i="160" s="1"/>
  <c r="J60" i="160" s="1"/>
  <c r="K60" i="160" s="1"/>
  <c r="L60" i="160" s="1"/>
  <c r="M60" i="160" s="1"/>
  <c r="N60" i="160" s="1"/>
  <c r="O60" i="160" s="1"/>
  <c r="P60" i="160" s="1"/>
  <c r="R60" i="160" s="1"/>
  <c r="T61" i="159"/>
  <c r="T62" i="159"/>
  <c r="G124" i="157" l="1"/>
  <c r="Z120" i="157"/>
  <c r="F91" i="162"/>
  <c r="F91" i="161"/>
  <c r="D56" i="142" l="1"/>
  <c r="E56" i="142" s="1"/>
  <c r="F56" i="142" s="1"/>
  <c r="G56" i="142" s="1"/>
  <c r="H56" i="142" s="1"/>
  <c r="I56" i="142" s="1"/>
  <c r="J56" i="142" s="1"/>
  <c r="K56" i="142" s="1"/>
  <c r="L56" i="142" s="1"/>
  <c r="M56" i="142" s="1"/>
  <c r="N56" i="142" s="1"/>
  <c r="O56" i="142" s="1"/>
  <c r="Q56" i="142" s="1"/>
  <c r="D57" i="142"/>
  <c r="E57" i="142" s="1"/>
  <c r="F57" i="142" s="1"/>
  <c r="G57" i="142" s="1"/>
  <c r="H57" i="142" s="1"/>
  <c r="I57" i="142" s="1"/>
  <c r="J57" i="142" s="1"/>
  <c r="K57" i="142" s="1"/>
  <c r="L57" i="142" s="1"/>
  <c r="M57" i="142" s="1"/>
  <c r="N57" i="142" s="1"/>
  <c r="O57" i="142" s="1"/>
  <c r="Q57" i="142" s="1"/>
  <c r="D58" i="142"/>
  <c r="E58" i="142" s="1"/>
  <c r="F58" i="142" s="1"/>
  <c r="G58" i="142" s="1"/>
  <c r="H58" i="142" s="1"/>
  <c r="I58" i="142" s="1"/>
  <c r="J58" i="142" s="1"/>
  <c r="K58" i="142" s="1"/>
  <c r="L58" i="142" s="1"/>
  <c r="M58" i="142" s="1"/>
  <c r="N58" i="142" s="1"/>
  <c r="O58" i="142" s="1"/>
  <c r="Q58" i="142" s="1"/>
  <c r="E58" i="154"/>
  <c r="F58" i="154" s="1"/>
  <c r="G58" i="154" s="1"/>
  <c r="H58" i="154" s="1"/>
  <c r="I58" i="154" s="1"/>
  <c r="J58" i="154" s="1"/>
  <c r="K58" i="154" s="1"/>
  <c r="L58" i="154" s="1"/>
  <c r="M58" i="154" s="1"/>
  <c r="N58" i="154" s="1"/>
  <c r="O58" i="154" s="1"/>
  <c r="P58" i="154" s="1"/>
  <c r="Q58" i="154" s="1"/>
  <c r="R58" i="154" s="1"/>
  <c r="S58" i="154" s="1"/>
  <c r="T58" i="154" s="1"/>
  <c r="U58" i="154" s="1"/>
  <c r="V58" i="154" s="1"/>
  <c r="W58" i="154" s="1"/>
  <c r="Z58" i="154" s="1"/>
  <c r="E59" i="154"/>
  <c r="F59" i="154" s="1"/>
  <c r="G59" i="154" s="1"/>
  <c r="H59" i="154" s="1"/>
  <c r="I59" i="154" s="1"/>
  <c r="J59" i="154" s="1"/>
  <c r="K59" i="154" s="1"/>
  <c r="L59" i="154" s="1"/>
  <c r="M59" i="154" s="1"/>
  <c r="N59" i="154" s="1"/>
  <c r="O59" i="154" s="1"/>
  <c r="P59" i="154" s="1"/>
  <c r="Q59" i="154" s="1"/>
  <c r="R59" i="154" s="1"/>
  <c r="S59" i="154" s="1"/>
  <c r="T59" i="154" s="1"/>
  <c r="U59" i="154" s="1"/>
  <c r="V59" i="154" s="1"/>
  <c r="W59" i="154" s="1"/>
  <c r="Z59" i="154" s="1"/>
  <c r="G92" i="155"/>
  <c r="G40" i="117"/>
  <c r="K102" i="160"/>
  <c r="J100" i="159"/>
  <c r="G57" i="167"/>
  <c r="G58" i="20"/>
  <c r="G58" i="114"/>
  <c r="G58" i="25"/>
  <c r="G59" i="167"/>
  <c r="G58" i="29"/>
  <c r="G58" i="35"/>
  <c r="G58" i="117"/>
  <c r="G58" i="37"/>
  <c r="G59" i="118"/>
  <c r="G58" i="140"/>
  <c r="G58" i="40"/>
  <c r="G60" i="158"/>
  <c r="G58" i="119"/>
  <c r="G58" i="92"/>
  <c r="G58" i="49"/>
  <c r="G58" i="143"/>
  <c r="G58" i="122"/>
  <c r="G58" i="53"/>
  <c r="G58" i="123"/>
  <c r="G58" i="95"/>
  <c r="G58" i="124"/>
  <c r="G58" i="98"/>
  <c r="G58" i="125"/>
  <c r="G58" i="101"/>
  <c r="G58" i="148"/>
  <c r="G58" i="127"/>
  <c r="G58" i="68"/>
  <c r="G58" i="128"/>
  <c r="G58" i="71"/>
  <c r="F58" i="150"/>
  <c r="E58" i="129"/>
  <c r="E58" i="74"/>
  <c r="G60" i="136"/>
  <c r="G70" i="113"/>
  <c r="G97" i="166"/>
  <c r="H64" i="133"/>
  <c r="G120" i="106"/>
  <c r="P53" i="167" l="1"/>
  <c r="P54" i="167"/>
  <c r="R54" i="167"/>
  <c r="R53" i="167"/>
  <c r="E18" i="129"/>
  <c r="F18" i="129" s="1"/>
  <c r="G18" i="129" s="1"/>
  <c r="H18" i="129" s="1"/>
  <c r="I18" i="129" s="1"/>
  <c r="J18" i="129" s="1"/>
  <c r="K18" i="129" s="1"/>
  <c r="L18" i="129" s="1"/>
  <c r="M18" i="129" s="1"/>
  <c r="N18" i="129" s="1"/>
  <c r="O18" i="129" s="1"/>
  <c r="P18" i="129" s="1"/>
  <c r="Q18" i="129" s="1"/>
  <c r="R18" i="129" s="1"/>
  <c r="F17" i="129"/>
  <c r="G17" i="129" s="1"/>
  <c r="H17" i="129" s="1"/>
  <c r="I17" i="129" s="1"/>
  <c r="J17" i="129" s="1"/>
  <c r="K17" i="129" s="1"/>
  <c r="L17" i="129" s="1"/>
  <c r="M17" i="129" s="1"/>
  <c r="N17" i="129" s="1"/>
  <c r="O17" i="129" s="1"/>
  <c r="P17" i="129" s="1"/>
  <c r="Q17" i="129" s="1"/>
  <c r="R17" i="129" s="1"/>
  <c r="T17" i="129" s="1"/>
  <c r="D19" i="129" l="1"/>
  <c r="E19" i="129" s="1"/>
  <c r="F19" i="129" s="1"/>
  <c r="G19" i="129" s="1"/>
  <c r="H19" i="129" s="1"/>
  <c r="I19" i="129" s="1"/>
  <c r="J19" i="129" s="1"/>
  <c r="K19" i="129" s="1"/>
  <c r="L19" i="129" s="1"/>
  <c r="M19" i="129" s="1"/>
  <c r="N19" i="129" s="1"/>
  <c r="O19" i="129" s="1"/>
  <c r="P19" i="129" s="1"/>
  <c r="Q19" i="129" s="1"/>
  <c r="R19" i="129" s="1"/>
  <c r="T18" i="129"/>
  <c r="T19" i="129" l="1"/>
  <c r="D20" i="129"/>
  <c r="E20" i="129" s="1"/>
  <c r="F20" i="129" s="1"/>
  <c r="G20" i="129" s="1"/>
  <c r="H20" i="129" s="1"/>
  <c r="I20" i="129" s="1"/>
  <c r="J20" i="129" s="1"/>
  <c r="K20" i="129" s="1"/>
  <c r="L20" i="129" s="1"/>
  <c r="M20" i="129" s="1"/>
  <c r="N20" i="129" s="1"/>
  <c r="O20" i="129" s="1"/>
  <c r="P20" i="129" s="1"/>
  <c r="Q20" i="129" s="1"/>
  <c r="R20" i="129" s="1"/>
  <c r="D18" i="71"/>
  <c r="D19" i="71" s="1"/>
  <c r="D20" i="71" s="1"/>
  <c r="D21" i="71" s="1"/>
  <c r="D22" i="71" s="1"/>
  <c r="D23" i="71" s="1"/>
  <c r="D24" i="71" s="1"/>
  <c r="D25" i="71" s="1"/>
  <c r="D26" i="71" s="1"/>
  <c r="D27" i="71" s="1"/>
  <c r="D28" i="71" s="1"/>
  <c r="D29" i="71" s="1"/>
  <c r="D30" i="71" s="1"/>
  <c r="D31" i="71" s="1"/>
  <c r="D32" i="71" s="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21" i="128"/>
  <c r="D22" i="128" s="1"/>
  <c r="D23" i="128" s="1"/>
  <c r="D24" i="128" s="1"/>
  <c r="D25" i="128" s="1"/>
  <c r="D26" i="128" s="1"/>
  <c r="D27" i="128" s="1"/>
  <c r="D28" i="128" s="1"/>
  <c r="D29" i="128" s="1"/>
  <c r="D30" i="128" s="1"/>
  <c r="D31" i="128" s="1"/>
  <c r="D18" i="128"/>
  <c r="D19" i="128" s="1"/>
  <c r="E76" i="149"/>
  <c r="F76" i="149" s="1"/>
  <c r="G76" i="149" s="1"/>
  <c r="H76" i="149" s="1"/>
  <c r="I76" i="149" s="1"/>
  <c r="J76" i="149" s="1"/>
  <c r="K76" i="149" s="1"/>
  <c r="L76" i="149" s="1"/>
  <c r="M76" i="149" s="1"/>
  <c r="N76" i="149" s="1"/>
  <c r="O76" i="149" s="1"/>
  <c r="P76" i="149" s="1"/>
  <c r="Q76" i="149" s="1"/>
  <c r="R76" i="149" s="1"/>
  <c r="S76" i="149" s="1"/>
  <c r="T76" i="149" s="1"/>
  <c r="U76" i="149" s="1"/>
  <c r="V76" i="149" s="1"/>
  <c r="E77" i="149"/>
  <c r="F77" i="149" s="1"/>
  <c r="G77" i="149" s="1"/>
  <c r="H77" i="149" s="1"/>
  <c r="I77" i="149" s="1"/>
  <c r="J77" i="149" s="1"/>
  <c r="K77" i="149" s="1"/>
  <c r="L77" i="149" s="1"/>
  <c r="M77" i="149" s="1"/>
  <c r="N77" i="149" s="1"/>
  <c r="O77" i="149" s="1"/>
  <c r="P77" i="149" s="1"/>
  <c r="Q77" i="149" s="1"/>
  <c r="R77" i="149" s="1"/>
  <c r="S77" i="149" s="1"/>
  <c r="T77" i="149" s="1"/>
  <c r="U77" i="149" s="1"/>
  <c r="V77" i="149" s="1"/>
  <c r="E80" i="149"/>
  <c r="F80" i="149" s="1"/>
  <c r="G80" i="149" s="1"/>
  <c r="H80" i="149" s="1"/>
  <c r="I80" i="149" s="1"/>
  <c r="J80" i="149" s="1"/>
  <c r="K80" i="149" s="1"/>
  <c r="L80" i="149" s="1"/>
  <c r="M80" i="149" s="1"/>
  <c r="N80" i="149" s="1"/>
  <c r="O80" i="149" s="1"/>
  <c r="P80" i="149" s="1"/>
  <c r="Q80" i="149" s="1"/>
  <c r="R80" i="149" s="1"/>
  <c r="S80" i="149" s="1"/>
  <c r="T80" i="149" s="1"/>
  <c r="U80" i="149" s="1"/>
  <c r="V80" i="149" s="1"/>
  <c r="Y80" i="149" s="1"/>
  <c r="E81" i="149"/>
  <c r="F81" i="149" s="1"/>
  <c r="G81" i="149" s="1"/>
  <c r="H81" i="149" s="1"/>
  <c r="I81" i="149" s="1"/>
  <c r="J81" i="149" s="1"/>
  <c r="K81" i="149" s="1"/>
  <c r="L81" i="149" s="1"/>
  <c r="M81" i="149" s="1"/>
  <c r="N81" i="149" s="1"/>
  <c r="O81" i="149" s="1"/>
  <c r="P81" i="149" s="1"/>
  <c r="Q81" i="149" s="1"/>
  <c r="R81" i="149" s="1"/>
  <c r="S81" i="149" s="1"/>
  <c r="T81" i="149" s="1"/>
  <c r="U81" i="149" s="1"/>
  <c r="V81" i="149" s="1"/>
  <c r="Y81" i="149" s="1"/>
  <c r="D18" i="68"/>
  <c r="D19" i="68" s="1"/>
  <c r="D20" i="68" s="1"/>
  <c r="D21" i="68" s="1"/>
  <c r="D22" i="68" s="1"/>
  <c r="D23" i="68" s="1"/>
  <c r="D24" i="68" s="1"/>
  <c r="D25" i="68" s="1"/>
  <c r="D26" i="68" s="1"/>
  <c r="D18" i="127"/>
  <c r="D19" i="127" s="1"/>
  <c r="D20" i="127" s="1"/>
  <c r="D21" i="127" s="1"/>
  <c r="D22" i="127" s="1"/>
  <c r="D23" i="127" s="1"/>
  <c r="D24" i="127" s="1"/>
  <c r="D25" i="127" s="1"/>
  <c r="D26" i="127" s="1"/>
  <c r="D27" i="127" s="1"/>
  <c r="E28" i="147"/>
  <c r="F28" i="147" s="1"/>
  <c r="G28" i="147" s="1"/>
  <c r="H28" i="147" s="1"/>
  <c r="I28" i="147" s="1"/>
  <c r="J28" i="147" s="1"/>
  <c r="K28" i="147" s="1"/>
  <c r="L28" i="147" s="1"/>
  <c r="M28" i="147" s="1"/>
  <c r="N28" i="147" s="1"/>
  <c r="O28" i="147" s="1"/>
  <c r="P28" i="147" s="1"/>
  <c r="S28" i="147" s="1"/>
  <c r="E29" i="147"/>
  <c r="F29" i="147" s="1"/>
  <c r="G29" i="147" s="1"/>
  <c r="H29" i="147" s="1"/>
  <c r="I29" i="147" s="1"/>
  <c r="J29" i="147" s="1"/>
  <c r="K29" i="147" s="1"/>
  <c r="L29" i="147" s="1"/>
  <c r="M29" i="147" s="1"/>
  <c r="N29" i="147" s="1"/>
  <c r="O29" i="147" s="1"/>
  <c r="P29" i="147" s="1"/>
  <c r="S29" i="147" s="1"/>
  <c r="E30" i="147"/>
  <c r="F30" i="147" s="1"/>
  <c r="G30" i="147" s="1"/>
  <c r="H30" i="147" s="1"/>
  <c r="I30" i="147" s="1"/>
  <c r="J30" i="147" s="1"/>
  <c r="K30" i="147" s="1"/>
  <c r="L30" i="147" s="1"/>
  <c r="M30" i="147" s="1"/>
  <c r="N30" i="147" s="1"/>
  <c r="O30" i="147" s="1"/>
  <c r="P30" i="147" s="1"/>
  <c r="S30" i="147" s="1"/>
  <c r="E31" i="147"/>
  <c r="F31" i="147" s="1"/>
  <c r="G31" i="147" s="1"/>
  <c r="H31" i="147" s="1"/>
  <c r="I31" i="147" s="1"/>
  <c r="J31" i="147" s="1"/>
  <c r="K31" i="147" s="1"/>
  <c r="L31" i="147" s="1"/>
  <c r="M31" i="147" s="1"/>
  <c r="N31" i="147" s="1"/>
  <c r="O31" i="147" s="1"/>
  <c r="P31" i="147" s="1"/>
  <c r="S31" i="147" s="1"/>
  <c r="E32" i="147"/>
  <c r="F32" i="147" s="1"/>
  <c r="G32" i="147" s="1"/>
  <c r="H32" i="147" s="1"/>
  <c r="I32" i="147" s="1"/>
  <c r="J32" i="147" s="1"/>
  <c r="K32" i="147" s="1"/>
  <c r="L32" i="147" s="1"/>
  <c r="M32" i="147" s="1"/>
  <c r="N32" i="147" s="1"/>
  <c r="O32" i="147" s="1"/>
  <c r="P32" i="147" s="1"/>
  <c r="S32" i="147" s="1"/>
  <c r="E33" i="147"/>
  <c r="F33" i="147" s="1"/>
  <c r="G33" i="147" s="1"/>
  <c r="H33" i="147" s="1"/>
  <c r="I33" i="147" s="1"/>
  <c r="J33" i="147" s="1"/>
  <c r="K33" i="147" s="1"/>
  <c r="L33" i="147" s="1"/>
  <c r="M33" i="147" s="1"/>
  <c r="N33" i="147" s="1"/>
  <c r="O33" i="147" s="1"/>
  <c r="P33" i="147" s="1"/>
  <c r="S33" i="147" s="1"/>
  <c r="E34" i="147"/>
  <c r="F34" i="147" s="1"/>
  <c r="G34" i="147" s="1"/>
  <c r="H34" i="147" s="1"/>
  <c r="I34" i="147" s="1"/>
  <c r="J34" i="147" s="1"/>
  <c r="K34" i="147" s="1"/>
  <c r="L34" i="147" s="1"/>
  <c r="M34" i="147" s="1"/>
  <c r="N34" i="147" s="1"/>
  <c r="O34" i="147" s="1"/>
  <c r="P34" i="147" s="1"/>
  <c r="S34" i="147" s="1"/>
  <c r="E35" i="147"/>
  <c r="F35" i="147" s="1"/>
  <c r="G35" i="147" s="1"/>
  <c r="H35" i="147" s="1"/>
  <c r="I35" i="147" s="1"/>
  <c r="J35" i="147" s="1"/>
  <c r="K35" i="147" s="1"/>
  <c r="L35" i="147" s="1"/>
  <c r="M35" i="147" s="1"/>
  <c r="N35" i="147" s="1"/>
  <c r="O35" i="147" s="1"/>
  <c r="P35" i="147" s="1"/>
  <c r="S35" i="147" s="1"/>
  <c r="E36" i="147"/>
  <c r="F36" i="147" s="1"/>
  <c r="G36" i="147" s="1"/>
  <c r="H36" i="147" s="1"/>
  <c r="I36" i="147" s="1"/>
  <c r="J36" i="147" s="1"/>
  <c r="K36" i="147" s="1"/>
  <c r="L36" i="147" s="1"/>
  <c r="M36" i="147" s="1"/>
  <c r="N36" i="147" s="1"/>
  <c r="O36" i="147" s="1"/>
  <c r="P36" i="147" s="1"/>
  <c r="S36" i="147" s="1"/>
  <c r="D25" i="101"/>
  <c r="D26" i="101" s="1"/>
  <c r="D21" i="101"/>
  <c r="D22" i="101" s="1"/>
  <c r="E18" i="126" l="1"/>
  <c r="F18" i="126" s="1"/>
  <c r="G18" i="126" s="1"/>
  <c r="H18" i="126" s="1"/>
  <c r="I18" i="126" s="1"/>
  <c r="J18" i="126" s="1"/>
  <c r="K18" i="126" s="1"/>
  <c r="L18" i="126" s="1"/>
  <c r="M18" i="126" s="1"/>
  <c r="N18" i="126" s="1"/>
  <c r="O18" i="126" s="1"/>
  <c r="P18" i="126" s="1"/>
  <c r="S18" i="126" s="1"/>
  <c r="W21" i="150"/>
  <c r="D28" i="127"/>
  <c r="E28" i="127" s="1"/>
  <c r="F28" i="127" s="1"/>
  <c r="G28" i="127" s="1"/>
  <c r="H28" i="127" s="1"/>
  <c r="I28" i="127" s="1"/>
  <c r="J28" i="127" s="1"/>
  <c r="K28" i="127" s="1"/>
  <c r="L28" i="127" s="1"/>
  <c r="M28" i="127" s="1"/>
  <c r="N28" i="127" s="1"/>
  <c r="O28" i="127" s="1"/>
  <c r="P28" i="127" s="1"/>
  <c r="Q28" i="127" s="1"/>
  <c r="R28" i="127" s="1"/>
  <c r="S28" i="127" s="1"/>
  <c r="T28" i="127" s="1"/>
  <c r="U28" i="127" s="1"/>
  <c r="V28" i="127" s="1"/>
  <c r="W28" i="127" s="1"/>
  <c r="X28" i="127" s="1"/>
  <c r="Y28" i="127" s="1"/>
  <c r="Z28" i="127" s="1"/>
  <c r="E27" i="127"/>
  <c r="F27" i="127" s="1"/>
  <c r="G27" i="127" s="1"/>
  <c r="H27" i="127" s="1"/>
  <c r="I27" i="127" s="1"/>
  <c r="J27" i="127" s="1"/>
  <c r="K27" i="127" s="1"/>
  <c r="L27" i="127" s="1"/>
  <c r="M27" i="127" s="1"/>
  <c r="N27" i="127" s="1"/>
  <c r="O27" i="127" s="1"/>
  <c r="P27" i="127" s="1"/>
  <c r="Q27" i="127" s="1"/>
  <c r="R27" i="127" s="1"/>
  <c r="S27" i="127" s="1"/>
  <c r="T27" i="127" s="1"/>
  <c r="U27" i="127" s="1"/>
  <c r="V27" i="127" s="1"/>
  <c r="W27" i="127" s="1"/>
  <c r="X27" i="127" s="1"/>
  <c r="Y27" i="127" s="1"/>
  <c r="Z27" i="127" s="1"/>
  <c r="E23" i="147"/>
  <c r="F23" i="147" s="1"/>
  <c r="G23" i="147" s="1"/>
  <c r="H23" i="147" s="1"/>
  <c r="I23" i="147" s="1"/>
  <c r="J23" i="147" s="1"/>
  <c r="K23" i="147" s="1"/>
  <c r="L23" i="147" s="1"/>
  <c r="M23" i="147" s="1"/>
  <c r="N23" i="147" s="1"/>
  <c r="O23" i="147" s="1"/>
  <c r="P23" i="147" s="1"/>
  <c r="S23" i="147" s="1"/>
  <c r="E22" i="147"/>
  <c r="F22" i="147" s="1"/>
  <c r="G22" i="147" s="1"/>
  <c r="H22" i="147" s="1"/>
  <c r="I22" i="147" s="1"/>
  <c r="J22" i="147" s="1"/>
  <c r="K22" i="147" s="1"/>
  <c r="L22" i="147" s="1"/>
  <c r="M22" i="147" s="1"/>
  <c r="N22" i="147" s="1"/>
  <c r="O22" i="147" s="1"/>
  <c r="P22" i="147" s="1"/>
  <c r="S22" i="147" s="1"/>
  <c r="E18" i="148"/>
  <c r="F18" i="148" s="1"/>
  <c r="G18" i="148" s="1"/>
  <c r="H18" i="148" s="1"/>
  <c r="I18" i="148" s="1"/>
  <c r="J18" i="148" s="1"/>
  <c r="K18" i="148" s="1"/>
  <c r="L18" i="148" s="1"/>
  <c r="M18" i="148" s="1"/>
  <c r="N18" i="148" s="1"/>
  <c r="O18" i="148" s="1"/>
  <c r="P18" i="148" s="1"/>
  <c r="Q18" i="148" s="1"/>
  <c r="R18" i="148" s="1"/>
  <c r="S18" i="148" s="1"/>
  <c r="T18" i="148" s="1"/>
  <c r="U18" i="148" s="1"/>
  <c r="V18" i="148" s="1"/>
  <c r="W18" i="148" s="1"/>
  <c r="X18" i="148" s="1"/>
  <c r="Y18" i="148" s="1"/>
  <c r="Z18" i="148" s="1"/>
  <c r="D21" i="129"/>
  <c r="E21" i="129" s="1"/>
  <c r="F21" i="129" s="1"/>
  <c r="G21" i="129" s="1"/>
  <c r="H21" i="129" s="1"/>
  <c r="I21" i="129" s="1"/>
  <c r="J21" i="129" s="1"/>
  <c r="K21" i="129" s="1"/>
  <c r="L21" i="129" s="1"/>
  <c r="M21" i="129" s="1"/>
  <c r="N21" i="129" s="1"/>
  <c r="O21" i="129" s="1"/>
  <c r="P21" i="129" s="1"/>
  <c r="Q21" i="129" s="1"/>
  <c r="R21" i="129" s="1"/>
  <c r="T20" i="129"/>
  <c r="W23" i="150" l="1"/>
  <c r="W22" i="150"/>
  <c r="E24" i="147"/>
  <c r="F24" i="147" s="1"/>
  <c r="G24" i="147" s="1"/>
  <c r="H24" i="147" s="1"/>
  <c r="I24" i="147" s="1"/>
  <c r="J24" i="147" s="1"/>
  <c r="K24" i="147" s="1"/>
  <c r="L24" i="147" s="1"/>
  <c r="M24" i="147" s="1"/>
  <c r="N24" i="147" s="1"/>
  <c r="O24" i="147" s="1"/>
  <c r="P24" i="147" s="1"/>
  <c r="S24" i="147" s="1"/>
  <c r="T21" i="129"/>
  <c r="D22" i="129"/>
  <c r="E22" i="129" s="1"/>
  <c r="F22" i="129" s="1"/>
  <c r="G22" i="129" s="1"/>
  <c r="H22" i="129" s="1"/>
  <c r="I22" i="129" s="1"/>
  <c r="J22" i="129" s="1"/>
  <c r="K22" i="129" s="1"/>
  <c r="L22" i="129" s="1"/>
  <c r="M22" i="129" s="1"/>
  <c r="N22" i="129" s="1"/>
  <c r="O22" i="129" s="1"/>
  <c r="P22" i="129" s="1"/>
  <c r="Q22" i="129" s="1"/>
  <c r="R22" i="129" s="1"/>
  <c r="E20" i="126" l="1"/>
  <c r="F20" i="126" s="1"/>
  <c r="G20" i="126" s="1"/>
  <c r="H20" i="126" s="1"/>
  <c r="I20" i="126" s="1"/>
  <c r="J20" i="126" s="1"/>
  <c r="K20" i="126" s="1"/>
  <c r="L20" i="126" s="1"/>
  <c r="M20" i="126" s="1"/>
  <c r="N20" i="126" s="1"/>
  <c r="O20" i="126" s="1"/>
  <c r="P20" i="126" s="1"/>
  <c r="S20" i="126" s="1"/>
  <c r="E25" i="147"/>
  <c r="F25" i="147" s="1"/>
  <c r="G25" i="147" s="1"/>
  <c r="H25" i="147" s="1"/>
  <c r="I25" i="147" s="1"/>
  <c r="J25" i="147" s="1"/>
  <c r="K25" i="147" s="1"/>
  <c r="L25" i="147" s="1"/>
  <c r="M25" i="147" s="1"/>
  <c r="N25" i="147" s="1"/>
  <c r="O25" i="147" s="1"/>
  <c r="P25" i="147" s="1"/>
  <c r="S25" i="147" s="1"/>
  <c r="D23" i="129"/>
  <c r="E23" i="129" s="1"/>
  <c r="F23" i="129" s="1"/>
  <c r="G23" i="129" s="1"/>
  <c r="H23" i="129" s="1"/>
  <c r="I23" i="129" s="1"/>
  <c r="J23" i="129" s="1"/>
  <c r="K23" i="129" s="1"/>
  <c r="L23" i="129" s="1"/>
  <c r="M23" i="129" s="1"/>
  <c r="N23" i="129" s="1"/>
  <c r="O23" i="129" s="1"/>
  <c r="P23" i="129" s="1"/>
  <c r="Q23" i="129" s="1"/>
  <c r="R23" i="129" s="1"/>
  <c r="T22" i="129"/>
  <c r="E21" i="126" l="1"/>
  <c r="F21" i="126" s="1"/>
  <c r="G21" i="126" s="1"/>
  <c r="H21" i="126" s="1"/>
  <c r="I21" i="126" s="1"/>
  <c r="J21" i="126" s="1"/>
  <c r="K21" i="126" s="1"/>
  <c r="L21" i="126" s="1"/>
  <c r="M21" i="126" s="1"/>
  <c r="N21" i="126" s="1"/>
  <c r="O21" i="126" s="1"/>
  <c r="P21" i="126" s="1"/>
  <c r="S21" i="126" s="1"/>
  <c r="E27" i="147"/>
  <c r="F27" i="147" s="1"/>
  <c r="G27" i="147" s="1"/>
  <c r="H27" i="147" s="1"/>
  <c r="I27" i="147" s="1"/>
  <c r="J27" i="147" s="1"/>
  <c r="K27" i="147" s="1"/>
  <c r="L27" i="147" s="1"/>
  <c r="M27" i="147" s="1"/>
  <c r="N27" i="147" s="1"/>
  <c r="O27" i="147" s="1"/>
  <c r="P27" i="147" s="1"/>
  <c r="S27" i="147" s="1"/>
  <c r="E26" i="147"/>
  <c r="F26" i="147" s="1"/>
  <c r="G26" i="147" s="1"/>
  <c r="H26" i="147" s="1"/>
  <c r="I26" i="147" s="1"/>
  <c r="J26" i="147" s="1"/>
  <c r="K26" i="147" s="1"/>
  <c r="L26" i="147" s="1"/>
  <c r="M26" i="147" s="1"/>
  <c r="N26" i="147" s="1"/>
  <c r="O26" i="147" s="1"/>
  <c r="P26" i="147" s="1"/>
  <c r="S26" i="147" s="1"/>
  <c r="T23" i="129"/>
  <c r="D24" i="129"/>
  <c r="E24" i="129" s="1"/>
  <c r="F24" i="129" s="1"/>
  <c r="G24" i="129" s="1"/>
  <c r="H24" i="129" s="1"/>
  <c r="I24" i="129" s="1"/>
  <c r="J24" i="129" s="1"/>
  <c r="K24" i="129" s="1"/>
  <c r="L24" i="129" s="1"/>
  <c r="M24" i="129" s="1"/>
  <c r="N24" i="129" s="1"/>
  <c r="O24" i="129" s="1"/>
  <c r="P24" i="129" s="1"/>
  <c r="Q24" i="129" s="1"/>
  <c r="R24" i="129" s="1"/>
  <c r="E22" i="126" l="1"/>
  <c r="F22" i="126" s="1"/>
  <c r="G22" i="126" s="1"/>
  <c r="H22" i="126" s="1"/>
  <c r="I22" i="126" s="1"/>
  <c r="J22" i="126" s="1"/>
  <c r="K22" i="126" s="1"/>
  <c r="L22" i="126" s="1"/>
  <c r="M22" i="126" s="1"/>
  <c r="N22" i="126" s="1"/>
  <c r="O22" i="126" s="1"/>
  <c r="P22" i="126" s="1"/>
  <c r="S22" i="126" s="1"/>
  <c r="Y26" i="149"/>
  <c r="D25" i="129"/>
  <c r="E25" i="129" s="1"/>
  <c r="F25" i="129" s="1"/>
  <c r="G25" i="129" s="1"/>
  <c r="H25" i="129" s="1"/>
  <c r="I25" i="129" s="1"/>
  <c r="J25" i="129" s="1"/>
  <c r="K25" i="129" s="1"/>
  <c r="L25" i="129" s="1"/>
  <c r="M25" i="129" s="1"/>
  <c r="N25" i="129" s="1"/>
  <c r="O25" i="129" s="1"/>
  <c r="P25" i="129" s="1"/>
  <c r="Q25" i="129" s="1"/>
  <c r="R25" i="129" s="1"/>
  <c r="T24" i="129"/>
  <c r="E24" i="126" l="1"/>
  <c r="F24" i="126" s="1"/>
  <c r="G24" i="126" s="1"/>
  <c r="H24" i="126" s="1"/>
  <c r="I24" i="126" s="1"/>
  <c r="J24" i="126" s="1"/>
  <c r="K24" i="126" s="1"/>
  <c r="L24" i="126" s="1"/>
  <c r="M24" i="126" s="1"/>
  <c r="N24" i="126" s="1"/>
  <c r="O24" i="126" s="1"/>
  <c r="P24" i="126" s="1"/>
  <c r="S24" i="126" s="1"/>
  <c r="E23" i="126"/>
  <c r="F23" i="126" s="1"/>
  <c r="G23" i="126" s="1"/>
  <c r="H23" i="126" s="1"/>
  <c r="I23" i="126" s="1"/>
  <c r="J23" i="126" s="1"/>
  <c r="K23" i="126" s="1"/>
  <c r="L23" i="126" s="1"/>
  <c r="M23" i="126" s="1"/>
  <c r="N23" i="126" s="1"/>
  <c r="O23" i="126" s="1"/>
  <c r="P23" i="126" s="1"/>
  <c r="S23" i="126" s="1"/>
  <c r="T25" i="129"/>
  <c r="D26" i="129"/>
  <c r="E26" i="129" s="1"/>
  <c r="F26" i="129" s="1"/>
  <c r="G26" i="129" s="1"/>
  <c r="H26" i="129" s="1"/>
  <c r="I26" i="129" s="1"/>
  <c r="J26" i="129" s="1"/>
  <c r="K26" i="129" s="1"/>
  <c r="L26" i="129" s="1"/>
  <c r="M26" i="129" s="1"/>
  <c r="N26" i="129" s="1"/>
  <c r="O26" i="129" s="1"/>
  <c r="P26" i="129" s="1"/>
  <c r="Q26" i="129" s="1"/>
  <c r="R26" i="129" s="1"/>
  <c r="D27" i="129" l="1"/>
  <c r="T26" i="129"/>
  <c r="E27" i="129" l="1"/>
  <c r="F27" i="129" s="1"/>
  <c r="G27" i="129" s="1"/>
  <c r="H27" i="129" s="1"/>
  <c r="I27" i="129" s="1"/>
  <c r="J27" i="129" s="1"/>
  <c r="K27" i="129" s="1"/>
  <c r="L27" i="129" s="1"/>
  <c r="M27" i="129" s="1"/>
  <c r="N27" i="129" s="1"/>
  <c r="O27" i="129" s="1"/>
  <c r="P27" i="129" s="1"/>
  <c r="Q27" i="129" s="1"/>
  <c r="R27" i="129" s="1"/>
  <c r="T27" i="129" s="1"/>
  <c r="D18" i="125"/>
  <c r="D19" i="125" s="1"/>
  <c r="E19" i="125" s="1"/>
  <c r="F19" i="125" s="1"/>
  <c r="G19" i="125" s="1"/>
  <c r="H19" i="125" s="1"/>
  <c r="I19" i="125" s="1"/>
  <c r="J19" i="125" s="1"/>
  <c r="K19" i="125" s="1"/>
  <c r="L19" i="125" s="1"/>
  <c r="M19" i="125" s="1"/>
  <c r="N19" i="125" s="1"/>
  <c r="O19" i="125" s="1"/>
  <c r="P19" i="125" s="1"/>
  <c r="D25" i="98"/>
  <c r="D26" i="98" s="1"/>
  <c r="D21" i="98"/>
  <c r="D22" i="98" s="1"/>
  <c r="D18" i="124"/>
  <c r="D19" i="124" s="1"/>
  <c r="E19" i="124" s="1"/>
  <c r="F19" i="124" s="1"/>
  <c r="G19" i="124" s="1"/>
  <c r="H19" i="124" s="1"/>
  <c r="I19" i="124" s="1"/>
  <c r="J19" i="124" s="1"/>
  <c r="K19" i="124" s="1"/>
  <c r="L19" i="124" s="1"/>
  <c r="M19" i="124" s="1"/>
  <c r="N19" i="124" s="1"/>
  <c r="O19" i="124" s="1"/>
  <c r="P19" i="124" s="1"/>
  <c r="E39" i="145"/>
  <c r="F39" i="145" s="1"/>
  <c r="G39" i="145" s="1"/>
  <c r="H39" i="145" s="1"/>
  <c r="I39" i="145" s="1"/>
  <c r="J39" i="145" s="1"/>
  <c r="K39" i="145" s="1"/>
  <c r="L39" i="145" s="1"/>
  <c r="M39" i="145" s="1"/>
  <c r="N39" i="145" s="1"/>
  <c r="O39" i="145" s="1"/>
  <c r="P39" i="145" s="1"/>
  <c r="D32" i="95"/>
  <c r="D30" i="95"/>
  <c r="D28" i="95"/>
  <c r="D26" i="95"/>
  <c r="D24" i="95"/>
  <c r="D22" i="95"/>
  <c r="D20" i="95"/>
  <c r="D18" i="95"/>
  <c r="D18" i="123"/>
  <c r="D19" i="123" s="1"/>
  <c r="D20" i="123" s="1"/>
  <c r="D21" i="123" s="1"/>
  <c r="D22" i="123" s="1"/>
  <c r="D23" i="123" s="1"/>
  <c r="D24" i="123" s="1"/>
  <c r="D25" i="123" s="1"/>
  <c r="D26" i="123" s="1"/>
  <c r="D27" i="123" s="1"/>
  <c r="D28" i="123" s="1"/>
  <c r="D29" i="123" s="1"/>
  <c r="D30" i="123" s="1"/>
  <c r="D31" i="123" s="1"/>
  <c r="D32" i="123" s="1"/>
  <c r="D33" i="123" s="1"/>
  <c r="D34" i="123" s="1"/>
  <c r="D35" i="123" s="1"/>
  <c r="C18" i="53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18" i="122"/>
  <c r="C19" i="122" s="1"/>
  <c r="C20" i="122" s="1"/>
  <c r="D20" i="143"/>
  <c r="E20" i="143" s="1"/>
  <c r="F20" i="143" s="1"/>
  <c r="G20" i="143" s="1"/>
  <c r="H20" i="143" s="1"/>
  <c r="I20" i="143" s="1"/>
  <c r="J20" i="143" s="1"/>
  <c r="K20" i="143" s="1"/>
  <c r="L20" i="143" s="1"/>
  <c r="M20" i="143" s="1"/>
  <c r="N20" i="143" s="1"/>
  <c r="O20" i="143" s="1"/>
  <c r="P20" i="143" s="1"/>
  <c r="C40" i="143"/>
  <c r="C41" i="143" s="1"/>
  <c r="C42" i="143" s="1"/>
  <c r="C43" i="143" s="1"/>
  <c r="C44" i="143" s="1"/>
  <c r="C45" i="143" s="1"/>
  <c r="C46" i="143" s="1"/>
  <c r="D46" i="143" s="1"/>
  <c r="E46" i="143" s="1"/>
  <c r="F46" i="143" s="1"/>
  <c r="G46" i="143" s="1"/>
  <c r="H46" i="143" s="1"/>
  <c r="I46" i="143" s="1"/>
  <c r="J46" i="143" s="1"/>
  <c r="K46" i="143" s="1"/>
  <c r="L46" i="143" s="1"/>
  <c r="M46" i="143" s="1"/>
  <c r="N46" i="143" s="1"/>
  <c r="O46" i="143" s="1"/>
  <c r="P46" i="143" s="1"/>
  <c r="C18" i="49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18" i="121"/>
  <c r="C19" i="121" s="1"/>
  <c r="C20" i="121" s="1"/>
  <c r="C21" i="121" s="1"/>
  <c r="C22" i="121" s="1"/>
  <c r="C23" i="121" s="1"/>
  <c r="C24" i="121" s="1"/>
  <c r="C25" i="121" s="1"/>
  <c r="C26" i="121" s="1"/>
  <c r="C27" i="121" s="1"/>
  <c r="C28" i="121" s="1"/>
  <c r="C29" i="121" s="1"/>
  <c r="C30" i="121" s="1"/>
  <c r="C31" i="121" s="1"/>
  <c r="C32" i="121" s="1"/>
  <c r="C33" i="121" s="1"/>
  <c r="C34" i="121" s="1"/>
  <c r="C35" i="121" s="1"/>
  <c r="C36" i="121" s="1"/>
  <c r="C37" i="121" s="1"/>
  <c r="C38" i="121" s="1"/>
  <c r="C39" i="121" s="1"/>
  <c r="C40" i="121" s="1"/>
  <c r="C41" i="121" s="1"/>
  <c r="C42" i="121" s="1"/>
  <c r="C43" i="121" s="1"/>
  <c r="C44" i="121" s="1"/>
  <c r="C45" i="121" s="1"/>
  <c r="C46" i="121" s="1"/>
  <c r="C47" i="121" s="1"/>
  <c r="C48" i="121" s="1"/>
  <c r="C49" i="121" s="1"/>
  <c r="C50" i="121" s="1"/>
  <c r="C51" i="121" s="1"/>
  <c r="T57" i="142"/>
  <c r="D18" i="154"/>
  <c r="D19" i="154" s="1"/>
  <c r="D20" i="154" s="1"/>
  <c r="D21" i="154" s="1"/>
  <c r="D22" i="154" s="1"/>
  <c r="D23" i="154" s="1"/>
  <c r="D24" i="154" s="1"/>
  <c r="D25" i="154" s="1"/>
  <c r="D26" i="154" s="1"/>
  <c r="D27" i="154" s="1"/>
  <c r="D28" i="154" s="1"/>
  <c r="D29" i="154" s="1"/>
  <c r="D30" i="154" s="1"/>
  <c r="D31" i="154" s="1"/>
  <c r="D32" i="154" s="1"/>
  <c r="D33" i="154" s="1"/>
  <c r="D34" i="154" s="1"/>
  <c r="D35" i="154" s="1"/>
  <c r="D36" i="154" s="1"/>
  <c r="D37" i="154" s="1"/>
  <c r="D38" i="154" s="1"/>
  <c r="D39" i="154" s="1"/>
  <c r="D40" i="154" s="1"/>
  <c r="D41" i="154" s="1"/>
  <c r="D42" i="154" s="1"/>
  <c r="D43" i="154" s="1"/>
  <c r="D44" i="154" s="1"/>
  <c r="D45" i="154" s="1"/>
  <c r="D46" i="154" s="1"/>
  <c r="D47" i="154" s="1"/>
  <c r="D48" i="154" s="1"/>
  <c r="D49" i="154" s="1"/>
  <c r="D50" i="154" s="1"/>
  <c r="D51" i="154" s="1"/>
  <c r="D52" i="154" s="1"/>
  <c r="D53" i="154" s="1"/>
  <c r="D54" i="154" s="1"/>
  <c r="AC116" i="157"/>
  <c r="AC117" i="157"/>
  <c r="AC118" i="157"/>
  <c r="E110" i="157"/>
  <c r="F110" i="157" s="1"/>
  <c r="G110" i="157" s="1"/>
  <c r="H110" i="157" s="1"/>
  <c r="I110" i="157" s="1"/>
  <c r="J110" i="157" s="1"/>
  <c r="K110" i="157" s="1"/>
  <c r="L110" i="157" s="1"/>
  <c r="M110" i="157" s="1"/>
  <c r="N110" i="157" s="1"/>
  <c r="O110" i="157" s="1"/>
  <c r="P110" i="157" s="1"/>
  <c r="Q110" i="157" s="1"/>
  <c r="R110" i="157" s="1"/>
  <c r="S110" i="157" s="1"/>
  <c r="T110" i="157" s="1"/>
  <c r="U110" i="157" s="1"/>
  <c r="V110" i="157" s="1"/>
  <c r="W110" i="157" s="1"/>
  <c r="E111" i="157"/>
  <c r="F111" i="157" s="1"/>
  <c r="G111" i="157" s="1"/>
  <c r="H111" i="157" s="1"/>
  <c r="I111" i="157" s="1"/>
  <c r="J111" i="157" s="1"/>
  <c r="K111" i="157" s="1"/>
  <c r="L111" i="157" s="1"/>
  <c r="M111" i="157" s="1"/>
  <c r="N111" i="157" s="1"/>
  <c r="O111" i="157" s="1"/>
  <c r="P111" i="157" s="1"/>
  <c r="Q111" i="157" s="1"/>
  <c r="R111" i="157" s="1"/>
  <c r="S111" i="157" s="1"/>
  <c r="T111" i="157" s="1"/>
  <c r="U111" i="157" s="1"/>
  <c r="V111" i="157" s="1"/>
  <c r="W111" i="157" s="1"/>
  <c r="E112" i="157"/>
  <c r="F112" i="157" s="1"/>
  <c r="G112" i="157" s="1"/>
  <c r="H112" i="157" s="1"/>
  <c r="I112" i="157" s="1"/>
  <c r="J112" i="157" s="1"/>
  <c r="K112" i="157" s="1"/>
  <c r="L112" i="157" s="1"/>
  <c r="M112" i="157" s="1"/>
  <c r="N112" i="157" s="1"/>
  <c r="O112" i="157" s="1"/>
  <c r="P112" i="157" s="1"/>
  <c r="Q112" i="157" s="1"/>
  <c r="R112" i="157" s="1"/>
  <c r="S112" i="157" s="1"/>
  <c r="T112" i="157" s="1"/>
  <c r="U112" i="157" s="1"/>
  <c r="V112" i="157" s="1"/>
  <c r="W112" i="157" s="1"/>
  <c r="E113" i="157"/>
  <c r="F113" i="157" s="1"/>
  <c r="G113" i="157" s="1"/>
  <c r="H113" i="157" s="1"/>
  <c r="I113" i="157" s="1"/>
  <c r="J113" i="157" s="1"/>
  <c r="K113" i="157" s="1"/>
  <c r="L113" i="157" s="1"/>
  <c r="M113" i="157" s="1"/>
  <c r="N113" i="157" s="1"/>
  <c r="O113" i="157" s="1"/>
  <c r="P113" i="157" s="1"/>
  <c r="Q113" i="157" s="1"/>
  <c r="R113" i="157" s="1"/>
  <c r="S113" i="157" s="1"/>
  <c r="T113" i="157" s="1"/>
  <c r="U113" i="157" s="1"/>
  <c r="V113" i="157" s="1"/>
  <c r="W113" i="157" s="1"/>
  <c r="E114" i="157"/>
  <c r="F114" i="157" s="1"/>
  <c r="G114" i="157" s="1"/>
  <c r="H114" i="157" s="1"/>
  <c r="I114" i="157" s="1"/>
  <c r="J114" i="157" s="1"/>
  <c r="K114" i="157" s="1"/>
  <c r="L114" i="157" s="1"/>
  <c r="M114" i="157" s="1"/>
  <c r="N114" i="157" s="1"/>
  <c r="O114" i="157" s="1"/>
  <c r="P114" i="157" s="1"/>
  <c r="Q114" i="157" s="1"/>
  <c r="R114" i="157" s="1"/>
  <c r="S114" i="157" s="1"/>
  <c r="T114" i="157" s="1"/>
  <c r="U114" i="157" s="1"/>
  <c r="V114" i="157" s="1"/>
  <c r="W114" i="157" s="1"/>
  <c r="D28" i="157"/>
  <c r="E26" i="157"/>
  <c r="F26" i="157" s="1"/>
  <c r="G26" i="157" s="1"/>
  <c r="H26" i="157" s="1"/>
  <c r="I26" i="157" s="1"/>
  <c r="J26" i="157" s="1"/>
  <c r="K26" i="157" s="1"/>
  <c r="L26" i="157" s="1"/>
  <c r="M26" i="157" s="1"/>
  <c r="N26" i="157" s="1"/>
  <c r="O26" i="157" s="1"/>
  <c r="P26" i="157" s="1"/>
  <c r="Q26" i="157" s="1"/>
  <c r="R26" i="157" s="1"/>
  <c r="S26" i="157" s="1"/>
  <c r="T26" i="157" s="1"/>
  <c r="U26" i="157" s="1"/>
  <c r="V26" i="157" s="1"/>
  <c r="W26" i="157" s="1"/>
  <c r="E116" i="157"/>
  <c r="F116" i="157" s="1"/>
  <c r="G116" i="157" s="1"/>
  <c r="H116" i="157" s="1"/>
  <c r="I116" i="157" s="1"/>
  <c r="J116" i="157" s="1"/>
  <c r="K116" i="157" s="1"/>
  <c r="L116" i="157" s="1"/>
  <c r="M116" i="157" s="1"/>
  <c r="N116" i="157" s="1"/>
  <c r="O116" i="157" s="1"/>
  <c r="P116" i="157" s="1"/>
  <c r="Q116" i="157" s="1"/>
  <c r="R116" i="157" s="1"/>
  <c r="S116" i="157" s="1"/>
  <c r="T116" i="157" s="1"/>
  <c r="U116" i="157" s="1"/>
  <c r="V116" i="157" s="1"/>
  <c r="W116" i="157" s="1"/>
  <c r="Z116" i="157" s="1"/>
  <c r="E117" i="157"/>
  <c r="F117" i="157" s="1"/>
  <c r="G117" i="157" s="1"/>
  <c r="H117" i="157" s="1"/>
  <c r="I117" i="157" s="1"/>
  <c r="J117" i="157" s="1"/>
  <c r="K117" i="157" s="1"/>
  <c r="L117" i="157" s="1"/>
  <c r="M117" i="157" s="1"/>
  <c r="N117" i="157" s="1"/>
  <c r="O117" i="157" s="1"/>
  <c r="P117" i="157" s="1"/>
  <c r="Q117" i="157" s="1"/>
  <c r="R117" i="157" s="1"/>
  <c r="S117" i="157" s="1"/>
  <c r="T117" i="157" s="1"/>
  <c r="U117" i="157" s="1"/>
  <c r="V117" i="157" s="1"/>
  <c r="W117" i="157" s="1"/>
  <c r="Z117" i="157" s="1"/>
  <c r="E118" i="157"/>
  <c r="F118" i="157" s="1"/>
  <c r="G118" i="157" s="1"/>
  <c r="H118" i="157" s="1"/>
  <c r="I118" i="157" s="1"/>
  <c r="J118" i="157" s="1"/>
  <c r="K118" i="157" s="1"/>
  <c r="L118" i="157" s="1"/>
  <c r="M118" i="157" s="1"/>
  <c r="N118" i="157" s="1"/>
  <c r="O118" i="157" s="1"/>
  <c r="P118" i="157" s="1"/>
  <c r="Q118" i="157" s="1"/>
  <c r="R118" i="157" s="1"/>
  <c r="S118" i="157" s="1"/>
  <c r="T118" i="157" s="1"/>
  <c r="U118" i="157" s="1"/>
  <c r="V118" i="157" s="1"/>
  <c r="W118" i="157" s="1"/>
  <c r="Z118" i="157" s="1"/>
  <c r="D18" i="92"/>
  <c r="D19" i="92" s="1"/>
  <c r="D20" i="92" s="1"/>
  <c r="D21" i="92" s="1"/>
  <c r="D22" i="92" s="1"/>
  <c r="D23" i="92" s="1"/>
  <c r="D24" i="92" s="1"/>
  <c r="D25" i="92" s="1"/>
  <c r="D26" i="92" s="1"/>
  <c r="D27" i="92" s="1"/>
  <c r="D28" i="92" s="1"/>
  <c r="D29" i="92" s="1"/>
  <c r="D30" i="92" s="1"/>
  <c r="D31" i="92" s="1"/>
  <c r="D32" i="92" s="1"/>
  <c r="D33" i="92" s="1"/>
  <c r="D34" i="92" s="1"/>
  <c r="D35" i="92" s="1"/>
  <c r="D36" i="92" s="1"/>
  <c r="D29" i="157" l="1"/>
  <c r="D30" i="157" s="1"/>
  <c r="D31" i="157" s="1"/>
  <c r="D32" i="157" s="1"/>
  <c r="D33" i="157" s="1"/>
  <c r="D34" i="157" s="1"/>
  <c r="D35" i="157" s="1"/>
  <c r="D36" i="157" s="1"/>
  <c r="D37" i="157" s="1"/>
  <c r="D38" i="157" s="1"/>
  <c r="D39" i="157" s="1"/>
  <c r="D40" i="157" s="1"/>
  <c r="D41" i="157" s="1"/>
  <c r="D42" i="157" s="1"/>
  <c r="D43" i="157" s="1"/>
  <c r="D44" i="157" s="1"/>
  <c r="D45" i="157" s="1"/>
  <c r="D46" i="157" s="1"/>
  <c r="D47" i="157" s="1"/>
  <c r="D48" i="157" s="1"/>
  <c r="D49" i="157" s="1"/>
  <c r="D50" i="157" s="1"/>
  <c r="D51" i="157" s="1"/>
  <c r="D52" i="157" s="1"/>
  <c r="D53" i="157" s="1"/>
  <c r="D54" i="157" s="1"/>
  <c r="D55" i="157" s="1"/>
  <c r="D56" i="157" s="1"/>
  <c r="D57" i="157" s="1"/>
  <c r="D58" i="157" s="1"/>
  <c r="E58" i="157" s="1"/>
  <c r="F58" i="157" s="1"/>
  <c r="G58" i="157" s="1"/>
  <c r="H58" i="157" s="1"/>
  <c r="I58" i="157" s="1"/>
  <c r="J58" i="157" s="1"/>
  <c r="K58" i="157" s="1"/>
  <c r="L58" i="157" s="1"/>
  <c r="M58" i="157" s="1"/>
  <c r="N58" i="157" s="1"/>
  <c r="O58" i="157" s="1"/>
  <c r="P58" i="157" s="1"/>
  <c r="Q58" i="157" s="1"/>
  <c r="R58" i="157" s="1"/>
  <c r="S58" i="157" s="1"/>
  <c r="T58" i="157" s="1"/>
  <c r="U58" i="157" s="1"/>
  <c r="V58" i="157" s="1"/>
  <c r="W58" i="157" s="1"/>
  <c r="Z58" i="157" s="1"/>
  <c r="AC28" i="157"/>
  <c r="C21" i="122"/>
  <c r="D20" i="122"/>
  <c r="E20" i="122" s="1"/>
  <c r="F20" i="122" s="1"/>
  <c r="G20" i="122" s="1"/>
  <c r="H20" i="122" s="1"/>
  <c r="I20" i="122" s="1"/>
  <c r="J20" i="122" s="1"/>
  <c r="K20" i="122" s="1"/>
  <c r="L20" i="122" s="1"/>
  <c r="M20" i="122" s="1"/>
  <c r="N20" i="122" s="1"/>
  <c r="O20" i="122" s="1"/>
  <c r="P20" i="122" s="1"/>
  <c r="D29" i="121"/>
  <c r="E29" i="121" s="1"/>
  <c r="F29" i="121" s="1"/>
  <c r="G29" i="121" s="1"/>
  <c r="H29" i="121" s="1"/>
  <c r="I29" i="121" s="1"/>
  <c r="J29" i="121" s="1"/>
  <c r="K29" i="121" s="1"/>
  <c r="L29" i="121" s="1"/>
  <c r="M29" i="121" s="1"/>
  <c r="N29" i="121" s="1"/>
  <c r="O29" i="121" s="1"/>
  <c r="D27" i="121"/>
  <c r="E27" i="121" s="1"/>
  <c r="F27" i="121" s="1"/>
  <c r="G27" i="121" s="1"/>
  <c r="H27" i="121" s="1"/>
  <c r="I27" i="121" s="1"/>
  <c r="J27" i="121" s="1"/>
  <c r="K27" i="121" s="1"/>
  <c r="L27" i="121" s="1"/>
  <c r="M27" i="121" s="1"/>
  <c r="N27" i="121" s="1"/>
  <c r="O27" i="121" s="1"/>
  <c r="D35" i="121"/>
  <c r="E35" i="121" s="1"/>
  <c r="F35" i="121" s="1"/>
  <c r="G35" i="121" s="1"/>
  <c r="H35" i="121" s="1"/>
  <c r="I35" i="121" s="1"/>
  <c r="J35" i="121" s="1"/>
  <c r="K35" i="121" s="1"/>
  <c r="L35" i="121" s="1"/>
  <c r="M35" i="121" s="1"/>
  <c r="N35" i="121" s="1"/>
  <c r="O35" i="121" s="1"/>
  <c r="D24" i="121"/>
  <c r="E24" i="121" s="1"/>
  <c r="F24" i="121" s="1"/>
  <c r="G24" i="121" s="1"/>
  <c r="H24" i="121" s="1"/>
  <c r="I24" i="121" s="1"/>
  <c r="J24" i="121" s="1"/>
  <c r="K24" i="121" s="1"/>
  <c r="L24" i="121" s="1"/>
  <c r="M24" i="121" s="1"/>
  <c r="N24" i="121" s="1"/>
  <c r="O24" i="121" s="1"/>
  <c r="D55" i="142"/>
  <c r="E55" i="142" s="1"/>
  <c r="F55" i="142" s="1"/>
  <c r="G55" i="142" s="1"/>
  <c r="H55" i="142" s="1"/>
  <c r="I55" i="142" s="1"/>
  <c r="J55" i="142" s="1"/>
  <c r="K55" i="142" s="1"/>
  <c r="L55" i="142" s="1"/>
  <c r="M55" i="142" s="1"/>
  <c r="N55" i="142" s="1"/>
  <c r="O55" i="142" s="1"/>
  <c r="D32" i="121"/>
  <c r="E32" i="121" s="1"/>
  <c r="F32" i="121" s="1"/>
  <c r="G32" i="121" s="1"/>
  <c r="H32" i="121" s="1"/>
  <c r="I32" i="121" s="1"/>
  <c r="J32" i="121" s="1"/>
  <c r="K32" i="121" s="1"/>
  <c r="L32" i="121" s="1"/>
  <c r="M32" i="121" s="1"/>
  <c r="N32" i="121" s="1"/>
  <c r="O32" i="121" s="1"/>
  <c r="D22" i="121"/>
  <c r="E22" i="121" s="1"/>
  <c r="F22" i="121" s="1"/>
  <c r="G22" i="121" s="1"/>
  <c r="H22" i="121" s="1"/>
  <c r="I22" i="121" s="1"/>
  <c r="J22" i="121" s="1"/>
  <c r="K22" i="121" s="1"/>
  <c r="L22" i="121" s="1"/>
  <c r="M22" i="121" s="1"/>
  <c r="N22" i="121" s="1"/>
  <c r="O22" i="121" s="1"/>
  <c r="D55" i="154"/>
  <c r="D56" i="154" s="1"/>
  <c r="D57" i="154" s="1"/>
  <c r="E57" i="154" s="1"/>
  <c r="F57" i="154" s="1"/>
  <c r="G57" i="154" s="1"/>
  <c r="H57" i="154" s="1"/>
  <c r="I57" i="154" s="1"/>
  <c r="J57" i="154" s="1"/>
  <c r="K57" i="154" s="1"/>
  <c r="L57" i="154" s="1"/>
  <c r="M57" i="154" s="1"/>
  <c r="N57" i="154" s="1"/>
  <c r="O57" i="154" s="1"/>
  <c r="P57" i="154" s="1"/>
  <c r="Q57" i="154" s="1"/>
  <c r="R57" i="154" s="1"/>
  <c r="S57" i="154" s="1"/>
  <c r="T57" i="154" s="1"/>
  <c r="U57" i="154" s="1"/>
  <c r="V57" i="154" s="1"/>
  <c r="W57" i="154" s="1"/>
  <c r="E25" i="157"/>
  <c r="F25" i="157" s="1"/>
  <c r="G25" i="157" s="1"/>
  <c r="H25" i="157" s="1"/>
  <c r="I25" i="157" s="1"/>
  <c r="J25" i="157" s="1"/>
  <c r="K25" i="157" s="1"/>
  <c r="L25" i="157" s="1"/>
  <c r="M25" i="157" s="1"/>
  <c r="N25" i="157" s="1"/>
  <c r="O25" i="157" s="1"/>
  <c r="P25" i="157" s="1"/>
  <c r="Q25" i="157" s="1"/>
  <c r="R25" i="157" s="1"/>
  <c r="S25" i="157" s="1"/>
  <c r="T25" i="157" s="1"/>
  <c r="U25" i="157" s="1"/>
  <c r="V25" i="157" s="1"/>
  <c r="W25" i="157" s="1"/>
  <c r="D45" i="121"/>
  <c r="E45" i="121" s="1"/>
  <c r="F45" i="121" s="1"/>
  <c r="G45" i="121" s="1"/>
  <c r="H45" i="121" s="1"/>
  <c r="I45" i="121" s="1"/>
  <c r="J45" i="121" s="1"/>
  <c r="K45" i="121" s="1"/>
  <c r="L45" i="121" s="1"/>
  <c r="M45" i="121" s="1"/>
  <c r="N45" i="121" s="1"/>
  <c r="O45" i="121" s="1"/>
  <c r="D42" i="121"/>
  <c r="E42" i="121" s="1"/>
  <c r="F42" i="121" s="1"/>
  <c r="G42" i="121" s="1"/>
  <c r="H42" i="121" s="1"/>
  <c r="I42" i="121" s="1"/>
  <c r="J42" i="121" s="1"/>
  <c r="K42" i="121" s="1"/>
  <c r="L42" i="121" s="1"/>
  <c r="M42" i="121" s="1"/>
  <c r="N42" i="121" s="1"/>
  <c r="O42" i="121" s="1"/>
  <c r="D39" i="121"/>
  <c r="E39" i="121" s="1"/>
  <c r="F39" i="121" s="1"/>
  <c r="G39" i="121" s="1"/>
  <c r="H39" i="121" s="1"/>
  <c r="I39" i="121" s="1"/>
  <c r="J39" i="121" s="1"/>
  <c r="K39" i="121" s="1"/>
  <c r="L39" i="121" s="1"/>
  <c r="M39" i="121" s="1"/>
  <c r="N39" i="121" s="1"/>
  <c r="O39" i="121" s="1"/>
  <c r="D36" i="121"/>
  <c r="E36" i="121" s="1"/>
  <c r="F36" i="121" s="1"/>
  <c r="G36" i="121" s="1"/>
  <c r="H36" i="121" s="1"/>
  <c r="I36" i="121" s="1"/>
  <c r="J36" i="121" s="1"/>
  <c r="K36" i="121" s="1"/>
  <c r="L36" i="121" s="1"/>
  <c r="M36" i="121" s="1"/>
  <c r="N36" i="121" s="1"/>
  <c r="O36" i="121" s="1"/>
  <c r="D33" i="121"/>
  <c r="E33" i="121" s="1"/>
  <c r="F33" i="121" s="1"/>
  <c r="G33" i="121" s="1"/>
  <c r="H33" i="121" s="1"/>
  <c r="I33" i="121" s="1"/>
  <c r="J33" i="121" s="1"/>
  <c r="K33" i="121" s="1"/>
  <c r="L33" i="121" s="1"/>
  <c r="M33" i="121" s="1"/>
  <c r="N33" i="121" s="1"/>
  <c r="O33" i="121" s="1"/>
  <c r="D31" i="121"/>
  <c r="E31" i="121" s="1"/>
  <c r="F31" i="121" s="1"/>
  <c r="G31" i="121" s="1"/>
  <c r="H31" i="121" s="1"/>
  <c r="I31" i="121" s="1"/>
  <c r="J31" i="121" s="1"/>
  <c r="K31" i="121" s="1"/>
  <c r="L31" i="121" s="1"/>
  <c r="M31" i="121" s="1"/>
  <c r="N31" i="121" s="1"/>
  <c r="O31" i="121" s="1"/>
  <c r="D28" i="121"/>
  <c r="E28" i="121" s="1"/>
  <c r="F28" i="121" s="1"/>
  <c r="G28" i="121" s="1"/>
  <c r="H28" i="121" s="1"/>
  <c r="I28" i="121" s="1"/>
  <c r="J28" i="121" s="1"/>
  <c r="K28" i="121" s="1"/>
  <c r="L28" i="121" s="1"/>
  <c r="M28" i="121" s="1"/>
  <c r="N28" i="121" s="1"/>
  <c r="O28" i="121" s="1"/>
  <c r="D25" i="121"/>
  <c r="E25" i="121" s="1"/>
  <c r="F25" i="121" s="1"/>
  <c r="G25" i="121" s="1"/>
  <c r="H25" i="121" s="1"/>
  <c r="I25" i="121" s="1"/>
  <c r="J25" i="121" s="1"/>
  <c r="K25" i="121" s="1"/>
  <c r="L25" i="121" s="1"/>
  <c r="M25" i="121" s="1"/>
  <c r="N25" i="121" s="1"/>
  <c r="O25" i="121" s="1"/>
  <c r="D23" i="121"/>
  <c r="E23" i="121" s="1"/>
  <c r="F23" i="121" s="1"/>
  <c r="G23" i="121" s="1"/>
  <c r="H23" i="121" s="1"/>
  <c r="I23" i="121" s="1"/>
  <c r="J23" i="121" s="1"/>
  <c r="K23" i="121" s="1"/>
  <c r="L23" i="121" s="1"/>
  <c r="M23" i="121" s="1"/>
  <c r="N23" i="121" s="1"/>
  <c r="O23" i="121" s="1"/>
  <c r="E33" i="123"/>
  <c r="F33" i="123" s="1"/>
  <c r="G33" i="123" s="1"/>
  <c r="H33" i="123" s="1"/>
  <c r="I33" i="123" s="1"/>
  <c r="J33" i="123" s="1"/>
  <c r="K33" i="123" s="1"/>
  <c r="L33" i="123" s="1"/>
  <c r="M33" i="123" s="1"/>
  <c r="N33" i="123" s="1"/>
  <c r="O33" i="123" s="1"/>
  <c r="P33" i="123" s="1"/>
  <c r="Q33" i="123" s="1"/>
  <c r="R33" i="123" s="1"/>
  <c r="S33" i="123" s="1"/>
  <c r="T33" i="123" s="1"/>
  <c r="E31" i="123"/>
  <c r="F31" i="123" s="1"/>
  <c r="G31" i="123" s="1"/>
  <c r="H31" i="123" s="1"/>
  <c r="I31" i="123" s="1"/>
  <c r="J31" i="123" s="1"/>
  <c r="K31" i="123" s="1"/>
  <c r="L31" i="123" s="1"/>
  <c r="M31" i="123" s="1"/>
  <c r="N31" i="123" s="1"/>
  <c r="O31" i="123" s="1"/>
  <c r="P31" i="123" s="1"/>
  <c r="Q31" i="123" s="1"/>
  <c r="R31" i="123" s="1"/>
  <c r="S31" i="123" s="1"/>
  <c r="T31" i="123" s="1"/>
  <c r="E24" i="157"/>
  <c r="F24" i="157" s="1"/>
  <c r="G24" i="157" s="1"/>
  <c r="H24" i="157" s="1"/>
  <c r="I24" i="157" s="1"/>
  <c r="J24" i="157" s="1"/>
  <c r="K24" i="157" s="1"/>
  <c r="L24" i="157" s="1"/>
  <c r="M24" i="157" s="1"/>
  <c r="N24" i="157" s="1"/>
  <c r="O24" i="157" s="1"/>
  <c r="P24" i="157" s="1"/>
  <c r="Q24" i="157" s="1"/>
  <c r="R24" i="157" s="1"/>
  <c r="S24" i="157" s="1"/>
  <c r="T24" i="157" s="1"/>
  <c r="U24" i="157" s="1"/>
  <c r="V24" i="157" s="1"/>
  <c r="W24" i="157" s="1"/>
  <c r="T58" i="142"/>
  <c r="D20" i="121"/>
  <c r="E20" i="121" s="1"/>
  <c r="F20" i="121" s="1"/>
  <c r="G20" i="121" s="1"/>
  <c r="H20" i="121" s="1"/>
  <c r="I20" i="121" s="1"/>
  <c r="J20" i="121" s="1"/>
  <c r="K20" i="121" s="1"/>
  <c r="L20" i="121" s="1"/>
  <c r="M20" i="121" s="1"/>
  <c r="N20" i="121" s="1"/>
  <c r="O20" i="121" s="1"/>
  <c r="D44" i="121"/>
  <c r="E44" i="121" s="1"/>
  <c r="F44" i="121" s="1"/>
  <c r="G44" i="121" s="1"/>
  <c r="H44" i="121" s="1"/>
  <c r="I44" i="121" s="1"/>
  <c r="J44" i="121" s="1"/>
  <c r="K44" i="121" s="1"/>
  <c r="L44" i="121" s="1"/>
  <c r="M44" i="121" s="1"/>
  <c r="N44" i="121" s="1"/>
  <c r="O44" i="121" s="1"/>
  <c r="D41" i="121"/>
  <c r="E41" i="121" s="1"/>
  <c r="F41" i="121" s="1"/>
  <c r="G41" i="121" s="1"/>
  <c r="H41" i="121" s="1"/>
  <c r="I41" i="121" s="1"/>
  <c r="J41" i="121" s="1"/>
  <c r="K41" i="121" s="1"/>
  <c r="L41" i="121" s="1"/>
  <c r="M41" i="121" s="1"/>
  <c r="N41" i="121" s="1"/>
  <c r="O41" i="121" s="1"/>
  <c r="D38" i="121"/>
  <c r="E38" i="121" s="1"/>
  <c r="F38" i="121" s="1"/>
  <c r="G38" i="121" s="1"/>
  <c r="H38" i="121" s="1"/>
  <c r="I38" i="121" s="1"/>
  <c r="J38" i="121" s="1"/>
  <c r="K38" i="121" s="1"/>
  <c r="L38" i="121" s="1"/>
  <c r="M38" i="121" s="1"/>
  <c r="N38" i="121" s="1"/>
  <c r="O38" i="121" s="1"/>
  <c r="D30" i="121"/>
  <c r="E30" i="121" s="1"/>
  <c r="F30" i="121" s="1"/>
  <c r="G30" i="121" s="1"/>
  <c r="H30" i="121" s="1"/>
  <c r="I30" i="121" s="1"/>
  <c r="J30" i="121" s="1"/>
  <c r="K30" i="121" s="1"/>
  <c r="L30" i="121" s="1"/>
  <c r="M30" i="121" s="1"/>
  <c r="N30" i="121" s="1"/>
  <c r="O30" i="121" s="1"/>
  <c r="E30" i="123"/>
  <c r="F30" i="123" s="1"/>
  <c r="G30" i="123" s="1"/>
  <c r="H30" i="123" s="1"/>
  <c r="I30" i="123" s="1"/>
  <c r="J30" i="123" s="1"/>
  <c r="K30" i="123" s="1"/>
  <c r="L30" i="123" s="1"/>
  <c r="M30" i="123" s="1"/>
  <c r="N30" i="123" s="1"/>
  <c r="O30" i="123" s="1"/>
  <c r="P30" i="123" s="1"/>
  <c r="Q30" i="123" s="1"/>
  <c r="R30" i="123" s="1"/>
  <c r="S30" i="123" s="1"/>
  <c r="T30" i="123" s="1"/>
  <c r="D20" i="124"/>
  <c r="D47" i="121"/>
  <c r="E47" i="121" s="1"/>
  <c r="F47" i="121" s="1"/>
  <c r="G47" i="121" s="1"/>
  <c r="H47" i="121" s="1"/>
  <c r="I47" i="121" s="1"/>
  <c r="J47" i="121" s="1"/>
  <c r="K47" i="121" s="1"/>
  <c r="L47" i="121" s="1"/>
  <c r="M47" i="121" s="1"/>
  <c r="N47" i="121" s="1"/>
  <c r="O47" i="121" s="1"/>
  <c r="D37" i="121"/>
  <c r="E37" i="121" s="1"/>
  <c r="F37" i="121" s="1"/>
  <c r="G37" i="121" s="1"/>
  <c r="H37" i="121" s="1"/>
  <c r="I37" i="121" s="1"/>
  <c r="J37" i="121" s="1"/>
  <c r="K37" i="121" s="1"/>
  <c r="L37" i="121" s="1"/>
  <c r="M37" i="121" s="1"/>
  <c r="N37" i="121" s="1"/>
  <c r="O37" i="121" s="1"/>
  <c r="E32" i="123"/>
  <c r="F32" i="123" s="1"/>
  <c r="G32" i="123" s="1"/>
  <c r="H32" i="123" s="1"/>
  <c r="I32" i="123" s="1"/>
  <c r="J32" i="123" s="1"/>
  <c r="K32" i="123" s="1"/>
  <c r="L32" i="123" s="1"/>
  <c r="M32" i="123" s="1"/>
  <c r="N32" i="123" s="1"/>
  <c r="O32" i="123" s="1"/>
  <c r="P32" i="123" s="1"/>
  <c r="Q32" i="123" s="1"/>
  <c r="R32" i="123" s="1"/>
  <c r="S32" i="123" s="1"/>
  <c r="T32" i="123" s="1"/>
  <c r="E18" i="124"/>
  <c r="F18" i="124" s="1"/>
  <c r="G18" i="124" s="1"/>
  <c r="H18" i="124" s="1"/>
  <c r="I18" i="124" s="1"/>
  <c r="J18" i="124" s="1"/>
  <c r="K18" i="124" s="1"/>
  <c r="L18" i="124" s="1"/>
  <c r="M18" i="124" s="1"/>
  <c r="N18" i="124" s="1"/>
  <c r="O18" i="124" s="1"/>
  <c r="P18" i="124" s="1"/>
  <c r="D46" i="121"/>
  <c r="E46" i="121" s="1"/>
  <c r="F46" i="121" s="1"/>
  <c r="G46" i="121" s="1"/>
  <c r="H46" i="121" s="1"/>
  <c r="I46" i="121" s="1"/>
  <c r="J46" i="121" s="1"/>
  <c r="K46" i="121" s="1"/>
  <c r="L46" i="121" s="1"/>
  <c r="M46" i="121" s="1"/>
  <c r="N46" i="121" s="1"/>
  <c r="O46" i="121" s="1"/>
  <c r="D43" i="121"/>
  <c r="E43" i="121" s="1"/>
  <c r="F43" i="121" s="1"/>
  <c r="G43" i="121" s="1"/>
  <c r="H43" i="121" s="1"/>
  <c r="I43" i="121" s="1"/>
  <c r="J43" i="121" s="1"/>
  <c r="K43" i="121" s="1"/>
  <c r="L43" i="121" s="1"/>
  <c r="M43" i="121" s="1"/>
  <c r="N43" i="121" s="1"/>
  <c r="O43" i="121" s="1"/>
  <c r="D40" i="121"/>
  <c r="E40" i="121" s="1"/>
  <c r="F40" i="121" s="1"/>
  <c r="G40" i="121" s="1"/>
  <c r="H40" i="121" s="1"/>
  <c r="I40" i="121" s="1"/>
  <c r="J40" i="121" s="1"/>
  <c r="K40" i="121" s="1"/>
  <c r="L40" i="121" s="1"/>
  <c r="M40" i="121" s="1"/>
  <c r="N40" i="121" s="1"/>
  <c r="O40" i="121" s="1"/>
  <c r="D34" i="121"/>
  <c r="E34" i="121" s="1"/>
  <c r="F34" i="121" s="1"/>
  <c r="G34" i="121" s="1"/>
  <c r="H34" i="121" s="1"/>
  <c r="I34" i="121" s="1"/>
  <c r="J34" i="121" s="1"/>
  <c r="K34" i="121" s="1"/>
  <c r="L34" i="121" s="1"/>
  <c r="M34" i="121" s="1"/>
  <c r="N34" i="121" s="1"/>
  <c r="O34" i="121" s="1"/>
  <c r="D26" i="121"/>
  <c r="E26" i="121" s="1"/>
  <c r="F26" i="121" s="1"/>
  <c r="G26" i="121" s="1"/>
  <c r="H26" i="121" s="1"/>
  <c r="I26" i="121" s="1"/>
  <c r="J26" i="121" s="1"/>
  <c r="K26" i="121" s="1"/>
  <c r="L26" i="121" s="1"/>
  <c r="M26" i="121" s="1"/>
  <c r="N26" i="121" s="1"/>
  <c r="O26" i="121" s="1"/>
  <c r="D21" i="121"/>
  <c r="E21" i="121" s="1"/>
  <c r="F21" i="121" s="1"/>
  <c r="G21" i="121" s="1"/>
  <c r="H21" i="121" s="1"/>
  <c r="I21" i="121" s="1"/>
  <c r="J21" i="121" s="1"/>
  <c r="K21" i="121" s="1"/>
  <c r="L21" i="121" s="1"/>
  <c r="M21" i="121" s="1"/>
  <c r="N21" i="121" s="1"/>
  <c r="O21" i="121" s="1"/>
  <c r="E18" i="125"/>
  <c r="F18" i="125" s="1"/>
  <c r="G18" i="125" s="1"/>
  <c r="H18" i="125" s="1"/>
  <c r="I18" i="125" s="1"/>
  <c r="J18" i="125" s="1"/>
  <c r="K18" i="125" s="1"/>
  <c r="L18" i="125" s="1"/>
  <c r="M18" i="125" s="1"/>
  <c r="N18" i="125" s="1"/>
  <c r="O18" i="125" s="1"/>
  <c r="P18" i="125" s="1"/>
  <c r="D20" i="125"/>
  <c r="E20" i="125" s="1"/>
  <c r="F20" i="125" s="1"/>
  <c r="G20" i="125" s="1"/>
  <c r="H20" i="125" s="1"/>
  <c r="I20" i="125" s="1"/>
  <c r="J20" i="125" s="1"/>
  <c r="K20" i="125" s="1"/>
  <c r="L20" i="125" s="1"/>
  <c r="M20" i="125" s="1"/>
  <c r="N20" i="125" s="1"/>
  <c r="O20" i="125" s="1"/>
  <c r="P20" i="125" s="1"/>
  <c r="AC58" i="157" l="1"/>
  <c r="D59" i="157"/>
  <c r="E59" i="157" s="1"/>
  <c r="C22" i="122"/>
  <c r="C23" i="122" s="1"/>
  <c r="C24" i="122" s="1"/>
  <c r="C25" i="122" s="1"/>
  <c r="C26" i="122" s="1"/>
  <c r="C27" i="122" s="1"/>
  <c r="C28" i="122" s="1"/>
  <c r="C29" i="122" s="1"/>
  <c r="D21" i="122"/>
  <c r="E21" i="122" s="1"/>
  <c r="F21" i="122" s="1"/>
  <c r="G21" i="122" s="1"/>
  <c r="H21" i="122" s="1"/>
  <c r="I21" i="122" s="1"/>
  <c r="J21" i="122" s="1"/>
  <c r="K21" i="122" s="1"/>
  <c r="L21" i="122" s="1"/>
  <c r="M21" i="122" s="1"/>
  <c r="N21" i="122" s="1"/>
  <c r="O21" i="122" s="1"/>
  <c r="P21" i="122" s="1"/>
  <c r="D21" i="124"/>
  <c r="E20" i="124"/>
  <c r="F20" i="124" s="1"/>
  <c r="G20" i="124" s="1"/>
  <c r="H20" i="124" s="1"/>
  <c r="I20" i="124" s="1"/>
  <c r="J20" i="124" s="1"/>
  <c r="K20" i="124" s="1"/>
  <c r="L20" i="124" s="1"/>
  <c r="M20" i="124" s="1"/>
  <c r="N20" i="124" s="1"/>
  <c r="O20" i="124" s="1"/>
  <c r="P20" i="124" s="1"/>
  <c r="D21" i="125"/>
  <c r="E21" i="125" s="1"/>
  <c r="F21" i="125" s="1"/>
  <c r="G21" i="125" s="1"/>
  <c r="H21" i="125" s="1"/>
  <c r="I21" i="125" s="1"/>
  <c r="J21" i="125" s="1"/>
  <c r="K21" i="125" s="1"/>
  <c r="L21" i="125" s="1"/>
  <c r="M21" i="125" s="1"/>
  <c r="N21" i="125" s="1"/>
  <c r="O21" i="125" s="1"/>
  <c r="P21" i="125" s="1"/>
  <c r="D60" i="157" l="1"/>
  <c r="E60" i="157" s="1"/>
  <c r="F60" i="157" s="1"/>
  <c r="G60" i="157" s="1"/>
  <c r="H60" i="157" s="1"/>
  <c r="I60" i="157" s="1"/>
  <c r="J60" i="157" s="1"/>
  <c r="K60" i="157" s="1"/>
  <c r="L60" i="157" s="1"/>
  <c r="M60" i="157" s="1"/>
  <c r="N60" i="157" s="1"/>
  <c r="O60" i="157" s="1"/>
  <c r="P60" i="157" s="1"/>
  <c r="Q60" i="157" s="1"/>
  <c r="R60" i="157" s="1"/>
  <c r="S60" i="157" s="1"/>
  <c r="T60" i="157" s="1"/>
  <c r="U60" i="157" s="1"/>
  <c r="V60" i="157" s="1"/>
  <c r="W60" i="157" s="1"/>
  <c r="Z60" i="157" s="1"/>
  <c r="AC59" i="157"/>
  <c r="F59" i="157"/>
  <c r="G59" i="157" s="1"/>
  <c r="H59" i="157" s="1"/>
  <c r="I59" i="157" s="1"/>
  <c r="J59" i="157" s="1"/>
  <c r="K59" i="157" s="1"/>
  <c r="L59" i="157" s="1"/>
  <c r="M59" i="157" s="1"/>
  <c r="N59" i="157" s="1"/>
  <c r="O59" i="157" s="1"/>
  <c r="P59" i="157" s="1"/>
  <c r="Q59" i="157" s="1"/>
  <c r="R59" i="157" s="1"/>
  <c r="S59" i="157" s="1"/>
  <c r="T59" i="157" s="1"/>
  <c r="U59" i="157" s="1"/>
  <c r="V59" i="157" s="1"/>
  <c r="W59" i="157" s="1"/>
  <c r="Z59" i="157" s="1"/>
  <c r="E21" i="124"/>
  <c r="F21" i="124" s="1"/>
  <c r="G21" i="124" s="1"/>
  <c r="H21" i="124" s="1"/>
  <c r="I21" i="124" s="1"/>
  <c r="J21" i="124" s="1"/>
  <c r="K21" i="124" s="1"/>
  <c r="L21" i="124" s="1"/>
  <c r="M21" i="124" s="1"/>
  <c r="N21" i="124" s="1"/>
  <c r="O21" i="124" s="1"/>
  <c r="P21" i="124" s="1"/>
  <c r="D22" i="124"/>
  <c r="D22" i="125"/>
  <c r="E22" i="125" s="1"/>
  <c r="F22" i="125" s="1"/>
  <c r="G22" i="125" s="1"/>
  <c r="H22" i="125" s="1"/>
  <c r="I22" i="125" s="1"/>
  <c r="J22" i="125" s="1"/>
  <c r="K22" i="125" s="1"/>
  <c r="L22" i="125" s="1"/>
  <c r="M22" i="125" s="1"/>
  <c r="N22" i="125" s="1"/>
  <c r="O22" i="125" s="1"/>
  <c r="P22" i="125" s="1"/>
  <c r="D61" i="157" l="1"/>
  <c r="E61" i="157" s="1"/>
  <c r="F61" i="157" s="1"/>
  <c r="G61" i="157" s="1"/>
  <c r="H61" i="157" s="1"/>
  <c r="I61" i="157" s="1"/>
  <c r="J61" i="157" s="1"/>
  <c r="K61" i="157" s="1"/>
  <c r="L61" i="157" s="1"/>
  <c r="M61" i="157" s="1"/>
  <c r="N61" i="157" s="1"/>
  <c r="O61" i="157" s="1"/>
  <c r="P61" i="157" s="1"/>
  <c r="Q61" i="157" s="1"/>
  <c r="R61" i="157" s="1"/>
  <c r="S61" i="157" s="1"/>
  <c r="T61" i="157" s="1"/>
  <c r="U61" i="157" s="1"/>
  <c r="V61" i="157" s="1"/>
  <c r="W61" i="157" s="1"/>
  <c r="Z61" i="157" s="1"/>
  <c r="E22" i="124"/>
  <c r="F22" i="124" s="1"/>
  <c r="G22" i="124" s="1"/>
  <c r="H22" i="124" s="1"/>
  <c r="I22" i="124" s="1"/>
  <c r="J22" i="124" s="1"/>
  <c r="K22" i="124" s="1"/>
  <c r="L22" i="124" s="1"/>
  <c r="M22" i="124" s="1"/>
  <c r="N22" i="124" s="1"/>
  <c r="O22" i="124" s="1"/>
  <c r="P22" i="124" s="1"/>
  <c r="D23" i="124"/>
  <c r="D23" i="125"/>
  <c r="E23" i="125" s="1"/>
  <c r="F23" i="125" s="1"/>
  <c r="G23" i="125" s="1"/>
  <c r="H23" i="125" s="1"/>
  <c r="I23" i="125" s="1"/>
  <c r="J23" i="125" s="1"/>
  <c r="K23" i="125" s="1"/>
  <c r="L23" i="125" s="1"/>
  <c r="M23" i="125" s="1"/>
  <c r="N23" i="125" s="1"/>
  <c r="O23" i="125" s="1"/>
  <c r="P23" i="125" s="1"/>
  <c r="D62" i="157" l="1"/>
  <c r="E62" i="157" s="1"/>
  <c r="F62" i="157" s="1"/>
  <c r="G62" i="157" s="1"/>
  <c r="H62" i="157" s="1"/>
  <c r="I62" i="157" s="1"/>
  <c r="J62" i="157" s="1"/>
  <c r="K62" i="157" s="1"/>
  <c r="L62" i="157" s="1"/>
  <c r="M62" i="157" s="1"/>
  <c r="N62" i="157" s="1"/>
  <c r="O62" i="157" s="1"/>
  <c r="P62" i="157" s="1"/>
  <c r="Q62" i="157" s="1"/>
  <c r="R62" i="157" s="1"/>
  <c r="S62" i="157" s="1"/>
  <c r="T62" i="157" s="1"/>
  <c r="U62" i="157" s="1"/>
  <c r="V62" i="157" s="1"/>
  <c r="W62" i="157" s="1"/>
  <c r="Z62" i="157" s="1"/>
  <c r="E23" i="124"/>
  <c r="F23" i="124" s="1"/>
  <c r="G23" i="124" s="1"/>
  <c r="H23" i="124" s="1"/>
  <c r="I23" i="124" s="1"/>
  <c r="J23" i="124" s="1"/>
  <c r="K23" i="124" s="1"/>
  <c r="L23" i="124" s="1"/>
  <c r="M23" i="124" s="1"/>
  <c r="N23" i="124" s="1"/>
  <c r="O23" i="124" s="1"/>
  <c r="P23" i="124" s="1"/>
  <c r="D24" i="124"/>
  <c r="D24" i="125"/>
  <c r="E24" i="125" s="1"/>
  <c r="F24" i="125" s="1"/>
  <c r="G24" i="125" s="1"/>
  <c r="H24" i="125" s="1"/>
  <c r="I24" i="125" s="1"/>
  <c r="J24" i="125" s="1"/>
  <c r="K24" i="125" s="1"/>
  <c r="L24" i="125" s="1"/>
  <c r="M24" i="125" s="1"/>
  <c r="N24" i="125" s="1"/>
  <c r="O24" i="125" s="1"/>
  <c r="P24" i="125" s="1"/>
  <c r="D63" i="157" l="1"/>
  <c r="D64" i="157" s="1"/>
  <c r="E24" i="124"/>
  <c r="F24" i="124" s="1"/>
  <c r="G24" i="124" s="1"/>
  <c r="H24" i="124" s="1"/>
  <c r="I24" i="124" s="1"/>
  <c r="J24" i="124" s="1"/>
  <c r="K24" i="124" s="1"/>
  <c r="L24" i="124" s="1"/>
  <c r="M24" i="124" s="1"/>
  <c r="N24" i="124" s="1"/>
  <c r="O24" i="124" s="1"/>
  <c r="P24" i="124" s="1"/>
  <c r="D25" i="124"/>
  <c r="D25" i="125"/>
  <c r="E25" i="125" s="1"/>
  <c r="F25" i="125" s="1"/>
  <c r="G25" i="125" s="1"/>
  <c r="H25" i="125" s="1"/>
  <c r="I25" i="125" s="1"/>
  <c r="J25" i="125" s="1"/>
  <c r="K25" i="125" s="1"/>
  <c r="L25" i="125" s="1"/>
  <c r="M25" i="125" s="1"/>
  <c r="N25" i="125" s="1"/>
  <c r="O25" i="125" s="1"/>
  <c r="P25" i="125" s="1"/>
  <c r="E63" i="157" l="1"/>
  <c r="F63" i="157" s="1"/>
  <c r="G63" i="157" s="1"/>
  <c r="H63" i="157" s="1"/>
  <c r="I63" i="157" s="1"/>
  <c r="J63" i="157" s="1"/>
  <c r="K63" i="157" s="1"/>
  <c r="L63" i="157" s="1"/>
  <c r="M63" i="157" s="1"/>
  <c r="N63" i="157" s="1"/>
  <c r="O63" i="157" s="1"/>
  <c r="P63" i="157" s="1"/>
  <c r="Q63" i="157" s="1"/>
  <c r="R63" i="157" s="1"/>
  <c r="S63" i="157" s="1"/>
  <c r="T63" i="157" s="1"/>
  <c r="U63" i="157" s="1"/>
  <c r="V63" i="157" s="1"/>
  <c r="W63" i="157" s="1"/>
  <c r="Z63" i="157" s="1"/>
  <c r="D65" i="157"/>
  <c r="E64" i="157"/>
  <c r="F64" i="157" s="1"/>
  <c r="G64" i="157" s="1"/>
  <c r="H64" i="157" s="1"/>
  <c r="I64" i="157" s="1"/>
  <c r="J64" i="157" s="1"/>
  <c r="K64" i="157" s="1"/>
  <c r="L64" i="157" s="1"/>
  <c r="M64" i="157" s="1"/>
  <c r="N64" i="157" s="1"/>
  <c r="O64" i="157" s="1"/>
  <c r="P64" i="157" s="1"/>
  <c r="Q64" i="157" s="1"/>
  <c r="R64" i="157" s="1"/>
  <c r="S64" i="157" s="1"/>
  <c r="T64" i="157" s="1"/>
  <c r="U64" i="157" s="1"/>
  <c r="V64" i="157" s="1"/>
  <c r="W64" i="157" s="1"/>
  <c r="Z64" i="157" s="1"/>
  <c r="E25" i="124"/>
  <c r="F25" i="124" s="1"/>
  <c r="G25" i="124" s="1"/>
  <c r="H25" i="124" s="1"/>
  <c r="I25" i="124" s="1"/>
  <c r="J25" i="124" s="1"/>
  <c r="K25" i="124" s="1"/>
  <c r="L25" i="124" s="1"/>
  <c r="M25" i="124" s="1"/>
  <c r="N25" i="124" s="1"/>
  <c r="O25" i="124" s="1"/>
  <c r="P25" i="124" s="1"/>
  <c r="D26" i="124"/>
  <c r="D26" i="125"/>
  <c r="E26" i="125" s="1"/>
  <c r="F26" i="125" s="1"/>
  <c r="G26" i="125" s="1"/>
  <c r="H26" i="125" s="1"/>
  <c r="I26" i="125" s="1"/>
  <c r="J26" i="125" s="1"/>
  <c r="K26" i="125" s="1"/>
  <c r="L26" i="125" s="1"/>
  <c r="M26" i="125" s="1"/>
  <c r="N26" i="125" s="1"/>
  <c r="O26" i="125" s="1"/>
  <c r="P26" i="125" s="1"/>
  <c r="E65" i="157" l="1"/>
  <c r="F65" i="157" s="1"/>
  <c r="G65" i="157" s="1"/>
  <c r="H65" i="157" s="1"/>
  <c r="I65" i="157" s="1"/>
  <c r="J65" i="157" s="1"/>
  <c r="K65" i="157" s="1"/>
  <c r="L65" i="157" s="1"/>
  <c r="M65" i="157" s="1"/>
  <c r="N65" i="157" s="1"/>
  <c r="O65" i="157" s="1"/>
  <c r="P65" i="157" s="1"/>
  <c r="Q65" i="157" s="1"/>
  <c r="R65" i="157" s="1"/>
  <c r="S65" i="157" s="1"/>
  <c r="T65" i="157" s="1"/>
  <c r="U65" i="157" s="1"/>
  <c r="V65" i="157" s="1"/>
  <c r="W65" i="157" s="1"/>
  <c r="Z65" i="157" s="1"/>
  <c r="D66" i="157"/>
  <c r="E26" i="124"/>
  <c r="F26" i="124" s="1"/>
  <c r="G26" i="124" s="1"/>
  <c r="H26" i="124" s="1"/>
  <c r="I26" i="124" s="1"/>
  <c r="J26" i="124" s="1"/>
  <c r="K26" i="124" s="1"/>
  <c r="L26" i="124" s="1"/>
  <c r="M26" i="124" s="1"/>
  <c r="N26" i="124" s="1"/>
  <c r="O26" i="124" s="1"/>
  <c r="P26" i="124" s="1"/>
  <c r="D27" i="124"/>
  <c r="D27" i="125"/>
  <c r="E27" i="125" s="1"/>
  <c r="F27" i="125" s="1"/>
  <c r="G27" i="125" s="1"/>
  <c r="H27" i="125" s="1"/>
  <c r="I27" i="125" s="1"/>
  <c r="J27" i="125" s="1"/>
  <c r="K27" i="125" s="1"/>
  <c r="L27" i="125" s="1"/>
  <c r="M27" i="125" s="1"/>
  <c r="N27" i="125" s="1"/>
  <c r="O27" i="125" s="1"/>
  <c r="P27" i="125" s="1"/>
  <c r="E66" i="157" l="1"/>
  <c r="F66" i="157" s="1"/>
  <c r="G66" i="157" s="1"/>
  <c r="H66" i="157" s="1"/>
  <c r="I66" i="157" s="1"/>
  <c r="J66" i="157" s="1"/>
  <c r="K66" i="157" s="1"/>
  <c r="L66" i="157" s="1"/>
  <c r="M66" i="157" s="1"/>
  <c r="N66" i="157" s="1"/>
  <c r="O66" i="157" s="1"/>
  <c r="P66" i="157" s="1"/>
  <c r="Q66" i="157" s="1"/>
  <c r="R66" i="157" s="1"/>
  <c r="S66" i="157" s="1"/>
  <c r="T66" i="157" s="1"/>
  <c r="U66" i="157" s="1"/>
  <c r="V66" i="157" s="1"/>
  <c r="W66" i="157" s="1"/>
  <c r="Z66" i="157" s="1"/>
  <c r="D67" i="157"/>
  <c r="E27" i="124"/>
  <c r="F27" i="124" s="1"/>
  <c r="G27" i="124" s="1"/>
  <c r="H27" i="124" s="1"/>
  <c r="I27" i="124" s="1"/>
  <c r="J27" i="124" s="1"/>
  <c r="K27" i="124" s="1"/>
  <c r="L27" i="124" s="1"/>
  <c r="M27" i="124" s="1"/>
  <c r="N27" i="124" s="1"/>
  <c r="O27" i="124" s="1"/>
  <c r="P27" i="124" s="1"/>
  <c r="D28" i="124"/>
  <c r="D28" i="125"/>
  <c r="E28" i="125" s="1"/>
  <c r="F28" i="125" s="1"/>
  <c r="G28" i="125" s="1"/>
  <c r="H28" i="125" s="1"/>
  <c r="I28" i="125" s="1"/>
  <c r="J28" i="125" s="1"/>
  <c r="K28" i="125" s="1"/>
  <c r="L28" i="125" s="1"/>
  <c r="M28" i="125" s="1"/>
  <c r="N28" i="125" s="1"/>
  <c r="O28" i="125" s="1"/>
  <c r="P28" i="125" s="1"/>
  <c r="D68" i="157" l="1"/>
  <c r="E67" i="157"/>
  <c r="F67" i="157" s="1"/>
  <c r="G67" i="157" s="1"/>
  <c r="H67" i="157" s="1"/>
  <c r="I67" i="157" s="1"/>
  <c r="J67" i="157" s="1"/>
  <c r="K67" i="157" s="1"/>
  <c r="L67" i="157" s="1"/>
  <c r="M67" i="157" s="1"/>
  <c r="N67" i="157" s="1"/>
  <c r="O67" i="157" s="1"/>
  <c r="P67" i="157" s="1"/>
  <c r="Q67" i="157" s="1"/>
  <c r="R67" i="157" s="1"/>
  <c r="S67" i="157" s="1"/>
  <c r="T67" i="157" s="1"/>
  <c r="U67" i="157" s="1"/>
  <c r="V67" i="157" s="1"/>
  <c r="W67" i="157" s="1"/>
  <c r="Z67" i="157" s="1"/>
  <c r="E28" i="124"/>
  <c r="F28" i="124" s="1"/>
  <c r="G28" i="124" s="1"/>
  <c r="H28" i="124" s="1"/>
  <c r="I28" i="124" s="1"/>
  <c r="J28" i="124" s="1"/>
  <c r="K28" i="124" s="1"/>
  <c r="L28" i="124" s="1"/>
  <c r="M28" i="124" s="1"/>
  <c r="N28" i="124" s="1"/>
  <c r="O28" i="124" s="1"/>
  <c r="P28" i="124" s="1"/>
  <c r="D29" i="124"/>
  <c r="D29" i="125"/>
  <c r="D69" i="157" l="1"/>
  <c r="E68" i="157"/>
  <c r="F68" i="157" s="1"/>
  <c r="G68" i="157" s="1"/>
  <c r="H68" i="157" s="1"/>
  <c r="I68" i="157" s="1"/>
  <c r="J68" i="157" s="1"/>
  <c r="K68" i="157" s="1"/>
  <c r="L68" i="157" s="1"/>
  <c r="M68" i="157" s="1"/>
  <c r="N68" i="157" s="1"/>
  <c r="O68" i="157" s="1"/>
  <c r="P68" i="157" s="1"/>
  <c r="Q68" i="157" s="1"/>
  <c r="R68" i="157" s="1"/>
  <c r="S68" i="157" s="1"/>
  <c r="T68" i="157" s="1"/>
  <c r="U68" i="157" s="1"/>
  <c r="V68" i="157" s="1"/>
  <c r="W68" i="157" s="1"/>
  <c r="Z68" i="157" s="1"/>
  <c r="D30" i="125"/>
  <c r="E30" i="125" s="1"/>
  <c r="F30" i="125" s="1"/>
  <c r="G30" i="125" s="1"/>
  <c r="H30" i="125" s="1"/>
  <c r="I30" i="125" s="1"/>
  <c r="J30" i="125" s="1"/>
  <c r="K30" i="125" s="1"/>
  <c r="L30" i="125" s="1"/>
  <c r="M30" i="125" s="1"/>
  <c r="N30" i="125" s="1"/>
  <c r="O30" i="125" s="1"/>
  <c r="P30" i="125" s="1"/>
  <c r="E29" i="125"/>
  <c r="F29" i="125" s="1"/>
  <c r="G29" i="125" s="1"/>
  <c r="H29" i="125" s="1"/>
  <c r="I29" i="125" s="1"/>
  <c r="J29" i="125" s="1"/>
  <c r="K29" i="125" s="1"/>
  <c r="L29" i="125" s="1"/>
  <c r="M29" i="125" s="1"/>
  <c r="N29" i="125" s="1"/>
  <c r="O29" i="125" s="1"/>
  <c r="P29" i="125" s="1"/>
  <c r="D30" i="124"/>
  <c r="E30" i="124" s="1"/>
  <c r="F30" i="124" s="1"/>
  <c r="G30" i="124" s="1"/>
  <c r="H30" i="124" s="1"/>
  <c r="I30" i="124" s="1"/>
  <c r="J30" i="124" s="1"/>
  <c r="K30" i="124" s="1"/>
  <c r="L30" i="124" s="1"/>
  <c r="M30" i="124" s="1"/>
  <c r="N30" i="124" s="1"/>
  <c r="O30" i="124" s="1"/>
  <c r="P30" i="124" s="1"/>
  <c r="E29" i="124"/>
  <c r="F29" i="124" s="1"/>
  <c r="G29" i="124" s="1"/>
  <c r="H29" i="124" s="1"/>
  <c r="I29" i="124" s="1"/>
  <c r="J29" i="124" s="1"/>
  <c r="K29" i="124" s="1"/>
  <c r="L29" i="124" s="1"/>
  <c r="M29" i="124" s="1"/>
  <c r="N29" i="124" s="1"/>
  <c r="O29" i="124" s="1"/>
  <c r="P29" i="124" s="1"/>
  <c r="D26" i="158"/>
  <c r="D27" i="158" s="1"/>
  <c r="D28" i="158" s="1"/>
  <c r="D29" i="158" s="1"/>
  <c r="D30" i="158" s="1"/>
  <c r="D31" i="158" s="1"/>
  <c r="D32" i="158" s="1"/>
  <c r="D18" i="40"/>
  <c r="D19" i="40" s="1"/>
  <c r="D20" i="40" s="1"/>
  <c r="D21" i="40" s="1"/>
  <c r="D22" i="40" s="1"/>
  <c r="D23" i="40" s="1"/>
  <c r="D24" i="40" s="1"/>
  <c r="D25" i="40" s="1"/>
  <c r="D26" i="40" s="1"/>
  <c r="D27" i="40" s="1"/>
  <c r="D28" i="40" s="1"/>
  <c r="D29" i="40" s="1"/>
  <c r="D30" i="40" s="1"/>
  <c r="G34" i="40"/>
  <c r="D18" i="140"/>
  <c r="D19" i="140" s="1"/>
  <c r="D20" i="140" s="1"/>
  <c r="D21" i="140" s="1"/>
  <c r="D22" i="140" s="1"/>
  <c r="D23" i="140" s="1"/>
  <c r="D24" i="140" s="1"/>
  <c r="D25" i="140" s="1"/>
  <c r="D26" i="140" s="1"/>
  <c r="D27" i="140" s="1"/>
  <c r="D28" i="140" s="1"/>
  <c r="D29" i="140" s="1"/>
  <c r="D30" i="140" s="1"/>
  <c r="D38" i="118"/>
  <c r="D18" i="118"/>
  <c r="D19" i="118" s="1"/>
  <c r="D20" i="118" s="1"/>
  <c r="D21" i="118" s="1"/>
  <c r="D22" i="118" s="1"/>
  <c r="D23" i="118" s="1"/>
  <c r="D24" i="118" s="1"/>
  <c r="C18" i="37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18" i="117"/>
  <c r="C19" i="117" s="1"/>
  <c r="C20" i="117" s="1"/>
  <c r="C18" i="35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18" i="116"/>
  <c r="C19" i="116" s="1"/>
  <c r="C20" i="116" s="1"/>
  <c r="D94" i="160"/>
  <c r="E94" i="160" s="1"/>
  <c r="F94" i="160" s="1"/>
  <c r="G94" i="160" s="1"/>
  <c r="H94" i="160" s="1"/>
  <c r="I94" i="160" s="1"/>
  <c r="J94" i="160" s="1"/>
  <c r="K94" i="160" s="1"/>
  <c r="L94" i="160" s="1"/>
  <c r="M94" i="160" s="1"/>
  <c r="N94" i="160" s="1"/>
  <c r="O94" i="160" s="1"/>
  <c r="P94" i="160" s="1"/>
  <c r="D93" i="160"/>
  <c r="E93" i="160" s="1"/>
  <c r="F93" i="160" s="1"/>
  <c r="G93" i="160" s="1"/>
  <c r="H93" i="160" s="1"/>
  <c r="I93" i="160" s="1"/>
  <c r="J93" i="160" s="1"/>
  <c r="K93" i="160" s="1"/>
  <c r="L93" i="160" s="1"/>
  <c r="M93" i="160" s="1"/>
  <c r="N93" i="160" s="1"/>
  <c r="O93" i="160" s="1"/>
  <c r="P93" i="160" s="1"/>
  <c r="D51" i="167"/>
  <c r="E51" i="167" s="1"/>
  <c r="F51" i="167" s="1"/>
  <c r="G51" i="167" s="1"/>
  <c r="H51" i="167" s="1"/>
  <c r="I51" i="167" s="1"/>
  <c r="J51" i="167" s="1"/>
  <c r="K51" i="167" s="1"/>
  <c r="L51" i="167" s="1"/>
  <c r="M51" i="167" s="1"/>
  <c r="N51" i="167" s="1"/>
  <c r="O51" i="167" s="1"/>
  <c r="D52" i="167"/>
  <c r="E52" i="167" s="1"/>
  <c r="F52" i="167" s="1"/>
  <c r="G52" i="167" s="1"/>
  <c r="H52" i="167" s="1"/>
  <c r="I52" i="167" s="1"/>
  <c r="J52" i="167" s="1"/>
  <c r="K52" i="167" s="1"/>
  <c r="L52" i="167" s="1"/>
  <c r="M52" i="167" s="1"/>
  <c r="N52" i="167" s="1"/>
  <c r="O52" i="167" s="1"/>
  <c r="D33" i="158" l="1"/>
  <c r="Z32" i="158"/>
  <c r="D25" i="118"/>
  <c r="X24" i="118"/>
  <c r="D39" i="118"/>
  <c r="X38" i="118"/>
  <c r="E69" i="157"/>
  <c r="F69" i="157" s="1"/>
  <c r="G69" i="157" s="1"/>
  <c r="H69" i="157" s="1"/>
  <c r="I69" i="157" s="1"/>
  <c r="J69" i="157" s="1"/>
  <c r="K69" i="157" s="1"/>
  <c r="L69" i="157" s="1"/>
  <c r="M69" i="157" s="1"/>
  <c r="N69" i="157" s="1"/>
  <c r="O69" i="157" s="1"/>
  <c r="P69" i="157" s="1"/>
  <c r="Q69" i="157" s="1"/>
  <c r="R69" i="157" s="1"/>
  <c r="S69" i="157" s="1"/>
  <c r="T69" i="157" s="1"/>
  <c r="U69" i="157" s="1"/>
  <c r="V69" i="157" s="1"/>
  <c r="W69" i="157" s="1"/>
  <c r="Z69" i="157" s="1"/>
  <c r="D70" i="157"/>
  <c r="C21" i="117"/>
  <c r="D20" i="117"/>
  <c r="E20" i="117" s="1"/>
  <c r="F20" i="117" s="1"/>
  <c r="G20" i="117" s="1"/>
  <c r="H20" i="117" s="1"/>
  <c r="I20" i="117" s="1"/>
  <c r="J20" i="117" s="1"/>
  <c r="K20" i="117" s="1"/>
  <c r="L20" i="117" s="1"/>
  <c r="M20" i="117" s="1"/>
  <c r="E30" i="140"/>
  <c r="F30" i="140" s="1"/>
  <c r="G30" i="140" s="1"/>
  <c r="H30" i="140" s="1"/>
  <c r="I30" i="140" s="1"/>
  <c r="J30" i="140" s="1"/>
  <c r="K30" i="140" s="1"/>
  <c r="L30" i="140" s="1"/>
  <c r="M30" i="140" s="1"/>
  <c r="N30" i="140" s="1"/>
  <c r="O30" i="140" s="1"/>
  <c r="P30" i="140" s="1"/>
  <c r="Q30" i="140" s="1"/>
  <c r="R30" i="140" s="1"/>
  <c r="D31" i="140"/>
  <c r="C21" i="116"/>
  <c r="C22" i="116" s="1"/>
  <c r="C23" i="116" s="1"/>
  <c r="C24" i="116" s="1"/>
  <c r="C25" i="116" s="1"/>
  <c r="C26" i="116" s="1"/>
  <c r="C27" i="116" s="1"/>
  <c r="C28" i="116" s="1"/>
  <c r="C29" i="116" s="1"/>
  <c r="C30" i="116" s="1"/>
  <c r="C31" i="116" s="1"/>
  <c r="C32" i="116" s="1"/>
  <c r="C33" i="116" s="1"/>
  <c r="C34" i="116" s="1"/>
  <c r="C35" i="116" s="1"/>
  <c r="C36" i="116" s="1"/>
  <c r="C37" i="116" s="1"/>
  <c r="C38" i="116" s="1"/>
  <c r="C39" i="116" s="1"/>
  <c r="C40" i="116" s="1"/>
  <c r="C41" i="116" s="1"/>
  <c r="C42" i="116" s="1"/>
  <c r="C43" i="116" s="1"/>
  <c r="C44" i="116" s="1"/>
  <c r="C45" i="116" s="1"/>
  <c r="C46" i="116" s="1"/>
  <c r="C47" i="116" s="1"/>
  <c r="C48" i="116" s="1"/>
  <c r="C49" i="116" s="1"/>
  <c r="C50" i="116" s="1"/>
  <c r="C51" i="116" s="1"/>
  <c r="C52" i="116" s="1"/>
  <c r="C53" i="116" s="1"/>
  <c r="C54" i="116" s="1"/>
  <c r="D20" i="116"/>
  <c r="E20" i="116" s="1"/>
  <c r="F20" i="116" s="1"/>
  <c r="G20" i="116" s="1"/>
  <c r="H20" i="116" s="1"/>
  <c r="I20" i="116" s="1"/>
  <c r="J20" i="116" s="1"/>
  <c r="K20" i="116" s="1"/>
  <c r="L20" i="116" s="1"/>
  <c r="M20" i="116" s="1"/>
  <c r="N20" i="116" s="1"/>
  <c r="O20" i="116" s="1"/>
  <c r="P20" i="116" s="1"/>
  <c r="D34" i="158" l="1"/>
  <c r="Z33" i="158"/>
  <c r="D40" i="118"/>
  <c r="X39" i="118"/>
  <c r="D26" i="118"/>
  <c r="X25" i="118"/>
  <c r="E70" i="157"/>
  <c r="F70" i="157" s="1"/>
  <c r="G70" i="157" s="1"/>
  <c r="H70" i="157" s="1"/>
  <c r="I70" i="157" s="1"/>
  <c r="J70" i="157" s="1"/>
  <c r="K70" i="157" s="1"/>
  <c r="L70" i="157" s="1"/>
  <c r="M70" i="157" s="1"/>
  <c r="N70" i="157" s="1"/>
  <c r="O70" i="157" s="1"/>
  <c r="P70" i="157" s="1"/>
  <c r="Q70" i="157" s="1"/>
  <c r="R70" i="157" s="1"/>
  <c r="S70" i="157" s="1"/>
  <c r="T70" i="157" s="1"/>
  <c r="U70" i="157" s="1"/>
  <c r="V70" i="157" s="1"/>
  <c r="W70" i="157" s="1"/>
  <c r="Z70" i="157" s="1"/>
  <c r="D71" i="157"/>
  <c r="C55" i="116"/>
  <c r="C56" i="116" s="1"/>
  <c r="C57" i="116" s="1"/>
  <c r="C22" i="117"/>
  <c r="C23" i="117" s="1"/>
  <c r="C24" i="117" s="1"/>
  <c r="C25" i="117" s="1"/>
  <c r="C26" i="117" s="1"/>
  <c r="C27" i="117" s="1"/>
  <c r="C28" i="117" s="1"/>
  <c r="C29" i="117" s="1"/>
  <c r="C30" i="117" s="1"/>
  <c r="C31" i="117" s="1"/>
  <c r="C32" i="117" s="1"/>
  <c r="C33" i="117" s="1"/>
  <c r="C34" i="117" s="1"/>
  <c r="C35" i="117" s="1"/>
  <c r="D21" i="117"/>
  <c r="E21" i="117" s="1"/>
  <c r="F21" i="117" s="1"/>
  <c r="G21" i="117" s="1"/>
  <c r="H21" i="117" s="1"/>
  <c r="I21" i="117" s="1"/>
  <c r="J21" i="117" s="1"/>
  <c r="K21" i="117" s="1"/>
  <c r="L21" i="117" s="1"/>
  <c r="M21" i="117" s="1"/>
  <c r="E31" i="140"/>
  <c r="F31" i="140" s="1"/>
  <c r="G31" i="140" s="1"/>
  <c r="H31" i="140" s="1"/>
  <c r="I31" i="140" s="1"/>
  <c r="J31" i="140" s="1"/>
  <c r="K31" i="140" s="1"/>
  <c r="L31" i="140" s="1"/>
  <c r="M31" i="140" s="1"/>
  <c r="N31" i="140" s="1"/>
  <c r="O31" i="140" s="1"/>
  <c r="P31" i="140" s="1"/>
  <c r="Q31" i="140" s="1"/>
  <c r="R31" i="140" s="1"/>
  <c r="D32" i="140"/>
  <c r="D36" i="158" l="1"/>
  <c r="Z35" i="158"/>
  <c r="Z34" i="158"/>
  <c r="D27" i="118"/>
  <c r="X26" i="118"/>
  <c r="D41" i="118"/>
  <c r="X40" i="118"/>
  <c r="C36" i="117"/>
  <c r="D36" i="117" s="1"/>
  <c r="E36" i="117" s="1"/>
  <c r="F36" i="117" s="1"/>
  <c r="G36" i="117" s="1"/>
  <c r="H36" i="117" s="1"/>
  <c r="I36" i="117" s="1"/>
  <c r="J36" i="117" s="1"/>
  <c r="K36" i="117" s="1"/>
  <c r="L36" i="117" s="1"/>
  <c r="M36" i="117" s="1"/>
  <c r="O36" i="117" s="1"/>
  <c r="D35" i="117"/>
  <c r="E35" i="117" s="1"/>
  <c r="F35" i="117" s="1"/>
  <c r="G35" i="117" s="1"/>
  <c r="H35" i="117" s="1"/>
  <c r="I35" i="117" s="1"/>
  <c r="J35" i="117" s="1"/>
  <c r="K35" i="117" s="1"/>
  <c r="L35" i="117" s="1"/>
  <c r="M35" i="117" s="1"/>
  <c r="O35" i="117" s="1"/>
  <c r="D72" i="157"/>
  <c r="E71" i="157"/>
  <c r="F71" i="157" s="1"/>
  <c r="G71" i="157" s="1"/>
  <c r="H71" i="157" s="1"/>
  <c r="I71" i="157" s="1"/>
  <c r="J71" i="157" s="1"/>
  <c r="K71" i="157" s="1"/>
  <c r="L71" i="157" s="1"/>
  <c r="M71" i="157" s="1"/>
  <c r="N71" i="157" s="1"/>
  <c r="O71" i="157" s="1"/>
  <c r="P71" i="157" s="1"/>
  <c r="Q71" i="157" s="1"/>
  <c r="R71" i="157" s="1"/>
  <c r="S71" i="157" s="1"/>
  <c r="T71" i="157" s="1"/>
  <c r="U71" i="157" s="1"/>
  <c r="V71" i="157" s="1"/>
  <c r="W71" i="157" s="1"/>
  <c r="Z71" i="157" s="1"/>
  <c r="C58" i="116"/>
  <c r="D57" i="116"/>
  <c r="E57" i="116" s="1"/>
  <c r="F57" i="116" s="1"/>
  <c r="G57" i="116" s="1"/>
  <c r="H57" i="116" s="1"/>
  <c r="I57" i="116" s="1"/>
  <c r="J57" i="116" s="1"/>
  <c r="K57" i="116" s="1"/>
  <c r="L57" i="116" s="1"/>
  <c r="M57" i="116" s="1"/>
  <c r="N57" i="116" s="1"/>
  <c r="O57" i="116" s="1"/>
  <c r="P57" i="116" s="1"/>
  <c r="E32" i="140"/>
  <c r="F32" i="140" s="1"/>
  <c r="G32" i="140" s="1"/>
  <c r="H32" i="140" s="1"/>
  <c r="I32" i="140" s="1"/>
  <c r="J32" i="140" s="1"/>
  <c r="K32" i="140" s="1"/>
  <c r="L32" i="140" s="1"/>
  <c r="M32" i="140" s="1"/>
  <c r="N32" i="140" s="1"/>
  <c r="O32" i="140" s="1"/>
  <c r="P32" i="140" s="1"/>
  <c r="Q32" i="140" s="1"/>
  <c r="R32" i="140" s="1"/>
  <c r="D33" i="140"/>
  <c r="E33" i="140" s="1"/>
  <c r="F33" i="140" s="1"/>
  <c r="G33" i="140" s="1"/>
  <c r="H33" i="140" s="1"/>
  <c r="I33" i="140" s="1"/>
  <c r="J33" i="140" s="1"/>
  <c r="K33" i="140" s="1"/>
  <c r="L33" i="140" s="1"/>
  <c r="M33" i="140" s="1"/>
  <c r="N33" i="140" s="1"/>
  <c r="O33" i="140" s="1"/>
  <c r="P33" i="140" s="1"/>
  <c r="Q33" i="140" s="1"/>
  <c r="R33" i="140" s="1"/>
  <c r="D37" i="158" l="1"/>
  <c r="Z36" i="158"/>
  <c r="X41" i="118"/>
  <c r="X42" i="118"/>
  <c r="D28" i="118"/>
  <c r="X27" i="118"/>
  <c r="D73" i="157"/>
  <c r="E72" i="157"/>
  <c r="F72" i="157" s="1"/>
  <c r="G72" i="157" s="1"/>
  <c r="H72" i="157" s="1"/>
  <c r="I72" i="157" s="1"/>
  <c r="J72" i="157" s="1"/>
  <c r="K72" i="157" s="1"/>
  <c r="L72" i="157" s="1"/>
  <c r="M72" i="157" s="1"/>
  <c r="N72" i="157" s="1"/>
  <c r="O72" i="157" s="1"/>
  <c r="P72" i="157" s="1"/>
  <c r="Q72" i="157" s="1"/>
  <c r="R72" i="157" s="1"/>
  <c r="S72" i="157" s="1"/>
  <c r="T72" i="157" s="1"/>
  <c r="U72" i="157" s="1"/>
  <c r="V72" i="157" s="1"/>
  <c r="W72" i="157" s="1"/>
  <c r="Z72" i="157" s="1"/>
  <c r="C59" i="116"/>
  <c r="D58" i="116"/>
  <c r="E58" i="116" s="1"/>
  <c r="F58" i="116" s="1"/>
  <c r="G58" i="116" s="1"/>
  <c r="H58" i="116" s="1"/>
  <c r="I58" i="116" s="1"/>
  <c r="J58" i="116" s="1"/>
  <c r="K58" i="116" s="1"/>
  <c r="L58" i="116" s="1"/>
  <c r="M58" i="116" s="1"/>
  <c r="N58" i="116" s="1"/>
  <c r="O58" i="116" s="1"/>
  <c r="P58" i="116" s="1"/>
  <c r="D24" i="159"/>
  <c r="E24" i="159" s="1"/>
  <c r="F24" i="159" s="1"/>
  <c r="G24" i="159" s="1"/>
  <c r="H24" i="159" s="1"/>
  <c r="I24" i="159" s="1"/>
  <c r="J24" i="159" s="1"/>
  <c r="K24" i="159" s="1"/>
  <c r="L24" i="159" s="1"/>
  <c r="M24" i="159" s="1"/>
  <c r="N24" i="159" s="1"/>
  <c r="O24" i="159" s="1"/>
  <c r="Q24" i="159" s="1"/>
  <c r="D24" i="160"/>
  <c r="E24" i="160" s="1"/>
  <c r="F24" i="160" s="1"/>
  <c r="G24" i="160" s="1"/>
  <c r="H24" i="160" s="1"/>
  <c r="I24" i="160" s="1"/>
  <c r="J24" i="160" s="1"/>
  <c r="K24" i="160" s="1"/>
  <c r="L24" i="160" s="1"/>
  <c r="M24" i="160" s="1"/>
  <c r="N24" i="160" s="1"/>
  <c r="O24" i="160" s="1"/>
  <c r="P24" i="160" s="1"/>
  <c r="R94" i="160"/>
  <c r="C18" i="29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18" i="115"/>
  <c r="C19" i="115" s="1"/>
  <c r="C20" i="115" s="1"/>
  <c r="C21" i="115" s="1"/>
  <c r="C22" i="115" s="1"/>
  <c r="C23" i="115" s="1"/>
  <c r="C24" i="115" s="1"/>
  <c r="C25" i="115" s="1"/>
  <c r="C26" i="115" s="1"/>
  <c r="C27" i="115" s="1"/>
  <c r="C28" i="115" s="1"/>
  <c r="C29" i="115" s="1"/>
  <c r="C30" i="115" s="1"/>
  <c r="C31" i="115" s="1"/>
  <c r="C32" i="115" s="1"/>
  <c r="C33" i="115" s="1"/>
  <c r="C34" i="115" s="1"/>
  <c r="C35" i="115" s="1"/>
  <c r="C36" i="115" s="1"/>
  <c r="C37" i="115" s="1"/>
  <c r="C38" i="115" s="1"/>
  <c r="C39" i="115" s="1"/>
  <c r="C40" i="115" s="1"/>
  <c r="C41" i="115" s="1"/>
  <c r="C42" i="115" s="1"/>
  <c r="C43" i="115" s="1"/>
  <c r="C44" i="115" s="1"/>
  <c r="C45" i="115" s="1"/>
  <c r="C46" i="115" s="1"/>
  <c r="C47" i="115" s="1"/>
  <c r="C48" i="115" s="1"/>
  <c r="C49" i="115" s="1"/>
  <c r="C50" i="115" s="1"/>
  <c r="C51" i="115" s="1"/>
  <c r="C52" i="115" s="1"/>
  <c r="C53" i="115" s="1"/>
  <c r="C54" i="115" s="1"/>
  <c r="D90" i="159"/>
  <c r="E90" i="159" s="1"/>
  <c r="F90" i="159" s="1"/>
  <c r="G90" i="159" s="1"/>
  <c r="H90" i="159" s="1"/>
  <c r="I90" i="159" s="1"/>
  <c r="J90" i="159" s="1"/>
  <c r="K90" i="159" s="1"/>
  <c r="L90" i="159" s="1"/>
  <c r="M90" i="159" s="1"/>
  <c r="N90" i="159" s="1"/>
  <c r="O90" i="159" s="1"/>
  <c r="D91" i="159"/>
  <c r="E91" i="159" s="1"/>
  <c r="F91" i="159" s="1"/>
  <c r="G91" i="159" s="1"/>
  <c r="H91" i="159" s="1"/>
  <c r="I91" i="159" s="1"/>
  <c r="J91" i="159" s="1"/>
  <c r="K91" i="159" s="1"/>
  <c r="L91" i="159" s="1"/>
  <c r="M91" i="159" s="1"/>
  <c r="N91" i="159" s="1"/>
  <c r="O91" i="159" s="1"/>
  <c r="D92" i="159"/>
  <c r="E92" i="159" s="1"/>
  <c r="F92" i="159" s="1"/>
  <c r="G92" i="159" s="1"/>
  <c r="H92" i="159" s="1"/>
  <c r="I92" i="159" s="1"/>
  <c r="J92" i="159" s="1"/>
  <c r="K92" i="159" s="1"/>
  <c r="L92" i="159" s="1"/>
  <c r="M92" i="159" s="1"/>
  <c r="N92" i="159" s="1"/>
  <c r="O92" i="159" s="1"/>
  <c r="D94" i="159"/>
  <c r="E94" i="159" s="1"/>
  <c r="F94" i="159" s="1"/>
  <c r="G94" i="159" s="1"/>
  <c r="H94" i="159" s="1"/>
  <c r="I94" i="159" s="1"/>
  <c r="J94" i="159" s="1"/>
  <c r="K94" i="159" s="1"/>
  <c r="L94" i="159" s="1"/>
  <c r="M94" i="159" s="1"/>
  <c r="N94" i="159" s="1"/>
  <c r="O94" i="159" s="1"/>
  <c r="Q94" i="159" s="1"/>
  <c r="C18" i="159"/>
  <c r="C19" i="159" s="1"/>
  <c r="C20" i="159" s="1"/>
  <c r="C21" i="159" s="1"/>
  <c r="C18" i="25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18" i="114"/>
  <c r="C19" i="114" s="1"/>
  <c r="C20" i="114" s="1"/>
  <c r="C18" i="20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18" i="113"/>
  <c r="C19" i="113" s="1"/>
  <c r="C20" i="113" s="1"/>
  <c r="D27" i="166"/>
  <c r="E27" i="166" s="1"/>
  <c r="F27" i="166" s="1"/>
  <c r="G27" i="166" s="1"/>
  <c r="H27" i="166" s="1"/>
  <c r="I27" i="166" s="1"/>
  <c r="J27" i="166" s="1"/>
  <c r="K27" i="166" s="1"/>
  <c r="L27" i="166" s="1"/>
  <c r="M27" i="166" s="1"/>
  <c r="N27" i="166" s="1"/>
  <c r="O27" i="166" s="1"/>
  <c r="Q27" i="166" s="1"/>
  <c r="D25" i="166"/>
  <c r="E25" i="166" s="1"/>
  <c r="F25" i="166" s="1"/>
  <c r="G25" i="166" s="1"/>
  <c r="H25" i="166" s="1"/>
  <c r="I25" i="166" s="1"/>
  <c r="J25" i="166" s="1"/>
  <c r="K25" i="166" s="1"/>
  <c r="L25" i="166" s="1"/>
  <c r="M25" i="166" s="1"/>
  <c r="N25" i="166" s="1"/>
  <c r="O25" i="166" s="1"/>
  <c r="D26" i="166"/>
  <c r="E26" i="166" s="1"/>
  <c r="F26" i="166" s="1"/>
  <c r="G26" i="166" s="1"/>
  <c r="H26" i="166" s="1"/>
  <c r="I26" i="166" s="1"/>
  <c r="J26" i="166" s="1"/>
  <c r="K26" i="166" s="1"/>
  <c r="L26" i="166" s="1"/>
  <c r="M26" i="166" s="1"/>
  <c r="N26" i="166" s="1"/>
  <c r="O26" i="166" s="1"/>
  <c r="D24" i="166"/>
  <c r="E24" i="166" s="1"/>
  <c r="F24" i="166" s="1"/>
  <c r="G24" i="166" s="1"/>
  <c r="H24" i="166" s="1"/>
  <c r="I24" i="166" s="1"/>
  <c r="J24" i="166" s="1"/>
  <c r="K24" i="166" s="1"/>
  <c r="L24" i="166" s="1"/>
  <c r="M24" i="166" s="1"/>
  <c r="N24" i="166" s="1"/>
  <c r="O24" i="166" s="1"/>
  <c r="D90" i="166"/>
  <c r="E90" i="166" s="1"/>
  <c r="F90" i="166" s="1"/>
  <c r="G90" i="166" s="1"/>
  <c r="H90" i="166" s="1"/>
  <c r="I90" i="166" s="1"/>
  <c r="J90" i="166" s="1"/>
  <c r="K90" i="166" s="1"/>
  <c r="L90" i="166" s="1"/>
  <c r="M90" i="166" s="1"/>
  <c r="N90" i="166" s="1"/>
  <c r="O90" i="166" s="1"/>
  <c r="C66" i="166"/>
  <c r="C67" i="166" s="1"/>
  <c r="C68" i="166" s="1"/>
  <c r="C69" i="166" s="1"/>
  <c r="C70" i="166" s="1"/>
  <c r="C71" i="166" s="1"/>
  <c r="C72" i="166" s="1"/>
  <c r="C73" i="166" s="1"/>
  <c r="C74" i="166" s="1"/>
  <c r="C18" i="18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18" i="112"/>
  <c r="C19" i="112" s="1"/>
  <c r="C20" i="112" s="1"/>
  <c r="C18" i="15"/>
  <c r="C19" i="15" s="1"/>
  <c r="C20" i="15" s="1"/>
  <c r="C21" i="15" s="1"/>
  <c r="C22" i="15" s="1"/>
  <c r="C23" i="15" s="1"/>
  <c r="C24" i="15" s="1"/>
  <c r="C25" i="15" s="1"/>
  <c r="C26" i="15" s="1"/>
  <c r="C27" i="15" s="1"/>
  <c r="C28" i="15" s="1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18" i="111"/>
  <c r="C19" i="111" s="1"/>
  <c r="C20" i="111" s="1"/>
  <c r="C19" i="133"/>
  <c r="T20" i="133" s="1"/>
  <c r="C18" i="164"/>
  <c r="C19" i="164" s="1"/>
  <c r="C20" i="164" s="1"/>
  <c r="C21" i="164" s="1"/>
  <c r="C22" i="164" s="1"/>
  <c r="C23" i="164" s="1"/>
  <c r="C19" i="163"/>
  <c r="C20" i="163" s="1"/>
  <c r="C21" i="163" s="1"/>
  <c r="C18" i="10"/>
  <c r="C19" i="10" s="1"/>
  <c r="C20" i="10" s="1"/>
  <c r="C21" i="10" s="1"/>
  <c r="C22" i="10" s="1"/>
  <c r="C23" i="10" s="1"/>
  <c r="C18" i="110"/>
  <c r="C19" i="110" s="1"/>
  <c r="C20" i="110" s="1"/>
  <c r="C21" i="110" s="1"/>
  <c r="C22" i="110" s="1"/>
  <c r="C23" i="110" s="1"/>
  <c r="C24" i="110" s="1"/>
  <c r="C25" i="110" s="1"/>
  <c r="C26" i="110" s="1"/>
  <c r="C18" i="8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18" i="109"/>
  <c r="C19" i="109" s="1"/>
  <c r="C20" i="109" s="1"/>
  <c r="C21" i="109" s="1"/>
  <c r="C22" i="109" s="1"/>
  <c r="C23" i="109" s="1"/>
  <c r="C24" i="109" s="1"/>
  <c r="C25" i="109" s="1"/>
  <c r="C26" i="109" s="1"/>
  <c r="C27" i="109" s="1"/>
  <c r="C28" i="109" s="1"/>
  <c r="C29" i="109" s="1"/>
  <c r="C30" i="109" s="1"/>
  <c r="C31" i="109" s="1"/>
  <c r="C32" i="109" s="1"/>
  <c r="C33" i="109" s="1"/>
  <c r="C34" i="109" s="1"/>
  <c r="C35" i="109" s="1"/>
  <c r="C36" i="109" s="1"/>
  <c r="C37" i="109" s="1"/>
  <c r="C38" i="109" s="1"/>
  <c r="C39" i="109" s="1"/>
  <c r="C40" i="109" s="1"/>
  <c r="C41" i="109" s="1"/>
  <c r="C42" i="109" s="1"/>
  <c r="C43" i="109" s="1"/>
  <c r="C44" i="109" s="1"/>
  <c r="C45" i="109" s="1"/>
  <c r="C46" i="109" s="1"/>
  <c r="C47" i="109" s="1"/>
  <c r="C48" i="109" s="1"/>
  <c r="C49" i="109" s="1"/>
  <c r="C50" i="109" s="1"/>
  <c r="C51" i="109" s="1"/>
  <c r="C52" i="109" s="1"/>
  <c r="C53" i="109" s="1"/>
  <c r="C54" i="109" s="1"/>
  <c r="C55" i="109" s="1"/>
  <c r="C56" i="109" s="1"/>
  <c r="C57" i="109" s="1"/>
  <c r="C58" i="109" s="1"/>
  <c r="C59" i="109" s="1"/>
  <c r="C60" i="109" s="1"/>
  <c r="C61" i="109" s="1"/>
  <c r="C62" i="109" s="1"/>
  <c r="C63" i="109" s="1"/>
  <c r="C64" i="109" s="1"/>
  <c r="C65" i="109" s="1"/>
  <c r="C66" i="109" s="1"/>
  <c r="C18" i="152"/>
  <c r="C19" i="152" s="1"/>
  <c r="C20" i="152" s="1"/>
  <c r="C21" i="152" s="1"/>
  <c r="C22" i="152" s="1"/>
  <c r="C23" i="152" s="1"/>
  <c r="C24" i="152" s="1"/>
  <c r="C25" i="152" s="1"/>
  <c r="C26" i="152" s="1"/>
  <c r="C27" i="152" s="1"/>
  <c r="C28" i="152" s="1"/>
  <c r="C29" i="152" s="1"/>
  <c r="C30" i="152" s="1"/>
  <c r="C31" i="152" s="1"/>
  <c r="C32" i="152" s="1"/>
  <c r="C33" i="152" s="1"/>
  <c r="C34" i="152" s="1"/>
  <c r="C35" i="152" s="1"/>
  <c r="C36" i="152" s="1"/>
  <c r="C37" i="152" s="1"/>
  <c r="C38" i="152" s="1"/>
  <c r="C39" i="152" s="1"/>
  <c r="C40" i="152" s="1"/>
  <c r="C41" i="152" s="1"/>
  <c r="C42" i="152" s="1"/>
  <c r="C43" i="152" s="1"/>
  <c r="C44" i="152" s="1"/>
  <c r="C45" i="152" s="1"/>
  <c r="C46" i="152" s="1"/>
  <c r="C47" i="152" s="1"/>
  <c r="C48" i="152" s="1"/>
  <c r="C49" i="152" s="1"/>
  <c r="C50" i="152" s="1"/>
  <c r="C51" i="152" s="1"/>
  <c r="C52" i="152" s="1"/>
  <c r="C53" i="152" s="1"/>
  <c r="C54" i="152" s="1"/>
  <c r="C55" i="152" s="1"/>
  <c r="C56" i="152" s="1"/>
  <c r="C57" i="152" s="1"/>
  <c r="D38" i="158" l="1"/>
  <c r="Z37" i="158"/>
  <c r="D29" i="118"/>
  <c r="X28" i="118"/>
  <c r="C23" i="159"/>
  <c r="T22" i="159"/>
  <c r="D22" i="106"/>
  <c r="E22" i="106" s="1"/>
  <c r="F22" i="106" s="1"/>
  <c r="G22" i="106" s="1"/>
  <c r="H22" i="106" s="1"/>
  <c r="I22" i="106" s="1"/>
  <c r="J22" i="106" s="1"/>
  <c r="K22" i="106" s="1"/>
  <c r="L22" i="106" s="1"/>
  <c r="M22" i="106" s="1"/>
  <c r="N22" i="106" s="1"/>
  <c r="O22" i="106" s="1"/>
  <c r="P22" i="106" s="1"/>
  <c r="Q22" i="106" s="1"/>
  <c r="R22" i="106" s="1"/>
  <c r="S22" i="106" s="1"/>
  <c r="T22" i="106" s="1"/>
  <c r="U22" i="106" s="1"/>
  <c r="D60" i="133"/>
  <c r="E60" i="133" s="1"/>
  <c r="F60" i="133" s="1"/>
  <c r="G60" i="133" s="1"/>
  <c r="H60" i="133" s="1"/>
  <c r="I60" i="133" s="1"/>
  <c r="J60" i="133" s="1"/>
  <c r="K60" i="133" s="1"/>
  <c r="L60" i="133" s="1"/>
  <c r="M60" i="133" s="1"/>
  <c r="N60" i="133" s="1"/>
  <c r="O60" i="133" s="1"/>
  <c r="Q60" i="133" s="1"/>
  <c r="D61" i="133"/>
  <c r="E61" i="133" s="1"/>
  <c r="F61" i="133" s="1"/>
  <c r="G61" i="133" s="1"/>
  <c r="H61" i="133" s="1"/>
  <c r="I61" i="133" s="1"/>
  <c r="J61" i="133" s="1"/>
  <c r="K61" i="133" s="1"/>
  <c r="L61" i="133" s="1"/>
  <c r="M61" i="133" s="1"/>
  <c r="N61" i="133" s="1"/>
  <c r="O61" i="133" s="1"/>
  <c r="Q61" i="133" s="1"/>
  <c r="D86" i="161"/>
  <c r="E86" i="161" s="1"/>
  <c r="F86" i="161" s="1"/>
  <c r="G86" i="161" s="1"/>
  <c r="H86" i="161" s="1"/>
  <c r="I86" i="161" s="1"/>
  <c r="J86" i="161" s="1"/>
  <c r="K86" i="161" s="1"/>
  <c r="L86" i="161" s="1"/>
  <c r="M86" i="161" s="1"/>
  <c r="N86" i="161" s="1"/>
  <c r="O86" i="161" s="1"/>
  <c r="Q86" i="161" s="1"/>
  <c r="D87" i="161"/>
  <c r="E87" i="161" s="1"/>
  <c r="F87" i="161" s="1"/>
  <c r="G87" i="161" s="1"/>
  <c r="H87" i="161" s="1"/>
  <c r="I87" i="161" s="1"/>
  <c r="J87" i="161" s="1"/>
  <c r="K87" i="161" s="1"/>
  <c r="L87" i="161" s="1"/>
  <c r="M87" i="161" s="1"/>
  <c r="N87" i="161" s="1"/>
  <c r="O87" i="161" s="1"/>
  <c r="Q87" i="161" s="1"/>
  <c r="E73" i="157"/>
  <c r="F73" i="157" s="1"/>
  <c r="G73" i="157" s="1"/>
  <c r="H73" i="157" s="1"/>
  <c r="I73" i="157" s="1"/>
  <c r="J73" i="157" s="1"/>
  <c r="K73" i="157" s="1"/>
  <c r="L73" i="157" s="1"/>
  <c r="M73" i="157" s="1"/>
  <c r="N73" i="157" s="1"/>
  <c r="O73" i="157" s="1"/>
  <c r="P73" i="157" s="1"/>
  <c r="Q73" i="157" s="1"/>
  <c r="R73" i="157" s="1"/>
  <c r="S73" i="157" s="1"/>
  <c r="T73" i="157" s="1"/>
  <c r="U73" i="157" s="1"/>
  <c r="V73" i="157" s="1"/>
  <c r="W73" i="157" s="1"/>
  <c r="Z73" i="157" s="1"/>
  <c r="D74" i="157"/>
  <c r="D20" i="109"/>
  <c r="E20" i="109" s="1"/>
  <c r="F20" i="109" s="1"/>
  <c r="G20" i="109" s="1"/>
  <c r="H20" i="109" s="1"/>
  <c r="I20" i="109" s="1"/>
  <c r="J20" i="109" s="1"/>
  <c r="K20" i="109" s="1"/>
  <c r="L20" i="109" s="1"/>
  <c r="M20" i="109" s="1"/>
  <c r="N20" i="109" s="1"/>
  <c r="O20" i="109" s="1"/>
  <c r="C21" i="112"/>
  <c r="D20" i="112"/>
  <c r="E20" i="112" s="1"/>
  <c r="F20" i="112" s="1"/>
  <c r="G20" i="112" s="1"/>
  <c r="H20" i="112" s="1"/>
  <c r="I20" i="112" s="1"/>
  <c r="J20" i="112" s="1"/>
  <c r="K20" i="112" s="1"/>
  <c r="L20" i="112" s="1"/>
  <c r="M20" i="112" s="1"/>
  <c r="N20" i="112" s="1"/>
  <c r="O20" i="112" s="1"/>
  <c r="C21" i="111"/>
  <c r="D20" i="111"/>
  <c r="E20" i="111" s="1"/>
  <c r="F20" i="111" s="1"/>
  <c r="G20" i="111" s="1"/>
  <c r="H20" i="111" s="1"/>
  <c r="I20" i="111" s="1"/>
  <c r="J20" i="111" s="1"/>
  <c r="K20" i="111" s="1"/>
  <c r="L20" i="111" s="1"/>
  <c r="M20" i="111" s="1"/>
  <c r="N20" i="111" s="1"/>
  <c r="O20" i="111" s="1"/>
  <c r="C60" i="116"/>
  <c r="C61" i="116" s="1"/>
  <c r="D59" i="116"/>
  <c r="E59" i="116" s="1"/>
  <c r="F59" i="116" s="1"/>
  <c r="G59" i="116" s="1"/>
  <c r="H59" i="116" s="1"/>
  <c r="I59" i="116" s="1"/>
  <c r="J59" i="116" s="1"/>
  <c r="K59" i="116" s="1"/>
  <c r="L59" i="116" s="1"/>
  <c r="M59" i="116" s="1"/>
  <c r="N59" i="116" s="1"/>
  <c r="O59" i="116" s="1"/>
  <c r="P59" i="116" s="1"/>
  <c r="C55" i="115"/>
  <c r="C21" i="114"/>
  <c r="D20" i="114"/>
  <c r="E20" i="114" s="1"/>
  <c r="F20" i="114" s="1"/>
  <c r="G20" i="114" s="1"/>
  <c r="H20" i="114" s="1"/>
  <c r="I20" i="114" s="1"/>
  <c r="J20" i="114" s="1"/>
  <c r="K20" i="114" s="1"/>
  <c r="L20" i="114" s="1"/>
  <c r="M20" i="114" s="1"/>
  <c r="N20" i="114" s="1"/>
  <c r="O20" i="114" s="1"/>
  <c r="D20" i="115"/>
  <c r="E20" i="115" s="1"/>
  <c r="F20" i="115" s="1"/>
  <c r="G20" i="115" s="1"/>
  <c r="H20" i="115" s="1"/>
  <c r="I20" i="115" s="1"/>
  <c r="J20" i="115" s="1"/>
  <c r="K20" i="115" s="1"/>
  <c r="L20" i="115" s="1"/>
  <c r="M20" i="115" s="1"/>
  <c r="N20" i="115" s="1"/>
  <c r="O20" i="115" s="1"/>
  <c r="C21" i="113"/>
  <c r="D20" i="113"/>
  <c r="E20" i="113" s="1"/>
  <c r="F20" i="113" s="1"/>
  <c r="G20" i="113" s="1"/>
  <c r="H20" i="113" s="1"/>
  <c r="I20" i="113" s="1"/>
  <c r="J20" i="113" s="1"/>
  <c r="K20" i="113" s="1"/>
  <c r="L20" i="113" s="1"/>
  <c r="M20" i="113" s="1"/>
  <c r="N20" i="113" s="1"/>
  <c r="O20" i="113" s="1"/>
  <c r="D57" i="133"/>
  <c r="E57" i="133" s="1"/>
  <c r="F57" i="133" s="1"/>
  <c r="G57" i="133" s="1"/>
  <c r="H57" i="133" s="1"/>
  <c r="I57" i="133" s="1"/>
  <c r="J57" i="133" s="1"/>
  <c r="K57" i="133" s="1"/>
  <c r="L57" i="133" s="1"/>
  <c r="M57" i="133" s="1"/>
  <c r="N57" i="133" s="1"/>
  <c r="O57" i="133" s="1"/>
  <c r="D82" i="161"/>
  <c r="E82" i="161" s="1"/>
  <c r="F82" i="161" s="1"/>
  <c r="G82" i="161" s="1"/>
  <c r="H82" i="161" s="1"/>
  <c r="I82" i="161" s="1"/>
  <c r="J82" i="161" s="1"/>
  <c r="K82" i="161" s="1"/>
  <c r="L82" i="161" s="1"/>
  <c r="M82" i="161" s="1"/>
  <c r="N82" i="161" s="1"/>
  <c r="O82" i="161" s="1"/>
  <c r="E20" i="127"/>
  <c r="F20" i="127" s="1"/>
  <c r="G20" i="127" s="1"/>
  <c r="H20" i="127" s="1"/>
  <c r="I20" i="127" s="1"/>
  <c r="J20" i="127" s="1"/>
  <c r="K20" i="127" s="1"/>
  <c r="L20" i="127" s="1"/>
  <c r="M20" i="127" s="1"/>
  <c r="N20" i="127" s="1"/>
  <c r="O20" i="127" s="1"/>
  <c r="P20" i="127" s="1"/>
  <c r="Q20" i="127" s="1"/>
  <c r="R20" i="127" s="1"/>
  <c r="S20" i="127" s="1"/>
  <c r="T20" i="127" s="1"/>
  <c r="U20" i="127" s="1"/>
  <c r="V20" i="127" s="1"/>
  <c r="W20" i="127" s="1"/>
  <c r="X20" i="127" s="1"/>
  <c r="Y20" i="127" s="1"/>
  <c r="Z20" i="127" s="1"/>
  <c r="AA15" i="68"/>
  <c r="Z15" i="68"/>
  <c r="Y15" i="68"/>
  <c r="X15" i="68"/>
  <c r="W15" i="68"/>
  <c r="V15" i="68"/>
  <c r="U15" i="68"/>
  <c r="T15" i="68"/>
  <c r="S15" i="68"/>
  <c r="R15" i="68"/>
  <c r="Q15" i="68"/>
  <c r="P15" i="68"/>
  <c r="O15" i="68"/>
  <c r="N15" i="68"/>
  <c r="M15" i="68"/>
  <c r="L15" i="68"/>
  <c r="K15" i="68"/>
  <c r="J15" i="68"/>
  <c r="I15" i="68"/>
  <c r="H15" i="68"/>
  <c r="G15" i="68"/>
  <c r="F15" i="68"/>
  <c r="E15" i="68"/>
  <c r="D15" i="68"/>
  <c r="D14" i="68"/>
  <c r="E14" i="68" s="1"/>
  <c r="F14" i="68" s="1"/>
  <c r="G14" i="68" s="1"/>
  <c r="H14" i="68" s="1"/>
  <c r="I14" i="68" s="1"/>
  <c r="J14" i="68" s="1"/>
  <c r="K14" i="68" s="1"/>
  <c r="L14" i="68" s="1"/>
  <c r="M14" i="68" s="1"/>
  <c r="N14" i="68" s="1"/>
  <c r="O14" i="68" s="1"/>
  <c r="P14" i="68" s="1"/>
  <c r="Q14" i="68" s="1"/>
  <c r="R14" i="68" s="1"/>
  <c r="S14" i="68" s="1"/>
  <c r="T14" i="68" s="1"/>
  <c r="U14" i="68" s="1"/>
  <c r="V14" i="68" s="1"/>
  <c r="W14" i="68" s="1"/>
  <c r="X14" i="68" s="1"/>
  <c r="Y14" i="68" s="1"/>
  <c r="Z14" i="68" s="1"/>
  <c r="AB10" i="68"/>
  <c r="AB9" i="68"/>
  <c r="AA15" i="127"/>
  <c r="Z15" i="127"/>
  <c r="Y15" i="127"/>
  <c r="X15" i="127"/>
  <c r="W15" i="127"/>
  <c r="V15" i="127"/>
  <c r="U15" i="127"/>
  <c r="T15" i="127"/>
  <c r="S15" i="127"/>
  <c r="R15" i="127"/>
  <c r="Q15" i="127"/>
  <c r="P15" i="127"/>
  <c r="O15" i="127"/>
  <c r="N15" i="127"/>
  <c r="M15" i="127"/>
  <c r="L15" i="127"/>
  <c r="K15" i="127"/>
  <c r="J15" i="127"/>
  <c r="I15" i="127"/>
  <c r="H15" i="127"/>
  <c r="G15" i="127"/>
  <c r="F15" i="127"/>
  <c r="E15" i="127"/>
  <c r="D15" i="127"/>
  <c r="D14" i="127"/>
  <c r="E14" i="127" s="1"/>
  <c r="F14" i="127" s="1"/>
  <c r="G14" i="127" s="1"/>
  <c r="H14" i="127" s="1"/>
  <c r="I14" i="127" s="1"/>
  <c r="J14" i="127" s="1"/>
  <c r="K14" i="127" s="1"/>
  <c r="L14" i="127" s="1"/>
  <c r="M14" i="127" s="1"/>
  <c r="N14" i="127" s="1"/>
  <c r="O14" i="127" s="1"/>
  <c r="P14" i="127" s="1"/>
  <c r="Q14" i="127" s="1"/>
  <c r="R14" i="127" s="1"/>
  <c r="S14" i="127" s="1"/>
  <c r="T14" i="127" s="1"/>
  <c r="U14" i="127" s="1"/>
  <c r="V14" i="127" s="1"/>
  <c r="W14" i="127" s="1"/>
  <c r="X14" i="127" s="1"/>
  <c r="Y14" i="127" s="1"/>
  <c r="Z14" i="127" s="1"/>
  <c r="AB10" i="127"/>
  <c r="AB9" i="127"/>
  <c r="G30" i="68"/>
  <c r="G32" i="68"/>
  <c r="G32" i="127"/>
  <c r="K15" i="148"/>
  <c r="L15" i="148"/>
  <c r="M15" i="148"/>
  <c r="N15" i="148"/>
  <c r="O15" i="148"/>
  <c r="P15" i="148"/>
  <c r="Q15" i="148"/>
  <c r="R15" i="148"/>
  <c r="S15" i="148"/>
  <c r="T15" i="148"/>
  <c r="U15" i="148"/>
  <c r="V15" i="148"/>
  <c r="W15" i="148"/>
  <c r="X15" i="148"/>
  <c r="Y15" i="148"/>
  <c r="T15" i="95"/>
  <c r="S15" i="95"/>
  <c r="R15" i="95"/>
  <c r="Q15" i="95"/>
  <c r="P15" i="95"/>
  <c r="O15" i="95"/>
  <c r="N15" i="95"/>
  <c r="M15" i="95"/>
  <c r="L15" i="95"/>
  <c r="K15" i="95"/>
  <c r="J15" i="95"/>
  <c r="I15" i="95"/>
  <c r="H15" i="95"/>
  <c r="G15" i="95"/>
  <c r="F15" i="95"/>
  <c r="E15" i="95"/>
  <c r="D15" i="95"/>
  <c r="D14" i="95"/>
  <c r="E14" i="95" s="1"/>
  <c r="F14" i="95" s="1"/>
  <c r="G14" i="95" s="1"/>
  <c r="H14" i="95" s="1"/>
  <c r="I14" i="95" s="1"/>
  <c r="J14" i="95" s="1"/>
  <c r="K14" i="95" s="1"/>
  <c r="L14" i="95" s="1"/>
  <c r="M14" i="95" s="1"/>
  <c r="N14" i="95" s="1"/>
  <c r="O14" i="95" s="1"/>
  <c r="P14" i="95" s="1"/>
  <c r="Q14" i="95" s="1"/>
  <c r="R14" i="95" s="1"/>
  <c r="S14" i="95" s="1"/>
  <c r="T14" i="95" s="1"/>
  <c r="V13" i="95" s="1"/>
  <c r="V10" i="95"/>
  <c r="V9" i="95"/>
  <c r="T15" i="123"/>
  <c r="S15" i="123"/>
  <c r="R15" i="123"/>
  <c r="Q15" i="123"/>
  <c r="P15" i="123"/>
  <c r="O15" i="123"/>
  <c r="N15" i="123"/>
  <c r="M15" i="123"/>
  <c r="L15" i="123"/>
  <c r="K15" i="123"/>
  <c r="J15" i="123"/>
  <c r="I15" i="123"/>
  <c r="H15" i="123"/>
  <c r="G15" i="123"/>
  <c r="F15" i="123"/>
  <c r="E15" i="123"/>
  <c r="D15" i="123"/>
  <c r="D14" i="123"/>
  <c r="E14" i="123" s="1"/>
  <c r="F14" i="123" s="1"/>
  <c r="G14" i="123" s="1"/>
  <c r="H14" i="123" s="1"/>
  <c r="I14" i="123" s="1"/>
  <c r="J14" i="123" s="1"/>
  <c r="K14" i="123" s="1"/>
  <c r="L14" i="123" s="1"/>
  <c r="M14" i="123" s="1"/>
  <c r="N14" i="123" s="1"/>
  <c r="O14" i="123" s="1"/>
  <c r="P14" i="123" s="1"/>
  <c r="Q14" i="123" s="1"/>
  <c r="R14" i="123" s="1"/>
  <c r="S14" i="123" s="1"/>
  <c r="T14" i="123" s="1"/>
  <c r="V13" i="123" s="1"/>
  <c r="V10" i="123"/>
  <c r="V9" i="123"/>
  <c r="E19" i="95"/>
  <c r="F19" i="95" s="1"/>
  <c r="G19" i="95" s="1"/>
  <c r="H19" i="95" s="1"/>
  <c r="I19" i="95" s="1"/>
  <c r="J19" i="95" s="1"/>
  <c r="K19" i="95" s="1"/>
  <c r="L19" i="95" s="1"/>
  <c r="M19" i="95" s="1"/>
  <c r="N19" i="95" s="1"/>
  <c r="O19" i="95" s="1"/>
  <c r="P19" i="95" s="1"/>
  <c r="Q19" i="95" s="1"/>
  <c r="R19" i="95" s="1"/>
  <c r="S19" i="95" s="1"/>
  <c r="T19" i="95" s="1"/>
  <c r="E21" i="95"/>
  <c r="F21" i="95" s="1"/>
  <c r="G21" i="95" s="1"/>
  <c r="H21" i="95" s="1"/>
  <c r="I21" i="95" s="1"/>
  <c r="J21" i="95" s="1"/>
  <c r="K21" i="95" s="1"/>
  <c r="L21" i="95" s="1"/>
  <c r="M21" i="95" s="1"/>
  <c r="N21" i="95" s="1"/>
  <c r="O21" i="95" s="1"/>
  <c r="P21" i="95" s="1"/>
  <c r="Q21" i="95" s="1"/>
  <c r="R21" i="95" s="1"/>
  <c r="S21" i="95" s="1"/>
  <c r="T21" i="95" s="1"/>
  <c r="E23" i="95"/>
  <c r="F23" i="95" s="1"/>
  <c r="G23" i="95" s="1"/>
  <c r="H23" i="95" s="1"/>
  <c r="I23" i="95" s="1"/>
  <c r="J23" i="95" s="1"/>
  <c r="K23" i="95" s="1"/>
  <c r="L23" i="95" s="1"/>
  <c r="M23" i="95" s="1"/>
  <c r="N23" i="95" s="1"/>
  <c r="O23" i="95" s="1"/>
  <c r="P23" i="95" s="1"/>
  <c r="Q23" i="95" s="1"/>
  <c r="R23" i="95" s="1"/>
  <c r="S23" i="95" s="1"/>
  <c r="T23" i="95" s="1"/>
  <c r="E25" i="95"/>
  <c r="F25" i="95" s="1"/>
  <c r="G25" i="95" s="1"/>
  <c r="H25" i="95" s="1"/>
  <c r="I25" i="95" s="1"/>
  <c r="J25" i="95" s="1"/>
  <c r="K25" i="95" s="1"/>
  <c r="L25" i="95" s="1"/>
  <c r="M25" i="95" s="1"/>
  <c r="N25" i="95" s="1"/>
  <c r="O25" i="95" s="1"/>
  <c r="P25" i="95" s="1"/>
  <c r="Q25" i="95" s="1"/>
  <c r="R25" i="95" s="1"/>
  <c r="S25" i="95" s="1"/>
  <c r="T25" i="95" s="1"/>
  <c r="E27" i="95"/>
  <c r="F27" i="95" s="1"/>
  <c r="G27" i="95" s="1"/>
  <c r="H27" i="95" s="1"/>
  <c r="I27" i="95" s="1"/>
  <c r="J27" i="95" s="1"/>
  <c r="K27" i="95" s="1"/>
  <c r="L27" i="95" s="1"/>
  <c r="M27" i="95" s="1"/>
  <c r="N27" i="95" s="1"/>
  <c r="O27" i="95" s="1"/>
  <c r="P27" i="95" s="1"/>
  <c r="Q27" i="95" s="1"/>
  <c r="R27" i="95" s="1"/>
  <c r="S27" i="95" s="1"/>
  <c r="T27" i="95" s="1"/>
  <c r="E29" i="95"/>
  <c r="F29" i="95" s="1"/>
  <c r="G29" i="95" s="1"/>
  <c r="H29" i="95" s="1"/>
  <c r="I29" i="95" s="1"/>
  <c r="J29" i="95" s="1"/>
  <c r="K29" i="95" s="1"/>
  <c r="L29" i="95" s="1"/>
  <c r="M29" i="95" s="1"/>
  <c r="N29" i="95" s="1"/>
  <c r="O29" i="95" s="1"/>
  <c r="P29" i="95" s="1"/>
  <c r="Q29" i="95" s="1"/>
  <c r="R29" i="95" s="1"/>
  <c r="S29" i="95" s="1"/>
  <c r="T29" i="95" s="1"/>
  <c r="D39" i="158" l="1"/>
  <c r="Z38" i="158"/>
  <c r="D30" i="118"/>
  <c r="X29" i="118"/>
  <c r="C25" i="159"/>
  <c r="C26" i="159" s="1"/>
  <c r="C27" i="159" s="1"/>
  <c r="C28" i="159" s="1"/>
  <c r="C29" i="159" s="1"/>
  <c r="C30" i="159" s="1"/>
  <c r="C31" i="159" s="1"/>
  <c r="C32" i="159" s="1"/>
  <c r="C33" i="159" s="1"/>
  <c r="C34" i="159" s="1"/>
  <c r="C35" i="159" s="1"/>
  <c r="C36" i="159" s="1"/>
  <c r="T23" i="159"/>
  <c r="D23" i="106"/>
  <c r="E23" i="106" s="1"/>
  <c r="F23" i="106" s="1"/>
  <c r="G23" i="106" s="1"/>
  <c r="H23" i="106" s="1"/>
  <c r="I23" i="106" s="1"/>
  <c r="J23" i="106" s="1"/>
  <c r="K23" i="106" s="1"/>
  <c r="L23" i="106" s="1"/>
  <c r="M23" i="106" s="1"/>
  <c r="N23" i="106" s="1"/>
  <c r="O23" i="106" s="1"/>
  <c r="P23" i="106" s="1"/>
  <c r="Q23" i="106" s="1"/>
  <c r="R23" i="106" s="1"/>
  <c r="S23" i="106" s="1"/>
  <c r="T23" i="106" s="1"/>
  <c r="U23" i="106" s="1"/>
  <c r="C56" i="115"/>
  <c r="T55" i="115"/>
  <c r="D75" i="157"/>
  <c r="E74" i="157"/>
  <c r="F74" i="157" s="1"/>
  <c r="G74" i="157" s="1"/>
  <c r="H74" i="157" s="1"/>
  <c r="I74" i="157" s="1"/>
  <c r="J74" i="157" s="1"/>
  <c r="K74" i="157" s="1"/>
  <c r="L74" i="157" s="1"/>
  <c r="M74" i="157" s="1"/>
  <c r="N74" i="157" s="1"/>
  <c r="O74" i="157" s="1"/>
  <c r="P74" i="157" s="1"/>
  <c r="Q74" i="157" s="1"/>
  <c r="R74" i="157" s="1"/>
  <c r="S74" i="157" s="1"/>
  <c r="T74" i="157" s="1"/>
  <c r="U74" i="157" s="1"/>
  <c r="V74" i="157" s="1"/>
  <c r="W74" i="157" s="1"/>
  <c r="Z74" i="157" s="1"/>
  <c r="C22" i="111"/>
  <c r="D21" i="111"/>
  <c r="E21" i="111" s="1"/>
  <c r="F21" i="111" s="1"/>
  <c r="G21" i="111" s="1"/>
  <c r="H21" i="111" s="1"/>
  <c r="I21" i="111" s="1"/>
  <c r="J21" i="111" s="1"/>
  <c r="K21" i="111" s="1"/>
  <c r="L21" i="111" s="1"/>
  <c r="M21" i="111" s="1"/>
  <c r="N21" i="111" s="1"/>
  <c r="O21" i="111" s="1"/>
  <c r="C62" i="116"/>
  <c r="C63" i="116" s="1"/>
  <c r="C64" i="116" s="1"/>
  <c r="C65" i="116" s="1"/>
  <c r="D60" i="116"/>
  <c r="E60" i="116" s="1"/>
  <c r="F60" i="116" s="1"/>
  <c r="G60" i="116" s="1"/>
  <c r="H60" i="116" s="1"/>
  <c r="I60" i="116" s="1"/>
  <c r="J60" i="116" s="1"/>
  <c r="K60" i="116" s="1"/>
  <c r="L60" i="116" s="1"/>
  <c r="M60" i="116" s="1"/>
  <c r="N60" i="116" s="1"/>
  <c r="O60" i="116" s="1"/>
  <c r="P60" i="116" s="1"/>
  <c r="C22" i="112"/>
  <c r="D21" i="112"/>
  <c r="E21" i="112" s="1"/>
  <c r="F21" i="112" s="1"/>
  <c r="G21" i="112" s="1"/>
  <c r="H21" i="112" s="1"/>
  <c r="I21" i="112" s="1"/>
  <c r="J21" i="112" s="1"/>
  <c r="K21" i="112" s="1"/>
  <c r="L21" i="112" s="1"/>
  <c r="M21" i="112" s="1"/>
  <c r="N21" i="112" s="1"/>
  <c r="O21" i="112" s="1"/>
  <c r="C22" i="114"/>
  <c r="D21" i="114"/>
  <c r="E21" i="114" s="1"/>
  <c r="F21" i="114" s="1"/>
  <c r="G21" i="114" s="1"/>
  <c r="H21" i="114" s="1"/>
  <c r="I21" i="114" s="1"/>
  <c r="J21" i="114" s="1"/>
  <c r="K21" i="114" s="1"/>
  <c r="L21" i="114" s="1"/>
  <c r="M21" i="114" s="1"/>
  <c r="N21" i="114" s="1"/>
  <c r="O21" i="114" s="1"/>
  <c r="C22" i="113"/>
  <c r="C23" i="113" s="1"/>
  <c r="C24" i="113" s="1"/>
  <c r="C25" i="113" s="1"/>
  <c r="C26" i="113" s="1"/>
  <c r="C27" i="113" s="1"/>
  <c r="C28" i="113" s="1"/>
  <c r="C29" i="113" s="1"/>
  <c r="C30" i="113" s="1"/>
  <c r="C31" i="113" s="1"/>
  <c r="C32" i="113" s="1"/>
  <c r="C33" i="113" s="1"/>
  <c r="C34" i="113" s="1"/>
  <c r="C35" i="113" s="1"/>
  <c r="C36" i="113" s="1"/>
  <c r="C37" i="113" s="1"/>
  <c r="C38" i="113" s="1"/>
  <c r="C39" i="113" s="1"/>
  <c r="C40" i="113" s="1"/>
  <c r="C41" i="113" s="1"/>
  <c r="C42" i="113" s="1"/>
  <c r="C43" i="113" s="1"/>
  <c r="C44" i="113" s="1"/>
  <c r="C45" i="113" s="1"/>
  <c r="C46" i="113" s="1"/>
  <c r="C47" i="113" s="1"/>
  <c r="C48" i="113" s="1"/>
  <c r="C49" i="113" s="1"/>
  <c r="C50" i="113" s="1"/>
  <c r="C51" i="113" s="1"/>
  <c r="C52" i="113" s="1"/>
  <c r="C53" i="113" s="1"/>
  <c r="C54" i="113" s="1"/>
  <c r="C55" i="113" s="1"/>
  <c r="C56" i="113" s="1"/>
  <c r="C57" i="113" s="1"/>
  <c r="C58" i="113" s="1"/>
  <c r="C59" i="113" s="1"/>
  <c r="C60" i="113" s="1"/>
  <c r="C61" i="113" s="1"/>
  <c r="C62" i="113" s="1"/>
  <c r="C63" i="113" s="1"/>
  <c r="C64" i="113" s="1"/>
  <c r="C65" i="113" s="1"/>
  <c r="D21" i="113"/>
  <c r="E21" i="113" s="1"/>
  <c r="F21" i="113" s="1"/>
  <c r="G21" i="113" s="1"/>
  <c r="H21" i="113" s="1"/>
  <c r="I21" i="113" s="1"/>
  <c r="J21" i="113" s="1"/>
  <c r="K21" i="113" s="1"/>
  <c r="L21" i="113" s="1"/>
  <c r="M21" i="113" s="1"/>
  <c r="N21" i="113" s="1"/>
  <c r="O21" i="113" s="1"/>
  <c r="AA14" i="68"/>
  <c r="AB13" i="68"/>
  <c r="G31" i="68" s="1"/>
  <c r="AA14" i="127"/>
  <c r="AB13" i="127"/>
  <c r="G33" i="127" s="1"/>
  <c r="D40" i="158" l="1"/>
  <c r="Z39" i="158"/>
  <c r="D31" i="118"/>
  <c r="X30" i="118"/>
  <c r="D24" i="106"/>
  <c r="E24" i="106" s="1"/>
  <c r="F24" i="106" s="1"/>
  <c r="G24" i="106" s="1"/>
  <c r="H24" i="106" s="1"/>
  <c r="I24" i="106" s="1"/>
  <c r="J24" i="106" s="1"/>
  <c r="K24" i="106" s="1"/>
  <c r="L24" i="106" s="1"/>
  <c r="M24" i="106" s="1"/>
  <c r="N24" i="106" s="1"/>
  <c r="O24" i="106" s="1"/>
  <c r="P24" i="106" s="1"/>
  <c r="Q24" i="106" s="1"/>
  <c r="R24" i="106" s="1"/>
  <c r="S24" i="106" s="1"/>
  <c r="T24" i="106" s="1"/>
  <c r="U24" i="106" s="1"/>
  <c r="Z25" i="106"/>
  <c r="C66" i="116"/>
  <c r="D66" i="116" s="1"/>
  <c r="E66" i="116" s="1"/>
  <c r="F66" i="116" s="1"/>
  <c r="G66" i="116" s="1"/>
  <c r="H66" i="116" s="1"/>
  <c r="I66" i="116" s="1"/>
  <c r="J66" i="116" s="1"/>
  <c r="K66" i="116" s="1"/>
  <c r="L66" i="116" s="1"/>
  <c r="M66" i="116" s="1"/>
  <c r="N66" i="116" s="1"/>
  <c r="O66" i="116" s="1"/>
  <c r="P66" i="116" s="1"/>
  <c r="R66" i="116" s="1"/>
  <c r="D65" i="116"/>
  <c r="E65" i="116" s="1"/>
  <c r="F65" i="116" s="1"/>
  <c r="G65" i="116" s="1"/>
  <c r="H65" i="116" s="1"/>
  <c r="I65" i="116" s="1"/>
  <c r="J65" i="116" s="1"/>
  <c r="K65" i="116" s="1"/>
  <c r="L65" i="116" s="1"/>
  <c r="M65" i="116" s="1"/>
  <c r="N65" i="116" s="1"/>
  <c r="O65" i="116" s="1"/>
  <c r="P65" i="116" s="1"/>
  <c r="R65" i="116" s="1"/>
  <c r="D65" i="113"/>
  <c r="E65" i="113" s="1"/>
  <c r="F65" i="113" s="1"/>
  <c r="G65" i="113" s="1"/>
  <c r="H65" i="113" s="1"/>
  <c r="I65" i="113" s="1"/>
  <c r="J65" i="113" s="1"/>
  <c r="K65" i="113" s="1"/>
  <c r="L65" i="113" s="1"/>
  <c r="M65" i="113" s="1"/>
  <c r="N65" i="113" s="1"/>
  <c r="O65" i="113" s="1"/>
  <c r="Q65" i="113" s="1"/>
  <c r="C66" i="113"/>
  <c r="D66" i="113" s="1"/>
  <c r="E66" i="113" s="1"/>
  <c r="F66" i="113" s="1"/>
  <c r="G66" i="113" s="1"/>
  <c r="H66" i="113" s="1"/>
  <c r="I66" i="113" s="1"/>
  <c r="J66" i="113" s="1"/>
  <c r="K66" i="113" s="1"/>
  <c r="L66" i="113" s="1"/>
  <c r="M66" i="113" s="1"/>
  <c r="N66" i="113" s="1"/>
  <c r="O66" i="113" s="1"/>
  <c r="Q66" i="113" s="1"/>
  <c r="C57" i="115"/>
  <c r="T56" i="115"/>
  <c r="D76" i="157"/>
  <c r="E75" i="157"/>
  <c r="F75" i="157" s="1"/>
  <c r="G75" i="157" s="1"/>
  <c r="H75" i="157" s="1"/>
  <c r="I75" i="157" s="1"/>
  <c r="J75" i="157" s="1"/>
  <c r="K75" i="157" s="1"/>
  <c r="L75" i="157" s="1"/>
  <c r="M75" i="157" s="1"/>
  <c r="N75" i="157" s="1"/>
  <c r="O75" i="157" s="1"/>
  <c r="P75" i="157" s="1"/>
  <c r="Q75" i="157" s="1"/>
  <c r="R75" i="157" s="1"/>
  <c r="S75" i="157" s="1"/>
  <c r="T75" i="157" s="1"/>
  <c r="U75" i="157" s="1"/>
  <c r="V75" i="157" s="1"/>
  <c r="W75" i="157" s="1"/>
  <c r="Z75" i="157" s="1"/>
  <c r="C23" i="112"/>
  <c r="C24" i="112" s="1"/>
  <c r="C25" i="112" s="1"/>
  <c r="C26" i="112" s="1"/>
  <c r="C27" i="112" s="1"/>
  <c r="C28" i="112" s="1"/>
  <c r="C29" i="112" s="1"/>
  <c r="C30" i="112" s="1"/>
  <c r="C31" i="112" s="1"/>
  <c r="C32" i="112" s="1"/>
  <c r="C33" i="112" s="1"/>
  <c r="C34" i="112" s="1"/>
  <c r="C35" i="112" s="1"/>
  <c r="C36" i="112" s="1"/>
  <c r="C37" i="112" s="1"/>
  <c r="C38" i="112" s="1"/>
  <c r="C39" i="112" s="1"/>
  <c r="C40" i="112" s="1"/>
  <c r="C41" i="112" s="1"/>
  <c r="C42" i="112" s="1"/>
  <c r="C43" i="112" s="1"/>
  <c r="C44" i="112" s="1"/>
  <c r="C45" i="112" s="1"/>
  <c r="C46" i="112" s="1"/>
  <c r="C47" i="112" s="1"/>
  <c r="C48" i="112" s="1"/>
  <c r="C49" i="112" s="1"/>
  <c r="C50" i="112" s="1"/>
  <c r="C51" i="112" s="1"/>
  <c r="C52" i="112" s="1"/>
  <c r="C53" i="112" s="1"/>
  <c r="C54" i="112" s="1"/>
  <c r="C55" i="112" s="1"/>
  <c r="C56" i="112" s="1"/>
  <c r="C57" i="112" s="1"/>
  <c r="C58" i="112" s="1"/>
  <c r="C59" i="112" s="1"/>
  <c r="C60" i="112" s="1"/>
  <c r="C61" i="112" s="1"/>
  <c r="C62" i="112" s="1"/>
  <c r="C63" i="112" s="1"/>
  <c r="C64" i="112" s="1"/>
  <c r="C65" i="112" s="1"/>
  <c r="C66" i="112" s="1"/>
  <c r="D22" i="112"/>
  <c r="E22" i="112" s="1"/>
  <c r="F22" i="112" s="1"/>
  <c r="G22" i="112" s="1"/>
  <c r="H22" i="112" s="1"/>
  <c r="I22" i="112" s="1"/>
  <c r="J22" i="112" s="1"/>
  <c r="K22" i="112" s="1"/>
  <c r="L22" i="112" s="1"/>
  <c r="M22" i="112" s="1"/>
  <c r="N22" i="112" s="1"/>
  <c r="O22" i="112" s="1"/>
  <c r="C23" i="111"/>
  <c r="D22" i="111"/>
  <c r="E22" i="111" s="1"/>
  <c r="F22" i="111" s="1"/>
  <c r="G22" i="111" s="1"/>
  <c r="H22" i="111" s="1"/>
  <c r="I22" i="111" s="1"/>
  <c r="J22" i="111" s="1"/>
  <c r="K22" i="111" s="1"/>
  <c r="L22" i="111" s="1"/>
  <c r="M22" i="111" s="1"/>
  <c r="N22" i="111" s="1"/>
  <c r="O22" i="111" s="1"/>
  <c r="C23" i="114"/>
  <c r="D22" i="114"/>
  <c r="E22" i="114" s="1"/>
  <c r="F22" i="114" s="1"/>
  <c r="G22" i="114" s="1"/>
  <c r="H22" i="114" s="1"/>
  <c r="I22" i="114" s="1"/>
  <c r="J22" i="114" s="1"/>
  <c r="K22" i="114" s="1"/>
  <c r="L22" i="114" s="1"/>
  <c r="M22" i="114" s="1"/>
  <c r="N22" i="114" s="1"/>
  <c r="O22" i="114" s="1"/>
  <c r="O15" i="20"/>
  <c r="N15" i="20"/>
  <c r="M15" i="20"/>
  <c r="L15" i="20"/>
  <c r="K15" i="20"/>
  <c r="J15" i="20"/>
  <c r="I15" i="20"/>
  <c r="H15" i="20"/>
  <c r="G15" i="20"/>
  <c r="F15" i="20"/>
  <c r="E15" i="20"/>
  <c r="D15" i="20"/>
  <c r="D14" i="20"/>
  <c r="E14" i="20" s="1"/>
  <c r="F14" i="20" s="1"/>
  <c r="G14" i="20" s="1"/>
  <c r="H14" i="20" s="1"/>
  <c r="I14" i="20" s="1"/>
  <c r="J14" i="20" s="1"/>
  <c r="K14" i="20" s="1"/>
  <c r="L14" i="20" s="1"/>
  <c r="M14" i="20" s="1"/>
  <c r="N14" i="20" s="1"/>
  <c r="O14" i="20" s="1"/>
  <c r="P13" i="20" s="1"/>
  <c r="Q10" i="20"/>
  <c r="Q9" i="20"/>
  <c r="H15" i="113"/>
  <c r="I15" i="113"/>
  <c r="J15" i="113"/>
  <c r="K15" i="113"/>
  <c r="L15" i="113"/>
  <c r="M15" i="113"/>
  <c r="N15" i="113"/>
  <c r="O15" i="113"/>
  <c r="D91" i="166"/>
  <c r="E91" i="166" s="1"/>
  <c r="F91" i="166" s="1"/>
  <c r="G91" i="166" s="1"/>
  <c r="H91" i="166" s="1"/>
  <c r="I91" i="166" s="1"/>
  <c r="J91" i="166" s="1"/>
  <c r="K91" i="166" s="1"/>
  <c r="L91" i="166" s="1"/>
  <c r="M91" i="166" s="1"/>
  <c r="N91" i="166" s="1"/>
  <c r="O91" i="166" s="1"/>
  <c r="D28" i="166"/>
  <c r="E28" i="166" s="1"/>
  <c r="F28" i="166" s="1"/>
  <c r="G28" i="166" s="1"/>
  <c r="H28" i="166" s="1"/>
  <c r="I28" i="166" s="1"/>
  <c r="J28" i="166" s="1"/>
  <c r="K28" i="166" s="1"/>
  <c r="L28" i="166" s="1"/>
  <c r="M28" i="166" s="1"/>
  <c r="N28" i="166" s="1"/>
  <c r="O28" i="166" s="1"/>
  <c r="D29" i="166"/>
  <c r="E29" i="166" s="1"/>
  <c r="F29" i="166" s="1"/>
  <c r="G29" i="166" s="1"/>
  <c r="H29" i="166" s="1"/>
  <c r="I29" i="166" s="1"/>
  <c r="J29" i="166" s="1"/>
  <c r="K29" i="166" s="1"/>
  <c r="L29" i="166" s="1"/>
  <c r="M29" i="166" s="1"/>
  <c r="N29" i="166" s="1"/>
  <c r="O29" i="166" s="1"/>
  <c r="D30" i="166"/>
  <c r="E30" i="166" s="1"/>
  <c r="F30" i="166" s="1"/>
  <c r="G30" i="166" s="1"/>
  <c r="H30" i="166" s="1"/>
  <c r="I30" i="166" s="1"/>
  <c r="J30" i="166" s="1"/>
  <c r="K30" i="166" s="1"/>
  <c r="L30" i="166" s="1"/>
  <c r="M30" i="166" s="1"/>
  <c r="N30" i="166" s="1"/>
  <c r="O30" i="166" s="1"/>
  <c r="D31" i="166"/>
  <c r="E31" i="166" s="1"/>
  <c r="F31" i="166" s="1"/>
  <c r="G31" i="166" s="1"/>
  <c r="H31" i="166" s="1"/>
  <c r="I31" i="166" s="1"/>
  <c r="J31" i="166" s="1"/>
  <c r="K31" i="166" s="1"/>
  <c r="L31" i="166" s="1"/>
  <c r="M31" i="166" s="1"/>
  <c r="N31" i="166" s="1"/>
  <c r="O31" i="166" s="1"/>
  <c r="D32" i="166"/>
  <c r="E32" i="166" s="1"/>
  <c r="F32" i="166" s="1"/>
  <c r="G32" i="166" s="1"/>
  <c r="H32" i="166" s="1"/>
  <c r="I32" i="166" s="1"/>
  <c r="J32" i="166" s="1"/>
  <c r="K32" i="166" s="1"/>
  <c r="L32" i="166" s="1"/>
  <c r="M32" i="166" s="1"/>
  <c r="N32" i="166" s="1"/>
  <c r="O32" i="166" s="1"/>
  <c r="D33" i="166"/>
  <c r="E33" i="166" s="1"/>
  <c r="F33" i="166" s="1"/>
  <c r="G33" i="166" s="1"/>
  <c r="H33" i="166" s="1"/>
  <c r="I33" i="166" s="1"/>
  <c r="J33" i="166" s="1"/>
  <c r="K33" i="166" s="1"/>
  <c r="L33" i="166" s="1"/>
  <c r="M33" i="166" s="1"/>
  <c r="N33" i="166" s="1"/>
  <c r="O33" i="166" s="1"/>
  <c r="D34" i="166"/>
  <c r="E34" i="166" s="1"/>
  <c r="F34" i="166" s="1"/>
  <c r="G34" i="166" s="1"/>
  <c r="H34" i="166" s="1"/>
  <c r="I34" i="166" s="1"/>
  <c r="J34" i="166" s="1"/>
  <c r="K34" i="166" s="1"/>
  <c r="L34" i="166" s="1"/>
  <c r="M34" i="166" s="1"/>
  <c r="N34" i="166" s="1"/>
  <c r="O34" i="166" s="1"/>
  <c r="D35" i="166"/>
  <c r="E35" i="166" s="1"/>
  <c r="F35" i="166" s="1"/>
  <c r="G35" i="166" s="1"/>
  <c r="H35" i="166" s="1"/>
  <c r="I35" i="166" s="1"/>
  <c r="J35" i="166" s="1"/>
  <c r="K35" i="166" s="1"/>
  <c r="L35" i="166" s="1"/>
  <c r="M35" i="166" s="1"/>
  <c r="N35" i="166" s="1"/>
  <c r="O35" i="166" s="1"/>
  <c r="D36" i="166"/>
  <c r="E36" i="166" s="1"/>
  <c r="F36" i="166" s="1"/>
  <c r="G36" i="166" s="1"/>
  <c r="H36" i="166" s="1"/>
  <c r="I36" i="166" s="1"/>
  <c r="J36" i="166" s="1"/>
  <c r="K36" i="166" s="1"/>
  <c r="L36" i="166" s="1"/>
  <c r="M36" i="166" s="1"/>
  <c r="N36" i="166" s="1"/>
  <c r="O36" i="166" s="1"/>
  <c r="D37" i="166"/>
  <c r="E37" i="166" s="1"/>
  <c r="F37" i="166" s="1"/>
  <c r="G37" i="166" s="1"/>
  <c r="H37" i="166" s="1"/>
  <c r="I37" i="166" s="1"/>
  <c r="J37" i="166" s="1"/>
  <c r="K37" i="166" s="1"/>
  <c r="L37" i="166" s="1"/>
  <c r="M37" i="166" s="1"/>
  <c r="N37" i="166" s="1"/>
  <c r="O37" i="166" s="1"/>
  <c r="D38" i="166"/>
  <c r="E38" i="166" s="1"/>
  <c r="F38" i="166" s="1"/>
  <c r="G38" i="166" s="1"/>
  <c r="H38" i="166" s="1"/>
  <c r="I38" i="166" s="1"/>
  <c r="J38" i="166" s="1"/>
  <c r="K38" i="166" s="1"/>
  <c r="L38" i="166" s="1"/>
  <c r="M38" i="166" s="1"/>
  <c r="N38" i="166" s="1"/>
  <c r="O38" i="166" s="1"/>
  <c r="D39" i="166"/>
  <c r="E39" i="166" s="1"/>
  <c r="F39" i="166" s="1"/>
  <c r="G39" i="166" s="1"/>
  <c r="H39" i="166" s="1"/>
  <c r="I39" i="166" s="1"/>
  <c r="J39" i="166" s="1"/>
  <c r="K39" i="166" s="1"/>
  <c r="L39" i="166" s="1"/>
  <c r="M39" i="166" s="1"/>
  <c r="N39" i="166" s="1"/>
  <c r="O39" i="166" s="1"/>
  <c r="D40" i="166"/>
  <c r="E40" i="166" s="1"/>
  <c r="F40" i="166" s="1"/>
  <c r="G40" i="166" s="1"/>
  <c r="H40" i="166" s="1"/>
  <c r="I40" i="166" s="1"/>
  <c r="J40" i="166" s="1"/>
  <c r="K40" i="166" s="1"/>
  <c r="L40" i="166" s="1"/>
  <c r="M40" i="166" s="1"/>
  <c r="N40" i="166" s="1"/>
  <c r="O40" i="166" s="1"/>
  <c r="D41" i="166"/>
  <c r="E41" i="166" s="1"/>
  <c r="F41" i="166" s="1"/>
  <c r="G41" i="166" s="1"/>
  <c r="H41" i="166" s="1"/>
  <c r="I41" i="166" s="1"/>
  <c r="J41" i="166" s="1"/>
  <c r="K41" i="166" s="1"/>
  <c r="L41" i="166" s="1"/>
  <c r="M41" i="166" s="1"/>
  <c r="N41" i="166" s="1"/>
  <c r="O41" i="166" s="1"/>
  <c r="D42" i="166"/>
  <c r="E42" i="166" s="1"/>
  <c r="F42" i="166" s="1"/>
  <c r="G42" i="166" s="1"/>
  <c r="H42" i="166" s="1"/>
  <c r="I42" i="166" s="1"/>
  <c r="J42" i="166" s="1"/>
  <c r="K42" i="166" s="1"/>
  <c r="L42" i="166" s="1"/>
  <c r="M42" i="166" s="1"/>
  <c r="N42" i="166" s="1"/>
  <c r="O42" i="166" s="1"/>
  <c r="D43" i="166"/>
  <c r="E43" i="166" s="1"/>
  <c r="F43" i="166" s="1"/>
  <c r="G43" i="166" s="1"/>
  <c r="H43" i="166" s="1"/>
  <c r="I43" i="166" s="1"/>
  <c r="J43" i="166" s="1"/>
  <c r="K43" i="166" s="1"/>
  <c r="L43" i="166" s="1"/>
  <c r="M43" i="166" s="1"/>
  <c r="N43" i="166" s="1"/>
  <c r="O43" i="166" s="1"/>
  <c r="D44" i="166"/>
  <c r="E44" i="166" s="1"/>
  <c r="F44" i="166" s="1"/>
  <c r="G44" i="166" s="1"/>
  <c r="H44" i="166" s="1"/>
  <c r="I44" i="166" s="1"/>
  <c r="J44" i="166" s="1"/>
  <c r="K44" i="166" s="1"/>
  <c r="L44" i="166" s="1"/>
  <c r="M44" i="166" s="1"/>
  <c r="N44" i="166" s="1"/>
  <c r="O44" i="166" s="1"/>
  <c r="D45" i="166"/>
  <c r="E45" i="166" s="1"/>
  <c r="F45" i="166" s="1"/>
  <c r="G45" i="166" s="1"/>
  <c r="H45" i="166" s="1"/>
  <c r="I45" i="166" s="1"/>
  <c r="J45" i="166" s="1"/>
  <c r="K45" i="166" s="1"/>
  <c r="L45" i="166" s="1"/>
  <c r="M45" i="166" s="1"/>
  <c r="N45" i="166" s="1"/>
  <c r="O45" i="166" s="1"/>
  <c r="D46" i="166"/>
  <c r="E46" i="166" s="1"/>
  <c r="F46" i="166" s="1"/>
  <c r="G46" i="166" s="1"/>
  <c r="H46" i="166" s="1"/>
  <c r="I46" i="166" s="1"/>
  <c r="J46" i="166" s="1"/>
  <c r="K46" i="166" s="1"/>
  <c r="L46" i="166" s="1"/>
  <c r="M46" i="166" s="1"/>
  <c r="N46" i="166" s="1"/>
  <c r="O46" i="166" s="1"/>
  <c r="D47" i="166"/>
  <c r="E47" i="166" s="1"/>
  <c r="F47" i="166" s="1"/>
  <c r="G47" i="166" s="1"/>
  <c r="H47" i="166" s="1"/>
  <c r="I47" i="166" s="1"/>
  <c r="J47" i="166" s="1"/>
  <c r="K47" i="166" s="1"/>
  <c r="L47" i="166" s="1"/>
  <c r="M47" i="166" s="1"/>
  <c r="N47" i="166" s="1"/>
  <c r="O47" i="166" s="1"/>
  <c r="D48" i="166"/>
  <c r="E48" i="166" s="1"/>
  <c r="F48" i="166" s="1"/>
  <c r="G48" i="166" s="1"/>
  <c r="H48" i="166" s="1"/>
  <c r="I48" i="166" s="1"/>
  <c r="J48" i="166" s="1"/>
  <c r="K48" i="166" s="1"/>
  <c r="L48" i="166" s="1"/>
  <c r="M48" i="166" s="1"/>
  <c r="N48" i="166" s="1"/>
  <c r="O48" i="166" s="1"/>
  <c r="D49" i="166"/>
  <c r="E49" i="166" s="1"/>
  <c r="F49" i="166" s="1"/>
  <c r="G49" i="166" s="1"/>
  <c r="H49" i="166" s="1"/>
  <c r="I49" i="166" s="1"/>
  <c r="J49" i="166" s="1"/>
  <c r="K49" i="166" s="1"/>
  <c r="L49" i="166" s="1"/>
  <c r="M49" i="166" s="1"/>
  <c r="N49" i="166" s="1"/>
  <c r="O49" i="166" s="1"/>
  <c r="D50" i="166"/>
  <c r="E50" i="166" s="1"/>
  <c r="F50" i="166" s="1"/>
  <c r="G50" i="166" s="1"/>
  <c r="H50" i="166" s="1"/>
  <c r="I50" i="166" s="1"/>
  <c r="J50" i="166" s="1"/>
  <c r="K50" i="166" s="1"/>
  <c r="L50" i="166" s="1"/>
  <c r="M50" i="166" s="1"/>
  <c r="N50" i="166" s="1"/>
  <c r="O50" i="166" s="1"/>
  <c r="D51" i="166"/>
  <c r="E51" i="166" s="1"/>
  <c r="F51" i="166" s="1"/>
  <c r="G51" i="166" s="1"/>
  <c r="H51" i="166" s="1"/>
  <c r="I51" i="166" s="1"/>
  <c r="J51" i="166" s="1"/>
  <c r="K51" i="166" s="1"/>
  <c r="L51" i="166" s="1"/>
  <c r="M51" i="166" s="1"/>
  <c r="N51" i="166" s="1"/>
  <c r="O51" i="166" s="1"/>
  <c r="D52" i="166"/>
  <c r="E52" i="166" s="1"/>
  <c r="F52" i="166" s="1"/>
  <c r="G52" i="166" s="1"/>
  <c r="H52" i="166" s="1"/>
  <c r="I52" i="166" s="1"/>
  <c r="J52" i="166" s="1"/>
  <c r="K52" i="166" s="1"/>
  <c r="L52" i="166" s="1"/>
  <c r="M52" i="166" s="1"/>
  <c r="N52" i="166" s="1"/>
  <c r="O52" i="166" s="1"/>
  <c r="D53" i="166"/>
  <c r="E53" i="166" s="1"/>
  <c r="F53" i="166" s="1"/>
  <c r="G53" i="166" s="1"/>
  <c r="H53" i="166" s="1"/>
  <c r="I53" i="166" s="1"/>
  <c r="J53" i="166" s="1"/>
  <c r="K53" i="166" s="1"/>
  <c r="L53" i="166" s="1"/>
  <c r="M53" i="166" s="1"/>
  <c r="N53" i="166" s="1"/>
  <c r="O53" i="166" s="1"/>
  <c r="D54" i="166"/>
  <c r="E54" i="166" s="1"/>
  <c r="F54" i="166" s="1"/>
  <c r="G54" i="166" s="1"/>
  <c r="H54" i="166" s="1"/>
  <c r="I54" i="166" s="1"/>
  <c r="J54" i="166" s="1"/>
  <c r="K54" i="166" s="1"/>
  <c r="L54" i="166" s="1"/>
  <c r="M54" i="166" s="1"/>
  <c r="N54" i="166" s="1"/>
  <c r="O54" i="166" s="1"/>
  <c r="D55" i="166"/>
  <c r="E55" i="166" s="1"/>
  <c r="F55" i="166" s="1"/>
  <c r="G55" i="166" s="1"/>
  <c r="H55" i="166" s="1"/>
  <c r="I55" i="166" s="1"/>
  <c r="J55" i="166" s="1"/>
  <c r="K55" i="166" s="1"/>
  <c r="L55" i="166" s="1"/>
  <c r="M55" i="166" s="1"/>
  <c r="N55" i="166" s="1"/>
  <c r="O55" i="166" s="1"/>
  <c r="D56" i="166"/>
  <c r="E56" i="166" s="1"/>
  <c r="F56" i="166" s="1"/>
  <c r="G56" i="166" s="1"/>
  <c r="H56" i="166" s="1"/>
  <c r="I56" i="166" s="1"/>
  <c r="J56" i="166" s="1"/>
  <c r="K56" i="166" s="1"/>
  <c r="L56" i="166" s="1"/>
  <c r="M56" i="166" s="1"/>
  <c r="N56" i="166" s="1"/>
  <c r="O56" i="166" s="1"/>
  <c r="D57" i="166"/>
  <c r="E57" i="166" s="1"/>
  <c r="F57" i="166" s="1"/>
  <c r="G57" i="166" s="1"/>
  <c r="H57" i="166" s="1"/>
  <c r="I57" i="166" s="1"/>
  <c r="J57" i="166" s="1"/>
  <c r="K57" i="166" s="1"/>
  <c r="L57" i="166" s="1"/>
  <c r="M57" i="166" s="1"/>
  <c r="N57" i="166" s="1"/>
  <c r="O57" i="166" s="1"/>
  <c r="D58" i="166"/>
  <c r="E58" i="166" s="1"/>
  <c r="F58" i="166" s="1"/>
  <c r="G58" i="166" s="1"/>
  <c r="H58" i="166" s="1"/>
  <c r="I58" i="166" s="1"/>
  <c r="J58" i="166" s="1"/>
  <c r="K58" i="166" s="1"/>
  <c r="L58" i="166" s="1"/>
  <c r="M58" i="166" s="1"/>
  <c r="N58" i="166" s="1"/>
  <c r="O58" i="166" s="1"/>
  <c r="D59" i="166"/>
  <c r="E59" i="166" s="1"/>
  <c r="F59" i="166" s="1"/>
  <c r="G59" i="166" s="1"/>
  <c r="H59" i="166" s="1"/>
  <c r="I59" i="166" s="1"/>
  <c r="J59" i="166" s="1"/>
  <c r="K59" i="166" s="1"/>
  <c r="L59" i="166" s="1"/>
  <c r="M59" i="166" s="1"/>
  <c r="N59" i="166" s="1"/>
  <c r="O59" i="166" s="1"/>
  <c r="D60" i="166"/>
  <c r="E60" i="166" s="1"/>
  <c r="F60" i="166" s="1"/>
  <c r="G60" i="166" s="1"/>
  <c r="H60" i="166" s="1"/>
  <c r="I60" i="166" s="1"/>
  <c r="J60" i="166" s="1"/>
  <c r="K60" i="166" s="1"/>
  <c r="L60" i="166" s="1"/>
  <c r="M60" i="166" s="1"/>
  <c r="N60" i="166" s="1"/>
  <c r="O60" i="166" s="1"/>
  <c r="D61" i="166"/>
  <c r="E61" i="166" s="1"/>
  <c r="F61" i="166" s="1"/>
  <c r="G61" i="166" s="1"/>
  <c r="H61" i="166" s="1"/>
  <c r="I61" i="166" s="1"/>
  <c r="J61" i="166" s="1"/>
  <c r="K61" i="166" s="1"/>
  <c r="L61" i="166" s="1"/>
  <c r="M61" i="166" s="1"/>
  <c r="N61" i="166" s="1"/>
  <c r="O61" i="166" s="1"/>
  <c r="D62" i="166"/>
  <c r="E62" i="166" s="1"/>
  <c r="F62" i="166" s="1"/>
  <c r="G62" i="166" s="1"/>
  <c r="H62" i="166" s="1"/>
  <c r="I62" i="166" s="1"/>
  <c r="J62" i="166" s="1"/>
  <c r="K62" i="166" s="1"/>
  <c r="L62" i="166" s="1"/>
  <c r="M62" i="166" s="1"/>
  <c r="N62" i="166" s="1"/>
  <c r="O62" i="166" s="1"/>
  <c r="D63" i="166"/>
  <c r="E63" i="166" s="1"/>
  <c r="F63" i="166" s="1"/>
  <c r="G63" i="166" s="1"/>
  <c r="H63" i="166" s="1"/>
  <c r="I63" i="166" s="1"/>
  <c r="J63" i="166" s="1"/>
  <c r="K63" i="166" s="1"/>
  <c r="L63" i="166" s="1"/>
  <c r="M63" i="166" s="1"/>
  <c r="N63" i="166" s="1"/>
  <c r="O63" i="166" s="1"/>
  <c r="D64" i="166"/>
  <c r="E64" i="166" s="1"/>
  <c r="F64" i="166" s="1"/>
  <c r="G64" i="166" s="1"/>
  <c r="H64" i="166" s="1"/>
  <c r="I64" i="166" s="1"/>
  <c r="J64" i="166" s="1"/>
  <c r="K64" i="166" s="1"/>
  <c r="L64" i="166" s="1"/>
  <c r="M64" i="166" s="1"/>
  <c r="N64" i="166" s="1"/>
  <c r="O64" i="166" s="1"/>
  <c r="D74" i="166"/>
  <c r="E74" i="166" s="1"/>
  <c r="F74" i="166" s="1"/>
  <c r="G74" i="166" s="1"/>
  <c r="H74" i="166" s="1"/>
  <c r="I74" i="166" s="1"/>
  <c r="J74" i="166" s="1"/>
  <c r="K74" i="166" s="1"/>
  <c r="L74" i="166" s="1"/>
  <c r="M74" i="166" s="1"/>
  <c r="N74" i="166" s="1"/>
  <c r="O74" i="166" s="1"/>
  <c r="D75" i="166"/>
  <c r="E75" i="166" s="1"/>
  <c r="F75" i="166" s="1"/>
  <c r="G75" i="166" s="1"/>
  <c r="H75" i="166" s="1"/>
  <c r="I75" i="166" s="1"/>
  <c r="J75" i="166" s="1"/>
  <c r="K75" i="166" s="1"/>
  <c r="L75" i="166" s="1"/>
  <c r="M75" i="166" s="1"/>
  <c r="N75" i="166" s="1"/>
  <c r="O75" i="166" s="1"/>
  <c r="D76" i="166"/>
  <c r="E76" i="166" s="1"/>
  <c r="F76" i="166" s="1"/>
  <c r="G76" i="166" s="1"/>
  <c r="H76" i="166" s="1"/>
  <c r="I76" i="166" s="1"/>
  <c r="J76" i="166" s="1"/>
  <c r="K76" i="166" s="1"/>
  <c r="L76" i="166" s="1"/>
  <c r="M76" i="166" s="1"/>
  <c r="N76" i="166" s="1"/>
  <c r="O76" i="166" s="1"/>
  <c r="D77" i="166"/>
  <c r="E77" i="166" s="1"/>
  <c r="F77" i="166" s="1"/>
  <c r="G77" i="166" s="1"/>
  <c r="H77" i="166" s="1"/>
  <c r="I77" i="166" s="1"/>
  <c r="J77" i="166" s="1"/>
  <c r="K77" i="166" s="1"/>
  <c r="L77" i="166" s="1"/>
  <c r="M77" i="166" s="1"/>
  <c r="N77" i="166" s="1"/>
  <c r="O77" i="166" s="1"/>
  <c r="D78" i="166"/>
  <c r="E78" i="166" s="1"/>
  <c r="F78" i="166" s="1"/>
  <c r="G78" i="166" s="1"/>
  <c r="H78" i="166" s="1"/>
  <c r="I78" i="166" s="1"/>
  <c r="J78" i="166" s="1"/>
  <c r="K78" i="166" s="1"/>
  <c r="L78" i="166" s="1"/>
  <c r="M78" i="166" s="1"/>
  <c r="N78" i="166" s="1"/>
  <c r="O78" i="166" s="1"/>
  <c r="D79" i="166"/>
  <c r="E79" i="166" s="1"/>
  <c r="F79" i="166" s="1"/>
  <c r="G79" i="166" s="1"/>
  <c r="H79" i="166" s="1"/>
  <c r="I79" i="166" s="1"/>
  <c r="J79" i="166" s="1"/>
  <c r="K79" i="166" s="1"/>
  <c r="L79" i="166" s="1"/>
  <c r="M79" i="166" s="1"/>
  <c r="N79" i="166" s="1"/>
  <c r="O79" i="166" s="1"/>
  <c r="D80" i="166"/>
  <c r="E80" i="166" s="1"/>
  <c r="F80" i="166" s="1"/>
  <c r="G80" i="166" s="1"/>
  <c r="H80" i="166" s="1"/>
  <c r="I80" i="166" s="1"/>
  <c r="J80" i="166" s="1"/>
  <c r="K80" i="166" s="1"/>
  <c r="L80" i="166" s="1"/>
  <c r="M80" i="166" s="1"/>
  <c r="N80" i="166" s="1"/>
  <c r="O80" i="166" s="1"/>
  <c r="D81" i="166"/>
  <c r="E81" i="166" s="1"/>
  <c r="F81" i="166" s="1"/>
  <c r="G81" i="166" s="1"/>
  <c r="H81" i="166" s="1"/>
  <c r="I81" i="166" s="1"/>
  <c r="J81" i="166" s="1"/>
  <c r="K81" i="166" s="1"/>
  <c r="L81" i="166" s="1"/>
  <c r="M81" i="166" s="1"/>
  <c r="N81" i="166" s="1"/>
  <c r="O81" i="166" s="1"/>
  <c r="D82" i="166"/>
  <c r="E82" i="166" s="1"/>
  <c r="F82" i="166" s="1"/>
  <c r="G82" i="166" s="1"/>
  <c r="H82" i="166" s="1"/>
  <c r="I82" i="166" s="1"/>
  <c r="J82" i="166" s="1"/>
  <c r="K82" i="166" s="1"/>
  <c r="L82" i="166" s="1"/>
  <c r="M82" i="166" s="1"/>
  <c r="N82" i="166" s="1"/>
  <c r="O82" i="166" s="1"/>
  <c r="D83" i="166"/>
  <c r="E83" i="166" s="1"/>
  <c r="F83" i="166" s="1"/>
  <c r="G83" i="166" s="1"/>
  <c r="H83" i="166" s="1"/>
  <c r="I83" i="166" s="1"/>
  <c r="J83" i="166" s="1"/>
  <c r="K83" i="166" s="1"/>
  <c r="L83" i="166" s="1"/>
  <c r="M83" i="166" s="1"/>
  <c r="N83" i="166" s="1"/>
  <c r="O83" i="166" s="1"/>
  <c r="D84" i="166"/>
  <c r="E84" i="166" s="1"/>
  <c r="F84" i="166" s="1"/>
  <c r="G84" i="166" s="1"/>
  <c r="H84" i="166" s="1"/>
  <c r="I84" i="166" s="1"/>
  <c r="J84" i="166" s="1"/>
  <c r="K84" i="166" s="1"/>
  <c r="L84" i="166" s="1"/>
  <c r="M84" i="166" s="1"/>
  <c r="N84" i="166" s="1"/>
  <c r="O84" i="166" s="1"/>
  <c r="D85" i="166"/>
  <c r="E85" i="166" s="1"/>
  <c r="F85" i="166" s="1"/>
  <c r="G85" i="166" s="1"/>
  <c r="H85" i="166" s="1"/>
  <c r="I85" i="166" s="1"/>
  <c r="J85" i="166" s="1"/>
  <c r="K85" i="166" s="1"/>
  <c r="L85" i="166" s="1"/>
  <c r="M85" i="166" s="1"/>
  <c r="N85" i="166" s="1"/>
  <c r="O85" i="166" s="1"/>
  <c r="D86" i="166"/>
  <c r="E86" i="166" s="1"/>
  <c r="F86" i="166" s="1"/>
  <c r="G86" i="166" s="1"/>
  <c r="H86" i="166" s="1"/>
  <c r="I86" i="166" s="1"/>
  <c r="J86" i="166" s="1"/>
  <c r="K86" i="166" s="1"/>
  <c r="L86" i="166" s="1"/>
  <c r="M86" i="166" s="1"/>
  <c r="N86" i="166" s="1"/>
  <c r="O86" i="166" s="1"/>
  <c r="D87" i="166"/>
  <c r="E87" i="166" s="1"/>
  <c r="F87" i="166" s="1"/>
  <c r="G87" i="166" s="1"/>
  <c r="H87" i="166" s="1"/>
  <c r="I87" i="166" s="1"/>
  <c r="J87" i="166" s="1"/>
  <c r="K87" i="166" s="1"/>
  <c r="L87" i="166" s="1"/>
  <c r="M87" i="166" s="1"/>
  <c r="N87" i="166" s="1"/>
  <c r="O87" i="166" s="1"/>
  <c r="D88" i="166"/>
  <c r="E88" i="166" s="1"/>
  <c r="F88" i="166" s="1"/>
  <c r="G88" i="166" s="1"/>
  <c r="H88" i="166" s="1"/>
  <c r="I88" i="166" s="1"/>
  <c r="J88" i="166" s="1"/>
  <c r="K88" i="166" s="1"/>
  <c r="L88" i="166" s="1"/>
  <c r="M88" i="166" s="1"/>
  <c r="N88" i="166" s="1"/>
  <c r="O88" i="166" s="1"/>
  <c r="D89" i="166"/>
  <c r="E89" i="166" s="1"/>
  <c r="F89" i="166" s="1"/>
  <c r="G89" i="166" s="1"/>
  <c r="H89" i="166" s="1"/>
  <c r="I89" i="166" s="1"/>
  <c r="J89" i="166" s="1"/>
  <c r="K89" i="166" s="1"/>
  <c r="L89" i="166" s="1"/>
  <c r="M89" i="166" s="1"/>
  <c r="N89" i="166" s="1"/>
  <c r="O89" i="166" s="1"/>
  <c r="H15" i="166"/>
  <c r="I15" i="166"/>
  <c r="J15" i="166"/>
  <c r="K15" i="166"/>
  <c r="L15" i="166"/>
  <c r="M15" i="166"/>
  <c r="N15" i="166"/>
  <c r="O15" i="166"/>
  <c r="Q9" i="166"/>
  <c r="Q10" i="166"/>
  <c r="D14" i="166"/>
  <c r="E14" i="166" s="1"/>
  <c r="F14" i="166" s="1"/>
  <c r="G14" i="166" s="1"/>
  <c r="H14" i="166" s="1"/>
  <c r="I14" i="166" s="1"/>
  <c r="J14" i="166" s="1"/>
  <c r="K14" i="166" s="1"/>
  <c r="L14" i="166" s="1"/>
  <c r="M14" i="166" s="1"/>
  <c r="N14" i="166" s="1"/>
  <c r="O14" i="166" s="1"/>
  <c r="D15" i="166"/>
  <c r="E15" i="166"/>
  <c r="F15" i="166"/>
  <c r="G15" i="166"/>
  <c r="D17" i="166"/>
  <c r="E17" i="166" s="1"/>
  <c r="F17" i="166" s="1"/>
  <c r="G17" i="166" s="1"/>
  <c r="H17" i="166" s="1"/>
  <c r="I17" i="166" s="1"/>
  <c r="J17" i="166" s="1"/>
  <c r="K17" i="166" s="1"/>
  <c r="L17" i="166" s="1"/>
  <c r="M17" i="166" s="1"/>
  <c r="N17" i="166" s="1"/>
  <c r="O17" i="166" s="1"/>
  <c r="D18" i="166"/>
  <c r="E18" i="166" s="1"/>
  <c r="F18" i="166" s="1"/>
  <c r="G18" i="166" s="1"/>
  <c r="H18" i="166" s="1"/>
  <c r="I18" i="166" s="1"/>
  <c r="J18" i="166" s="1"/>
  <c r="K18" i="166" s="1"/>
  <c r="L18" i="166" s="1"/>
  <c r="M18" i="166" s="1"/>
  <c r="N18" i="166" s="1"/>
  <c r="O18" i="166" s="1"/>
  <c r="D19" i="166"/>
  <c r="E19" i="166" s="1"/>
  <c r="F19" i="166" s="1"/>
  <c r="G19" i="166" s="1"/>
  <c r="H19" i="166" s="1"/>
  <c r="I19" i="166" s="1"/>
  <c r="J19" i="166" s="1"/>
  <c r="K19" i="166" s="1"/>
  <c r="L19" i="166" s="1"/>
  <c r="M19" i="166" s="1"/>
  <c r="N19" i="166" s="1"/>
  <c r="O19" i="166" s="1"/>
  <c r="D20" i="166"/>
  <c r="E20" i="166" s="1"/>
  <c r="F20" i="166" s="1"/>
  <c r="G20" i="166" s="1"/>
  <c r="H20" i="166" s="1"/>
  <c r="I20" i="166" s="1"/>
  <c r="J20" i="166" s="1"/>
  <c r="K20" i="166" s="1"/>
  <c r="L20" i="166" s="1"/>
  <c r="M20" i="166" s="1"/>
  <c r="N20" i="166" s="1"/>
  <c r="O20" i="166" s="1"/>
  <c r="D21" i="166"/>
  <c r="E21" i="166" s="1"/>
  <c r="F21" i="166" s="1"/>
  <c r="G21" i="166" s="1"/>
  <c r="H21" i="166" s="1"/>
  <c r="I21" i="166" s="1"/>
  <c r="J21" i="166" s="1"/>
  <c r="K21" i="166" s="1"/>
  <c r="L21" i="166" s="1"/>
  <c r="M21" i="166" s="1"/>
  <c r="N21" i="166" s="1"/>
  <c r="O21" i="166" s="1"/>
  <c r="D22" i="166"/>
  <c r="E22" i="166" s="1"/>
  <c r="F22" i="166" s="1"/>
  <c r="G22" i="166" s="1"/>
  <c r="H22" i="166" s="1"/>
  <c r="I22" i="166" s="1"/>
  <c r="J22" i="166" s="1"/>
  <c r="K22" i="166" s="1"/>
  <c r="L22" i="166" s="1"/>
  <c r="M22" i="166" s="1"/>
  <c r="N22" i="166" s="1"/>
  <c r="O22" i="166" s="1"/>
  <c r="D23" i="166"/>
  <c r="E23" i="166" s="1"/>
  <c r="F23" i="166" s="1"/>
  <c r="G23" i="166" s="1"/>
  <c r="H23" i="166" s="1"/>
  <c r="I23" i="166" s="1"/>
  <c r="J23" i="166" s="1"/>
  <c r="K23" i="166" s="1"/>
  <c r="L23" i="166" s="1"/>
  <c r="M23" i="166" s="1"/>
  <c r="N23" i="166" s="1"/>
  <c r="O23" i="166" s="1"/>
  <c r="D22" i="163"/>
  <c r="E22" i="163" s="1"/>
  <c r="F22" i="163" s="1"/>
  <c r="G22" i="163" s="1"/>
  <c r="H22" i="163" s="1"/>
  <c r="I22" i="163" s="1"/>
  <c r="J22" i="163" s="1"/>
  <c r="K22" i="163" s="1"/>
  <c r="L22" i="163" s="1"/>
  <c r="M22" i="163" s="1"/>
  <c r="N22" i="163" s="1"/>
  <c r="O22" i="163" s="1"/>
  <c r="P22" i="163" s="1"/>
  <c r="D23" i="163"/>
  <c r="E23" i="163" s="1"/>
  <c r="F23" i="163" s="1"/>
  <c r="G23" i="163" s="1"/>
  <c r="H23" i="163" s="1"/>
  <c r="I23" i="163" s="1"/>
  <c r="J23" i="163" s="1"/>
  <c r="K23" i="163" s="1"/>
  <c r="L23" i="163" s="1"/>
  <c r="M23" i="163" s="1"/>
  <c r="N23" i="163" s="1"/>
  <c r="O23" i="163" s="1"/>
  <c r="P23" i="163" s="1"/>
  <c r="D24" i="163"/>
  <c r="E24" i="163" s="1"/>
  <c r="F24" i="163" s="1"/>
  <c r="G24" i="163" s="1"/>
  <c r="H24" i="163" s="1"/>
  <c r="I24" i="163" s="1"/>
  <c r="J24" i="163" s="1"/>
  <c r="K24" i="163" s="1"/>
  <c r="L24" i="163" s="1"/>
  <c r="M24" i="163" s="1"/>
  <c r="N24" i="163" s="1"/>
  <c r="O24" i="163" s="1"/>
  <c r="P24" i="163" s="1"/>
  <c r="D26" i="163"/>
  <c r="E26" i="163" s="1"/>
  <c r="F26" i="163" s="1"/>
  <c r="G26" i="163" s="1"/>
  <c r="H26" i="163" s="1"/>
  <c r="I26" i="163" s="1"/>
  <c r="J26" i="163" s="1"/>
  <c r="K26" i="163" s="1"/>
  <c r="L26" i="163" s="1"/>
  <c r="M26" i="163" s="1"/>
  <c r="N26" i="163" s="1"/>
  <c r="O26" i="163" s="1"/>
  <c r="P26" i="163" s="1"/>
  <c r="D28" i="163"/>
  <c r="E28" i="163" s="1"/>
  <c r="F28" i="163" s="1"/>
  <c r="G28" i="163" s="1"/>
  <c r="H28" i="163" s="1"/>
  <c r="I28" i="163" s="1"/>
  <c r="J28" i="163" s="1"/>
  <c r="K28" i="163" s="1"/>
  <c r="L28" i="163" s="1"/>
  <c r="M28" i="163" s="1"/>
  <c r="N28" i="163" s="1"/>
  <c r="O28" i="163" s="1"/>
  <c r="P28" i="163" s="1"/>
  <c r="D29" i="163"/>
  <c r="E29" i="163" s="1"/>
  <c r="F29" i="163" s="1"/>
  <c r="G29" i="163" s="1"/>
  <c r="H29" i="163" s="1"/>
  <c r="I29" i="163" s="1"/>
  <c r="J29" i="163" s="1"/>
  <c r="K29" i="163" s="1"/>
  <c r="L29" i="163" s="1"/>
  <c r="M29" i="163" s="1"/>
  <c r="N29" i="163" s="1"/>
  <c r="O29" i="163" s="1"/>
  <c r="P29" i="163" s="1"/>
  <c r="D30" i="163"/>
  <c r="E30" i="163" s="1"/>
  <c r="F30" i="163" s="1"/>
  <c r="G30" i="163" s="1"/>
  <c r="H30" i="163" s="1"/>
  <c r="I30" i="163" s="1"/>
  <c r="J30" i="163" s="1"/>
  <c r="K30" i="163" s="1"/>
  <c r="L30" i="163" s="1"/>
  <c r="M30" i="163" s="1"/>
  <c r="N30" i="163" s="1"/>
  <c r="O30" i="163" s="1"/>
  <c r="P30" i="163" s="1"/>
  <c r="D31" i="163"/>
  <c r="E31" i="163" s="1"/>
  <c r="F31" i="163" s="1"/>
  <c r="G31" i="163" s="1"/>
  <c r="H31" i="163" s="1"/>
  <c r="I31" i="163" s="1"/>
  <c r="J31" i="163" s="1"/>
  <c r="K31" i="163" s="1"/>
  <c r="L31" i="163" s="1"/>
  <c r="M31" i="163" s="1"/>
  <c r="N31" i="163" s="1"/>
  <c r="O31" i="163" s="1"/>
  <c r="P31" i="163" s="1"/>
  <c r="D32" i="163"/>
  <c r="E32" i="163" s="1"/>
  <c r="F32" i="163" s="1"/>
  <c r="G32" i="163" s="1"/>
  <c r="H32" i="163" s="1"/>
  <c r="I32" i="163" s="1"/>
  <c r="J32" i="163" s="1"/>
  <c r="K32" i="163" s="1"/>
  <c r="L32" i="163" s="1"/>
  <c r="M32" i="163" s="1"/>
  <c r="N32" i="163" s="1"/>
  <c r="O32" i="163" s="1"/>
  <c r="P32" i="163" s="1"/>
  <c r="D33" i="163"/>
  <c r="E33" i="163" s="1"/>
  <c r="F33" i="163" s="1"/>
  <c r="G33" i="163" s="1"/>
  <c r="H33" i="163" s="1"/>
  <c r="I33" i="163" s="1"/>
  <c r="J33" i="163" s="1"/>
  <c r="K33" i="163" s="1"/>
  <c r="L33" i="163" s="1"/>
  <c r="M33" i="163" s="1"/>
  <c r="N33" i="163" s="1"/>
  <c r="O33" i="163" s="1"/>
  <c r="P33" i="163" s="1"/>
  <c r="D34" i="163"/>
  <c r="E34" i="163" s="1"/>
  <c r="F34" i="163" s="1"/>
  <c r="G34" i="163" s="1"/>
  <c r="H34" i="163" s="1"/>
  <c r="I34" i="163" s="1"/>
  <c r="J34" i="163" s="1"/>
  <c r="K34" i="163" s="1"/>
  <c r="L34" i="163" s="1"/>
  <c r="M34" i="163" s="1"/>
  <c r="N34" i="163" s="1"/>
  <c r="O34" i="163" s="1"/>
  <c r="P34" i="163" s="1"/>
  <c r="D35" i="163"/>
  <c r="E35" i="163" s="1"/>
  <c r="F35" i="163" s="1"/>
  <c r="G35" i="163" s="1"/>
  <c r="H35" i="163" s="1"/>
  <c r="I35" i="163" s="1"/>
  <c r="J35" i="163" s="1"/>
  <c r="K35" i="163" s="1"/>
  <c r="L35" i="163" s="1"/>
  <c r="M35" i="163" s="1"/>
  <c r="N35" i="163" s="1"/>
  <c r="O35" i="163" s="1"/>
  <c r="P35" i="163" s="1"/>
  <c r="D36" i="163"/>
  <c r="E36" i="163" s="1"/>
  <c r="F36" i="163" s="1"/>
  <c r="G36" i="163" s="1"/>
  <c r="H36" i="163" s="1"/>
  <c r="I36" i="163" s="1"/>
  <c r="J36" i="163" s="1"/>
  <c r="K36" i="163" s="1"/>
  <c r="L36" i="163" s="1"/>
  <c r="M36" i="163" s="1"/>
  <c r="N36" i="163" s="1"/>
  <c r="O36" i="163" s="1"/>
  <c r="P36" i="163" s="1"/>
  <c r="D37" i="163"/>
  <c r="E37" i="163" s="1"/>
  <c r="F37" i="163" s="1"/>
  <c r="G37" i="163" s="1"/>
  <c r="H37" i="163" s="1"/>
  <c r="I37" i="163" s="1"/>
  <c r="J37" i="163" s="1"/>
  <c r="K37" i="163" s="1"/>
  <c r="L37" i="163" s="1"/>
  <c r="M37" i="163" s="1"/>
  <c r="N37" i="163" s="1"/>
  <c r="O37" i="163" s="1"/>
  <c r="P37" i="163" s="1"/>
  <c r="P15" i="164"/>
  <c r="O15" i="164"/>
  <c r="N15" i="164"/>
  <c r="M15" i="164"/>
  <c r="L15" i="164"/>
  <c r="K15" i="164"/>
  <c r="J15" i="164"/>
  <c r="I15" i="164"/>
  <c r="H15" i="164"/>
  <c r="G15" i="164"/>
  <c r="F15" i="164"/>
  <c r="E15" i="164"/>
  <c r="D15" i="164"/>
  <c r="D14" i="164"/>
  <c r="E14" i="164" s="1"/>
  <c r="F14" i="164" s="1"/>
  <c r="G14" i="164" s="1"/>
  <c r="H14" i="164" s="1"/>
  <c r="I14" i="164" s="1"/>
  <c r="J14" i="164" s="1"/>
  <c r="K14" i="164" s="1"/>
  <c r="L14" i="164" s="1"/>
  <c r="M14" i="164" s="1"/>
  <c r="N14" i="164" s="1"/>
  <c r="O14" i="164" s="1"/>
  <c r="P14" i="164" s="1"/>
  <c r="Q13" i="164" s="1"/>
  <c r="R10" i="164"/>
  <c r="R9" i="164"/>
  <c r="F15" i="163"/>
  <c r="G15" i="163"/>
  <c r="H15" i="163"/>
  <c r="I15" i="163"/>
  <c r="J15" i="163"/>
  <c r="K15" i="163"/>
  <c r="L15" i="163"/>
  <c r="M15" i="163"/>
  <c r="N15" i="163"/>
  <c r="O15" i="163"/>
  <c r="P15" i="163"/>
  <c r="O15" i="10"/>
  <c r="N15" i="10"/>
  <c r="M15" i="10"/>
  <c r="L15" i="10"/>
  <c r="K15" i="10"/>
  <c r="J15" i="10"/>
  <c r="I15" i="10"/>
  <c r="H15" i="10"/>
  <c r="G15" i="10"/>
  <c r="F15" i="10"/>
  <c r="E15" i="10"/>
  <c r="D15" i="10"/>
  <c r="D14" i="10"/>
  <c r="E14" i="10" s="1"/>
  <c r="F14" i="10" s="1"/>
  <c r="G14" i="10" s="1"/>
  <c r="H14" i="10" s="1"/>
  <c r="I14" i="10" s="1"/>
  <c r="J14" i="10" s="1"/>
  <c r="K14" i="10" s="1"/>
  <c r="L14" i="10" s="1"/>
  <c r="M14" i="10" s="1"/>
  <c r="N14" i="10" s="1"/>
  <c r="O14" i="10" s="1"/>
  <c r="P13" i="10" s="1"/>
  <c r="Q10" i="10"/>
  <c r="Q9" i="10"/>
  <c r="O15" i="8"/>
  <c r="N15" i="8"/>
  <c r="M15" i="8"/>
  <c r="L15" i="8"/>
  <c r="K15" i="8"/>
  <c r="J15" i="8"/>
  <c r="I15" i="8"/>
  <c r="H15" i="8"/>
  <c r="G15" i="8"/>
  <c r="F15" i="8"/>
  <c r="E15" i="8"/>
  <c r="D15" i="8"/>
  <c r="D14" i="8"/>
  <c r="E14" i="8" s="1"/>
  <c r="F14" i="8" s="1"/>
  <c r="G14" i="8" s="1"/>
  <c r="H14" i="8" s="1"/>
  <c r="I14" i="8" s="1"/>
  <c r="J14" i="8" s="1"/>
  <c r="K14" i="8" s="1"/>
  <c r="L14" i="8" s="1"/>
  <c r="M14" i="8" s="1"/>
  <c r="N14" i="8" s="1"/>
  <c r="O14" i="8" s="1"/>
  <c r="P13" i="8" s="1"/>
  <c r="P10" i="8"/>
  <c r="P9" i="8"/>
  <c r="O15" i="109"/>
  <c r="N15" i="109"/>
  <c r="M15" i="109"/>
  <c r="L15" i="109"/>
  <c r="K15" i="109"/>
  <c r="J15" i="109"/>
  <c r="I15" i="109"/>
  <c r="H15" i="109"/>
  <c r="G15" i="109"/>
  <c r="F15" i="109"/>
  <c r="E15" i="109"/>
  <c r="D15" i="109"/>
  <c r="D14" i="109"/>
  <c r="E14" i="109" s="1"/>
  <c r="F14" i="109" s="1"/>
  <c r="G14" i="109" s="1"/>
  <c r="H14" i="109" s="1"/>
  <c r="I14" i="109" s="1"/>
  <c r="J14" i="109" s="1"/>
  <c r="K14" i="109" s="1"/>
  <c r="L14" i="109" s="1"/>
  <c r="M14" i="109" s="1"/>
  <c r="N14" i="109" s="1"/>
  <c r="O14" i="109" s="1"/>
  <c r="P13" i="109" s="1"/>
  <c r="P10" i="109"/>
  <c r="P9" i="109"/>
  <c r="D17" i="110"/>
  <c r="E17" i="110" s="1"/>
  <c r="F17" i="110" s="1"/>
  <c r="G17" i="110" s="1"/>
  <c r="H17" i="110" s="1"/>
  <c r="I17" i="110" s="1"/>
  <c r="J17" i="110" s="1"/>
  <c r="K17" i="110" s="1"/>
  <c r="L17" i="110" s="1"/>
  <c r="M17" i="110" s="1"/>
  <c r="N17" i="110" s="1"/>
  <c r="O17" i="110" s="1"/>
  <c r="D41" i="158" l="1"/>
  <c r="Z40" i="158"/>
  <c r="D32" i="118"/>
  <c r="X31" i="118"/>
  <c r="Q86" i="162"/>
  <c r="Q87" i="162"/>
  <c r="C58" i="115"/>
  <c r="D57" i="115"/>
  <c r="E57" i="115" s="1"/>
  <c r="F57" i="115" s="1"/>
  <c r="G57" i="115" s="1"/>
  <c r="H57" i="115" s="1"/>
  <c r="I57" i="115" s="1"/>
  <c r="J57" i="115" s="1"/>
  <c r="K57" i="115" s="1"/>
  <c r="L57" i="115" s="1"/>
  <c r="M57" i="115" s="1"/>
  <c r="N57" i="115" s="1"/>
  <c r="O57" i="115" s="1"/>
  <c r="D77" i="157"/>
  <c r="E76" i="157"/>
  <c r="F76" i="157" s="1"/>
  <c r="G76" i="157" s="1"/>
  <c r="H76" i="157" s="1"/>
  <c r="I76" i="157" s="1"/>
  <c r="J76" i="157" s="1"/>
  <c r="K76" i="157" s="1"/>
  <c r="L76" i="157" s="1"/>
  <c r="M76" i="157" s="1"/>
  <c r="N76" i="157" s="1"/>
  <c r="O76" i="157" s="1"/>
  <c r="P76" i="157" s="1"/>
  <c r="Q76" i="157" s="1"/>
  <c r="R76" i="157" s="1"/>
  <c r="S76" i="157" s="1"/>
  <c r="T76" i="157" s="1"/>
  <c r="U76" i="157" s="1"/>
  <c r="V76" i="157" s="1"/>
  <c r="W76" i="157" s="1"/>
  <c r="Z76" i="157" s="1"/>
  <c r="C24" i="111"/>
  <c r="D23" i="111"/>
  <c r="E23" i="111" s="1"/>
  <c r="F23" i="111" s="1"/>
  <c r="G23" i="111" s="1"/>
  <c r="H23" i="111" s="1"/>
  <c r="I23" i="111" s="1"/>
  <c r="J23" i="111" s="1"/>
  <c r="K23" i="111" s="1"/>
  <c r="L23" i="111" s="1"/>
  <c r="M23" i="111" s="1"/>
  <c r="N23" i="111" s="1"/>
  <c r="O23" i="111" s="1"/>
  <c r="C24" i="114"/>
  <c r="D23" i="114"/>
  <c r="E23" i="114" s="1"/>
  <c r="F23" i="114" s="1"/>
  <c r="G23" i="114" s="1"/>
  <c r="H23" i="114" s="1"/>
  <c r="I23" i="114" s="1"/>
  <c r="J23" i="114" s="1"/>
  <c r="K23" i="114" s="1"/>
  <c r="L23" i="114" s="1"/>
  <c r="M23" i="114" s="1"/>
  <c r="N23" i="114" s="1"/>
  <c r="O23" i="114" s="1"/>
  <c r="Q23" i="166"/>
  <c r="Q19" i="166"/>
  <c r="Q22" i="166"/>
  <c r="Q18" i="166"/>
  <c r="Q21" i="166"/>
  <c r="Q24" i="166"/>
  <c r="Q20" i="166"/>
  <c r="Q17" i="166"/>
  <c r="P13" i="166"/>
  <c r="D42" i="158" l="1"/>
  <c r="D43" i="158" s="1"/>
  <c r="D44" i="158" s="1"/>
  <c r="D45" i="158" s="1"/>
  <c r="D46" i="158" s="1"/>
  <c r="D47" i="158" s="1"/>
  <c r="D48" i="158" s="1"/>
  <c r="D49" i="158" s="1"/>
  <c r="D50" i="158" s="1"/>
  <c r="D51" i="158" s="1"/>
  <c r="D52" i="158" s="1"/>
  <c r="Z53" i="158" s="1"/>
  <c r="Z41" i="158"/>
  <c r="D33" i="118"/>
  <c r="X34" i="118" s="1"/>
  <c r="X32" i="118"/>
  <c r="Z26" i="106"/>
  <c r="D58" i="115"/>
  <c r="E58" i="115" s="1"/>
  <c r="F58" i="115" s="1"/>
  <c r="G58" i="115" s="1"/>
  <c r="H58" i="115" s="1"/>
  <c r="I58" i="115" s="1"/>
  <c r="J58" i="115" s="1"/>
  <c r="K58" i="115" s="1"/>
  <c r="L58" i="115" s="1"/>
  <c r="M58" i="115" s="1"/>
  <c r="N58" i="115" s="1"/>
  <c r="O58" i="115" s="1"/>
  <c r="C59" i="115"/>
  <c r="E77" i="157"/>
  <c r="F77" i="157" s="1"/>
  <c r="G77" i="157" s="1"/>
  <c r="H77" i="157" s="1"/>
  <c r="I77" i="157" s="1"/>
  <c r="J77" i="157" s="1"/>
  <c r="K77" i="157" s="1"/>
  <c r="L77" i="157" s="1"/>
  <c r="M77" i="157" s="1"/>
  <c r="N77" i="157" s="1"/>
  <c r="O77" i="157" s="1"/>
  <c r="P77" i="157" s="1"/>
  <c r="Q77" i="157" s="1"/>
  <c r="R77" i="157" s="1"/>
  <c r="S77" i="157" s="1"/>
  <c r="T77" i="157" s="1"/>
  <c r="U77" i="157" s="1"/>
  <c r="V77" i="157" s="1"/>
  <c r="W77" i="157" s="1"/>
  <c r="Z77" i="157" s="1"/>
  <c r="D78" i="157"/>
  <c r="C25" i="111"/>
  <c r="D24" i="111"/>
  <c r="E24" i="111" s="1"/>
  <c r="F24" i="111" s="1"/>
  <c r="G24" i="111" s="1"/>
  <c r="H24" i="111" s="1"/>
  <c r="I24" i="111" s="1"/>
  <c r="J24" i="111" s="1"/>
  <c r="K24" i="111" s="1"/>
  <c r="L24" i="111" s="1"/>
  <c r="M24" i="111" s="1"/>
  <c r="N24" i="111" s="1"/>
  <c r="O24" i="111" s="1"/>
  <c r="C25" i="114"/>
  <c r="D24" i="114"/>
  <c r="E24" i="114" s="1"/>
  <c r="F24" i="114" s="1"/>
  <c r="G24" i="114" s="1"/>
  <c r="H24" i="114" s="1"/>
  <c r="I24" i="114" s="1"/>
  <c r="J24" i="114" s="1"/>
  <c r="K24" i="114" s="1"/>
  <c r="L24" i="114" s="1"/>
  <c r="M24" i="114" s="1"/>
  <c r="N24" i="114" s="1"/>
  <c r="O24" i="114" s="1"/>
  <c r="Q10" i="110"/>
  <c r="D14" i="110"/>
  <c r="E14" i="110" s="1"/>
  <c r="F14" i="110" s="1"/>
  <c r="G14" i="110" s="1"/>
  <c r="H14" i="110" s="1"/>
  <c r="I14" i="110" s="1"/>
  <c r="J14" i="110" s="1"/>
  <c r="K14" i="110" s="1"/>
  <c r="L14" i="110" s="1"/>
  <c r="M14" i="110" s="1"/>
  <c r="N14" i="110" s="1"/>
  <c r="O14" i="110" s="1"/>
  <c r="P13" i="110" s="1"/>
  <c r="D15" i="110"/>
  <c r="E15" i="110"/>
  <c r="F15" i="110"/>
  <c r="G15" i="110"/>
  <c r="H15" i="110"/>
  <c r="I15" i="110"/>
  <c r="J15" i="110"/>
  <c r="K15" i="110"/>
  <c r="L15" i="110"/>
  <c r="M15" i="110"/>
  <c r="N15" i="110"/>
  <c r="O15" i="110"/>
  <c r="X33" i="118" l="1"/>
  <c r="Z27" i="106"/>
  <c r="C60" i="115"/>
  <c r="D59" i="115"/>
  <c r="E59" i="115" s="1"/>
  <c r="F59" i="115" s="1"/>
  <c r="G59" i="115" s="1"/>
  <c r="H59" i="115" s="1"/>
  <c r="I59" i="115" s="1"/>
  <c r="J59" i="115" s="1"/>
  <c r="K59" i="115" s="1"/>
  <c r="L59" i="115" s="1"/>
  <c r="M59" i="115" s="1"/>
  <c r="N59" i="115" s="1"/>
  <c r="O59" i="115" s="1"/>
  <c r="E78" i="157"/>
  <c r="F78" i="157" s="1"/>
  <c r="G78" i="157" s="1"/>
  <c r="H78" i="157" s="1"/>
  <c r="I78" i="157" s="1"/>
  <c r="J78" i="157" s="1"/>
  <c r="K78" i="157" s="1"/>
  <c r="L78" i="157" s="1"/>
  <c r="M78" i="157" s="1"/>
  <c r="N78" i="157" s="1"/>
  <c r="O78" i="157" s="1"/>
  <c r="P78" i="157" s="1"/>
  <c r="Q78" i="157" s="1"/>
  <c r="R78" i="157" s="1"/>
  <c r="S78" i="157" s="1"/>
  <c r="T78" i="157" s="1"/>
  <c r="U78" i="157" s="1"/>
  <c r="V78" i="157" s="1"/>
  <c r="W78" i="157" s="1"/>
  <c r="Z78" i="157" s="1"/>
  <c r="D79" i="157"/>
  <c r="C26" i="111"/>
  <c r="D25" i="111"/>
  <c r="E25" i="111" s="1"/>
  <c r="F25" i="111" s="1"/>
  <c r="G25" i="111" s="1"/>
  <c r="H25" i="111" s="1"/>
  <c r="I25" i="111" s="1"/>
  <c r="J25" i="111" s="1"/>
  <c r="K25" i="111" s="1"/>
  <c r="L25" i="111" s="1"/>
  <c r="M25" i="111" s="1"/>
  <c r="N25" i="111" s="1"/>
  <c r="O25" i="111" s="1"/>
  <c r="C26" i="114"/>
  <c r="D25" i="114"/>
  <c r="E25" i="114" s="1"/>
  <c r="F25" i="114" s="1"/>
  <c r="G25" i="114" s="1"/>
  <c r="H25" i="114" s="1"/>
  <c r="I25" i="114" s="1"/>
  <c r="J25" i="114" s="1"/>
  <c r="K25" i="114" s="1"/>
  <c r="L25" i="114" s="1"/>
  <c r="M25" i="114" s="1"/>
  <c r="N25" i="114" s="1"/>
  <c r="O25" i="114" s="1"/>
  <c r="D18" i="110"/>
  <c r="E18" i="110" s="1"/>
  <c r="F18" i="110" s="1"/>
  <c r="G18" i="110" s="1"/>
  <c r="H18" i="110" s="1"/>
  <c r="I18" i="110" s="1"/>
  <c r="J18" i="110" s="1"/>
  <c r="K18" i="110" s="1"/>
  <c r="L18" i="110" s="1"/>
  <c r="M18" i="110" s="1"/>
  <c r="N18" i="110" s="1"/>
  <c r="O18" i="110" s="1"/>
  <c r="Q18" i="110" s="1"/>
  <c r="Q17" i="110"/>
  <c r="P18" i="110"/>
  <c r="P17" i="110"/>
  <c r="P20" i="110"/>
  <c r="P19" i="110"/>
  <c r="D19" i="110"/>
  <c r="E19" i="110" s="1"/>
  <c r="F19" i="110" s="1"/>
  <c r="G19" i="110" s="1"/>
  <c r="H19" i="110" s="1"/>
  <c r="I19" i="110" s="1"/>
  <c r="J19" i="110" s="1"/>
  <c r="K19" i="110" s="1"/>
  <c r="L19" i="110" s="1"/>
  <c r="M19" i="110" s="1"/>
  <c r="N19" i="110" s="1"/>
  <c r="O19" i="110" s="1"/>
  <c r="Z28" i="106" l="1"/>
  <c r="E79" i="157"/>
  <c r="F79" i="157" s="1"/>
  <c r="G79" i="157" s="1"/>
  <c r="H79" i="157" s="1"/>
  <c r="I79" i="157" s="1"/>
  <c r="J79" i="157" s="1"/>
  <c r="K79" i="157" s="1"/>
  <c r="L79" i="157" s="1"/>
  <c r="M79" i="157" s="1"/>
  <c r="N79" i="157" s="1"/>
  <c r="O79" i="157" s="1"/>
  <c r="P79" i="157" s="1"/>
  <c r="Q79" i="157" s="1"/>
  <c r="R79" i="157" s="1"/>
  <c r="S79" i="157" s="1"/>
  <c r="T79" i="157" s="1"/>
  <c r="U79" i="157" s="1"/>
  <c r="V79" i="157" s="1"/>
  <c r="W79" i="157" s="1"/>
  <c r="Z79" i="157" s="1"/>
  <c r="D80" i="157"/>
  <c r="C61" i="115"/>
  <c r="C62" i="115" s="1"/>
  <c r="C63" i="115" s="1"/>
  <c r="C64" i="115" s="1"/>
  <c r="C65" i="115" s="1"/>
  <c r="D60" i="115"/>
  <c r="E60" i="115" s="1"/>
  <c r="F60" i="115" s="1"/>
  <c r="G60" i="115" s="1"/>
  <c r="H60" i="115" s="1"/>
  <c r="I60" i="115" s="1"/>
  <c r="J60" i="115" s="1"/>
  <c r="K60" i="115" s="1"/>
  <c r="L60" i="115" s="1"/>
  <c r="M60" i="115" s="1"/>
  <c r="N60" i="115" s="1"/>
  <c r="O60" i="115" s="1"/>
  <c r="Q60" i="115" s="1"/>
  <c r="C27" i="111"/>
  <c r="D26" i="111"/>
  <c r="E26" i="111" s="1"/>
  <c r="F26" i="111" s="1"/>
  <c r="G26" i="111" s="1"/>
  <c r="H26" i="111" s="1"/>
  <c r="I26" i="111" s="1"/>
  <c r="J26" i="111" s="1"/>
  <c r="K26" i="111" s="1"/>
  <c r="L26" i="111" s="1"/>
  <c r="M26" i="111" s="1"/>
  <c r="N26" i="111" s="1"/>
  <c r="O26" i="111" s="1"/>
  <c r="C27" i="114"/>
  <c r="D26" i="114"/>
  <c r="E26" i="114" s="1"/>
  <c r="F26" i="114" s="1"/>
  <c r="G26" i="114" s="1"/>
  <c r="H26" i="114" s="1"/>
  <c r="I26" i="114" s="1"/>
  <c r="J26" i="114" s="1"/>
  <c r="K26" i="114" s="1"/>
  <c r="L26" i="114" s="1"/>
  <c r="M26" i="114" s="1"/>
  <c r="N26" i="114" s="1"/>
  <c r="O26" i="114" s="1"/>
  <c r="Q19" i="110"/>
  <c r="D30" i="106" l="1"/>
  <c r="E30" i="106" s="1"/>
  <c r="F30" i="106" s="1"/>
  <c r="G30" i="106" s="1"/>
  <c r="H30" i="106" s="1"/>
  <c r="I30" i="106" s="1"/>
  <c r="J30" i="106" s="1"/>
  <c r="K30" i="106" s="1"/>
  <c r="L30" i="106" s="1"/>
  <c r="M30" i="106" s="1"/>
  <c r="N30" i="106" s="1"/>
  <c r="O30" i="106" s="1"/>
  <c r="P30" i="106" s="1"/>
  <c r="Q30" i="106" s="1"/>
  <c r="R30" i="106" s="1"/>
  <c r="S30" i="106" s="1"/>
  <c r="T30" i="106" s="1"/>
  <c r="U30" i="106" s="1"/>
  <c r="Z29" i="106"/>
  <c r="D65" i="115"/>
  <c r="E65" i="115" s="1"/>
  <c r="F65" i="115" s="1"/>
  <c r="G65" i="115" s="1"/>
  <c r="H65" i="115" s="1"/>
  <c r="I65" i="115" s="1"/>
  <c r="J65" i="115" s="1"/>
  <c r="K65" i="115" s="1"/>
  <c r="L65" i="115" s="1"/>
  <c r="M65" i="115" s="1"/>
  <c r="N65" i="115" s="1"/>
  <c r="O65" i="115" s="1"/>
  <c r="Q65" i="115" s="1"/>
  <c r="C66" i="115"/>
  <c r="D66" i="115" s="1"/>
  <c r="E66" i="115" s="1"/>
  <c r="F66" i="115" s="1"/>
  <c r="G66" i="115" s="1"/>
  <c r="H66" i="115" s="1"/>
  <c r="I66" i="115" s="1"/>
  <c r="J66" i="115" s="1"/>
  <c r="K66" i="115" s="1"/>
  <c r="L66" i="115" s="1"/>
  <c r="M66" i="115" s="1"/>
  <c r="N66" i="115" s="1"/>
  <c r="O66" i="115" s="1"/>
  <c r="Q66" i="115" s="1"/>
  <c r="AC80" i="157"/>
  <c r="E80" i="157"/>
  <c r="F80" i="157" s="1"/>
  <c r="G80" i="157" s="1"/>
  <c r="H80" i="157" s="1"/>
  <c r="I80" i="157" s="1"/>
  <c r="J80" i="157" s="1"/>
  <c r="K80" i="157" s="1"/>
  <c r="L80" i="157" s="1"/>
  <c r="M80" i="157" s="1"/>
  <c r="N80" i="157" s="1"/>
  <c r="O80" i="157" s="1"/>
  <c r="P80" i="157" s="1"/>
  <c r="Q80" i="157" s="1"/>
  <c r="R80" i="157" s="1"/>
  <c r="S80" i="157" s="1"/>
  <c r="T80" i="157" s="1"/>
  <c r="U80" i="157" s="1"/>
  <c r="V80" i="157" s="1"/>
  <c r="W80" i="157" s="1"/>
  <c r="Z80" i="157" s="1"/>
  <c r="AC81" i="157"/>
  <c r="C28" i="111"/>
  <c r="D27" i="111"/>
  <c r="E27" i="111" s="1"/>
  <c r="F27" i="111" s="1"/>
  <c r="G27" i="111" s="1"/>
  <c r="H27" i="111" s="1"/>
  <c r="I27" i="111" s="1"/>
  <c r="J27" i="111" s="1"/>
  <c r="K27" i="111" s="1"/>
  <c r="L27" i="111" s="1"/>
  <c r="M27" i="111" s="1"/>
  <c r="N27" i="111" s="1"/>
  <c r="O27" i="111" s="1"/>
  <c r="C28" i="114"/>
  <c r="D27" i="114"/>
  <c r="E27" i="114" s="1"/>
  <c r="F27" i="114" s="1"/>
  <c r="G27" i="114" s="1"/>
  <c r="H27" i="114" s="1"/>
  <c r="I27" i="114" s="1"/>
  <c r="J27" i="114" s="1"/>
  <c r="K27" i="114" s="1"/>
  <c r="L27" i="114" s="1"/>
  <c r="M27" i="114" s="1"/>
  <c r="N27" i="114" s="1"/>
  <c r="O27" i="114" s="1"/>
  <c r="D20" i="110"/>
  <c r="E20" i="110" s="1"/>
  <c r="F20" i="110" s="1"/>
  <c r="G20" i="110" s="1"/>
  <c r="H20" i="110" s="1"/>
  <c r="I20" i="110" s="1"/>
  <c r="J20" i="110" s="1"/>
  <c r="K20" i="110" s="1"/>
  <c r="L20" i="110" s="1"/>
  <c r="M20" i="110" s="1"/>
  <c r="N20" i="110" s="1"/>
  <c r="O20" i="110" s="1"/>
  <c r="Q20" i="110" s="1"/>
  <c r="D14" i="161"/>
  <c r="E14" i="161" s="1"/>
  <c r="F14" i="161" s="1"/>
  <c r="G14" i="161" s="1"/>
  <c r="H14" i="161" s="1"/>
  <c r="I14" i="161" s="1"/>
  <c r="J14" i="161" s="1"/>
  <c r="K14" i="161" s="1"/>
  <c r="L14" i="161" s="1"/>
  <c r="M14" i="161" s="1"/>
  <c r="N14" i="161" s="1"/>
  <c r="O14" i="161" s="1"/>
  <c r="P13" i="161" s="1"/>
  <c r="D15" i="161"/>
  <c r="E15" i="161"/>
  <c r="F15" i="161"/>
  <c r="G15" i="161"/>
  <c r="H15" i="161"/>
  <c r="I15" i="161"/>
  <c r="J15" i="161"/>
  <c r="K15" i="161"/>
  <c r="L15" i="161"/>
  <c r="M15" i="161"/>
  <c r="N15" i="161"/>
  <c r="O15" i="161"/>
  <c r="D17" i="161"/>
  <c r="E17" i="161" s="1"/>
  <c r="F17" i="161" s="1"/>
  <c r="G17" i="161" s="1"/>
  <c r="H17" i="161" s="1"/>
  <c r="I17" i="161" s="1"/>
  <c r="J17" i="161" s="1"/>
  <c r="K17" i="161" s="1"/>
  <c r="L17" i="161" s="1"/>
  <c r="M17" i="161" s="1"/>
  <c r="N17" i="161" s="1"/>
  <c r="O17" i="161" s="1"/>
  <c r="Q17" i="161" s="1"/>
  <c r="D18" i="161"/>
  <c r="E18" i="161" s="1"/>
  <c r="F18" i="161" s="1"/>
  <c r="G18" i="161" s="1"/>
  <c r="H18" i="161" s="1"/>
  <c r="I18" i="161" s="1"/>
  <c r="J18" i="161" s="1"/>
  <c r="K18" i="161" s="1"/>
  <c r="L18" i="161" s="1"/>
  <c r="M18" i="161" s="1"/>
  <c r="N18" i="161" s="1"/>
  <c r="O18" i="161" s="1"/>
  <c r="Q18" i="161" s="1"/>
  <c r="D19" i="161"/>
  <c r="E19" i="161" s="1"/>
  <c r="F19" i="161" s="1"/>
  <c r="G19" i="161" s="1"/>
  <c r="H19" i="161" s="1"/>
  <c r="I19" i="161" s="1"/>
  <c r="J19" i="161" s="1"/>
  <c r="K19" i="161" s="1"/>
  <c r="L19" i="161" s="1"/>
  <c r="M19" i="161" s="1"/>
  <c r="N19" i="161" s="1"/>
  <c r="O19" i="161" s="1"/>
  <c r="Q19" i="161" s="1"/>
  <c r="P23" i="161"/>
  <c r="D25" i="161"/>
  <c r="E25" i="161" s="1"/>
  <c r="F25" i="161" s="1"/>
  <c r="G25" i="161" s="1"/>
  <c r="H25" i="161" s="1"/>
  <c r="I25" i="161" s="1"/>
  <c r="J25" i="161" s="1"/>
  <c r="K25" i="161" s="1"/>
  <c r="L25" i="161" s="1"/>
  <c r="M25" i="161" s="1"/>
  <c r="N25" i="161" s="1"/>
  <c r="O25" i="161" s="1"/>
  <c r="Q25" i="161" s="1"/>
  <c r="P25" i="161"/>
  <c r="U15" i="152"/>
  <c r="T15" i="152"/>
  <c r="S15" i="152"/>
  <c r="R15" i="152"/>
  <c r="Q15" i="152"/>
  <c r="P15" i="152"/>
  <c r="O15" i="152"/>
  <c r="N15" i="152"/>
  <c r="M15" i="152"/>
  <c r="L15" i="152"/>
  <c r="K15" i="152"/>
  <c r="J15" i="152"/>
  <c r="I15" i="152"/>
  <c r="H15" i="152"/>
  <c r="G15" i="152"/>
  <c r="F15" i="152"/>
  <c r="E15" i="152"/>
  <c r="D15" i="152"/>
  <c r="D14" i="152"/>
  <c r="E14" i="152" s="1"/>
  <c r="F14" i="152" s="1"/>
  <c r="G14" i="152" s="1"/>
  <c r="H14" i="152" s="1"/>
  <c r="I14" i="152" s="1"/>
  <c r="J14" i="152" s="1"/>
  <c r="K14" i="152" s="1"/>
  <c r="L14" i="152" s="1"/>
  <c r="M14" i="152" s="1"/>
  <c r="N14" i="152" s="1"/>
  <c r="O14" i="152" s="1"/>
  <c r="P14" i="152" s="1"/>
  <c r="Q14" i="152" s="1"/>
  <c r="R14" i="152" s="1"/>
  <c r="S14" i="152" s="1"/>
  <c r="T14" i="152" s="1"/>
  <c r="U14" i="152" s="1"/>
  <c r="V13" i="152" s="1"/>
  <c r="W10" i="152"/>
  <c r="W9" i="152"/>
  <c r="U15" i="153"/>
  <c r="T15" i="153"/>
  <c r="S15" i="153"/>
  <c r="R15" i="153"/>
  <c r="Q15" i="153"/>
  <c r="P15" i="153"/>
  <c r="O15" i="153"/>
  <c r="N15" i="153"/>
  <c r="M15" i="153"/>
  <c r="L15" i="153"/>
  <c r="K15" i="153"/>
  <c r="J15" i="153"/>
  <c r="I15" i="153"/>
  <c r="H15" i="153"/>
  <c r="G15" i="153"/>
  <c r="F15" i="153"/>
  <c r="E15" i="153"/>
  <c r="D15" i="153"/>
  <c r="D14" i="153"/>
  <c r="E14" i="153" s="1"/>
  <c r="F14" i="153" s="1"/>
  <c r="G14" i="153" s="1"/>
  <c r="H14" i="153" s="1"/>
  <c r="I14" i="153" s="1"/>
  <c r="J14" i="153" s="1"/>
  <c r="K14" i="153" s="1"/>
  <c r="L14" i="153" s="1"/>
  <c r="M14" i="153" s="1"/>
  <c r="N14" i="153" s="1"/>
  <c r="O14" i="153" s="1"/>
  <c r="P14" i="153" s="1"/>
  <c r="Q14" i="153" s="1"/>
  <c r="R14" i="153" s="1"/>
  <c r="S14" i="153" s="1"/>
  <c r="T14" i="153" s="1"/>
  <c r="U14" i="153" s="1"/>
  <c r="V13" i="153" s="1"/>
  <c r="W10" i="153"/>
  <c r="W9" i="153"/>
  <c r="D113" i="106"/>
  <c r="E113" i="106" s="1"/>
  <c r="F113" i="106" s="1"/>
  <c r="G113" i="106" s="1"/>
  <c r="H113" i="106" s="1"/>
  <c r="I113" i="106" s="1"/>
  <c r="J113" i="106" s="1"/>
  <c r="K113" i="106" s="1"/>
  <c r="L113" i="106" s="1"/>
  <c r="M113" i="106" s="1"/>
  <c r="N113" i="106" s="1"/>
  <c r="O113" i="106" s="1"/>
  <c r="P113" i="106" s="1"/>
  <c r="Q113" i="106" s="1"/>
  <c r="R113" i="106" s="1"/>
  <c r="S113" i="106" s="1"/>
  <c r="T113" i="106" s="1"/>
  <c r="U113" i="106" s="1"/>
  <c r="D114" i="106"/>
  <c r="E114" i="106" s="1"/>
  <c r="F114" i="106" s="1"/>
  <c r="G114" i="106" s="1"/>
  <c r="H114" i="106" s="1"/>
  <c r="I114" i="106" s="1"/>
  <c r="J114" i="106" s="1"/>
  <c r="K114" i="106" s="1"/>
  <c r="L114" i="106" s="1"/>
  <c r="M114" i="106" s="1"/>
  <c r="N114" i="106" s="1"/>
  <c r="O114" i="106" s="1"/>
  <c r="P114" i="106" s="1"/>
  <c r="Q114" i="106" s="1"/>
  <c r="R114" i="106" s="1"/>
  <c r="S114" i="106" s="1"/>
  <c r="T114" i="106" s="1"/>
  <c r="U114" i="106" s="1"/>
  <c r="D26" i="106"/>
  <c r="E26" i="106" s="1"/>
  <c r="F26" i="106" s="1"/>
  <c r="G26" i="106" s="1"/>
  <c r="H26" i="106" s="1"/>
  <c r="I26" i="106" s="1"/>
  <c r="J26" i="106" s="1"/>
  <c r="K26" i="106" s="1"/>
  <c r="L26" i="106" s="1"/>
  <c r="M26" i="106" s="1"/>
  <c r="N26" i="106" s="1"/>
  <c r="O26" i="106" s="1"/>
  <c r="P26" i="106" s="1"/>
  <c r="Q26" i="106" s="1"/>
  <c r="R26" i="106" s="1"/>
  <c r="S26" i="106" s="1"/>
  <c r="T26" i="106" s="1"/>
  <c r="U26" i="106" s="1"/>
  <c r="D27" i="106"/>
  <c r="E27" i="106" s="1"/>
  <c r="F27" i="106" s="1"/>
  <c r="G27" i="106" s="1"/>
  <c r="H27" i="106" s="1"/>
  <c r="I27" i="106" s="1"/>
  <c r="J27" i="106" s="1"/>
  <c r="K27" i="106" s="1"/>
  <c r="L27" i="106" s="1"/>
  <c r="M27" i="106" s="1"/>
  <c r="N27" i="106" s="1"/>
  <c r="O27" i="106" s="1"/>
  <c r="P27" i="106" s="1"/>
  <c r="Q27" i="106" s="1"/>
  <c r="R27" i="106" s="1"/>
  <c r="S27" i="106" s="1"/>
  <c r="T27" i="106" s="1"/>
  <c r="U27" i="106" s="1"/>
  <c r="D28" i="106"/>
  <c r="E28" i="106" s="1"/>
  <c r="F28" i="106" s="1"/>
  <c r="G28" i="106" s="1"/>
  <c r="H28" i="106" s="1"/>
  <c r="I28" i="106" s="1"/>
  <c r="J28" i="106" s="1"/>
  <c r="K28" i="106" s="1"/>
  <c r="L28" i="106" s="1"/>
  <c r="M28" i="106" s="1"/>
  <c r="N28" i="106" s="1"/>
  <c r="O28" i="106" s="1"/>
  <c r="P28" i="106" s="1"/>
  <c r="Q28" i="106" s="1"/>
  <c r="R28" i="106" s="1"/>
  <c r="S28" i="106" s="1"/>
  <c r="T28" i="106" s="1"/>
  <c r="U28" i="106" s="1"/>
  <c r="D29" i="106"/>
  <c r="E29" i="106" s="1"/>
  <c r="F29" i="106" s="1"/>
  <c r="G29" i="106" s="1"/>
  <c r="H29" i="106" s="1"/>
  <c r="I29" i="106" s="1"/>
  <c r="J29" i="106" s="1"/>
  <c r="K29" i="106" s="1"/>
  <c r="L29" i="106" s="1"/>
  <c r="M29" i="106" s="1"/>
  <c r="N29" i="106" s="1"/>
  <c r="O29" i="106" s="1"/>
  <c r="P29" i="106" s="1"/>
  <c r="Q29" i="106" s="1"/>
  <c r="R29" i="106" s="1"/>
  <c r="S29" i="106" s="1"/>
  <c r="T29" i="106" s="1"/>
  <c r="U29" i="106" s="1"/>
  <c r="D42" i="106"/>
  <c r="E42" i="106" s="1"/>
  <c r="F42" i="106" s="1"/>
  <c r="G42" i="106" s="1"/>
  <c r="H42" i="106" s="1"/>
  <c r="I42" i="106" s="1"/>
  <c r="J42" i="106" s="1"/>
  <c r="K42" i="106" s="1"/>
  <c r="L42" i="106" s="1"/>
  <c r="M42" i="106" s="1"/>
  <c r="N42" i="106" s="1"/>
  <c r="O42" i="106" s="1"/>
  <c r="P42" i="106" s="1"/>
  <c r="Q42" i="106" s="1"/>
  <c r="R42" i="106" s="1"/>
  <c r="S42" i="106" s="1"/>
  <c r="T42" i="106" s="1"/>
  <c r="U42" i="106" s="1"/>
  <c r="D43" i="106"/>
  <c r="E43" i="106" s="1"/>
  <c r="F43" i="106" s="1"/>
  <c r="G43" i="106" s="1"/>
  <c r="H43" i="106" s="1"/>
  <c r="I43" i="106" s="1"/>
  <c r="J43" i="106" s="1"/>
  <c r="K43" i="106" s="1"/>
  <c r="L43" i="106" s="1"/>
  <c r="M43" i="106" s="1"/>
  <c r="N43" i="106" s="1"/>
  <c r="O43" i="106" s="1"/>
  <c r="P43" i="106" s="1"/>
  <c r="Q43" i="106" s="1"/>
  <c r="R43" i="106" s="1"/>
  <c r="S43" i="106" s="1"/>
  <c r="T43" i="106" s="1"/>
  <c r="U43" i="106" s="1"/>
  <c r="D44" i="106"/>
  <c r="E44" i="106" s="1"/>
  <c r="F44" i="106" s="1"/>
  <c r="G44" i="106" s="1"/>
  <c r="H44" i="106" s="1"/>
  <c r="I44" i="106" s="1"/>
  <c r="J44" i="106" s="1"/>
  <c r="K44" i="106" s="1"/>
  <c r="L44" i="106" s="1"/>
  <c r="M44" i="106" s="1"/>
  <c r="N44" i="106" s="1"/>
  <c r="O44" i="106" s="1"/>
  <c r="P44" i="106" s="1"/>
  <c r="Q44" i="106" s="1"/>
  <c r="R44" i="106" s="1"/>
  <c r="S44" i="106" s="1"/>
  <c r="T44" i="106" s="1"/>
  <c r="U44" i="106" s="1"/>
  <c r="D45" i="106"/>
  <c r="E45" i="106" s="1"/>
  <c r="F45" i="106" s="1"/>
  <c r="G45" i="106" s="1"/>
  <c r="H45" i="106" s="1"/>
  <c r="I45" i="106" s="1"/>
  <c r="J45" i="106" s="1"/>
  <c r="K45" i="106" s="1"/>
  <c r="L45" i="106" s="1"/>
  <c r="M45" i="106" s="1"/>
  <c r="N45" i="106" s="1"/>
  <c r="O45" i="106" s="1"/>
  <c r="P45" i="106" s="1"/>
  <c r="Q45" i="106" s="1"/>
  <c r="R45" i="106" s="1"/>
  <c r="S45" i="106" s="1"/>
  <c r="T45" i="106" s="1"/>
  <c r="U45" i="106" s="1"/>
  <c r="D46" i="106"/>
  <c r="E46" i="106" s="1"/>
  <c r="F46" i="106" s="1"/>
  <c r="G46" i="106" s="1"/>
  <c r="H46" i="106" s="1"/>
  <c r="I46" i="106" s="1"/>
  <c r="J46" i="106" s="1"/>
  <c r="K46" i="106" s="1"/>
  <c r="L46" i="106" s="1"/>
  <c r="M46" i="106" s="1"/>
  <c r="N46" i="106" s="1"/>
  <c r="O46" i="106" s="1"/>
  <c r="P46" i="106" s="1"/>
  <c r="Q46" i="106" s="1"/>
  <c r="R46" i="106" s="1"/>
  <c r="S46" i="106" s="1"/>
  <c r="T46" i="106" s="1"/>
  <c r="U46" i="106" s="1"/>
  <c r="D47" i="106"/>
  <c r="E47" i="106" s="1"/>
  <c r="F47" i="106" s="1"/>
  <c r="G47" i="106" s="1"/>
  <c r="H47" i="106" s="1"/>
  <c r="I47" i="106" s="1"/>
  <c r="J47" i="106" s="1"/>
  <c r="K47" i="106" s="1"/>
  <c r="L47" i="106" s="1"/>
  <c r="M47" i="106" s="1"/>
  <c r="N47" i="106" s="1"/>
  <c r="O47" i="106" s="1"/>
  <c r="P47" i="106" s="1"/>
  <c r="Q47" i="106" s="1"/>
  <c r="R47" i="106" s="1"/>
  <c r="S47" i="106" s="1"/>
  <c r="T47" i="106" s="1"/>
  <c r="U47" i="106" s="1"/>
  <c r="D48" i="106"/>
  <c r="E48" i="106" s="1"/>
  <c r="F48" i="106" s="1"/>
  <c r="G48" i="106" s="1"/>
  <c r="H48" i="106" s="1"/>
  <c r="I48" i="106" s="1"/>
  <c r="J48" i="106" s="1"/>
  <c r="K48" i="106" s="1"/>
  <c r="L48" i="106" s="1"/>
  <c r="M48" i="106" s="1"/>
  <c r="N48" i="106" s="1"/>
  <c r="O48" i="106" s="1"/>
  <c r="P48" i="106" s="1"/>
  <c r="Q48" i="106" s="1"/>
  <c r="R48" i="106" s="1"/>
  <c r="S48" i="106" s="1"/>
  <c r="T48" i="106" s="1"/>
  <c r="U48" i="106" s="1"/>
  <c r="D49" i="106"/>
  <c r="E49" i="106" s="1"/>
  <c r="F49" i="106" s="1"/>
  <c r="G49" i="106" s="1"/>
  <c r="H49" i="106" s="1"/>
  <c r="I49" i="106" s="1"/>
  <c r="J49" i="106" s="1"/>
  <c r="K49" i="106" s="1"/>
  <c r="L49" i="106" s="1"/>
  <c r="M49" i="106" s="1"/>
  <c r="N49" i="106" s="1"/>
  <c r="O49" i="106" s="1"/>
  <c r="P49" i="106" s="1"/>
  <c r="Q49" i="106" s="1"/>
  <c r="R49" i="106" s="1"/>
  <c r="S49" i="106" s="1"/>
  <c r="T49" i="106" s="1"/>
  <c r="U49" i="106" s="1"/>
  <c r="D50" i="106"/>
  <c r="E50" i="106" s="1"/>
  <c r="F50" i="106" s="1"/>
  <c r="G50" i="106" s="1"/>
  <c r="H50" i="106" s="1"/>
  <c r="I50" i="106" s="1"/>
  <c r="J50" i="106" s="1"/>
  <c r="K50" i="106" s="1"/>
  <c r="L50" i="106" s="1"/>
  <c r="M50" i="106" s="1"/>
  <c r="N50" i="106" s="1"/>
  <c r="O50" i="106" s="1"/>
  <c r="P50" i="106" s="1"/>
  <c r="Q50" i="106" s="1"/>
  <c r="R50" i="106" s="1"/>
  <c r="S50" i="106" s="1"/>
  <c r="T50" i="106" s="1"/>
  <c r="U50" i="106" s="1"/>
  <c r="D51" i="106"/>
  <c r="E51" i="106" s="1"/>
  <c r="F51" i="106" s="1"/>
  <c r="G51" i="106" s="1"/>
  <c r="H51" i="106" s="1"/>
  <c r="I51" i="106" s="1"/>
  <c r="J51" i="106" s="1"/>
  <c r="K51" i="106" s="1"/>
  <c r="L51" i="106" s="1"/>
  <c r="M51" i="106" s="1"/>
  <c r="N51" i="106" s="1"/>
  <c r="O51" i="106" s="1"/>
  <c r="P51" i="106" s="1"/>
  <c r="Q51" i="106" s="1"/>
  <c r="R51" i="106" s="1"/>
  <c r="S51" i="106" s="1"/>
  <c r="T51" i="106" s="1"/>
  <c r="U51" i="106" s="1"/>
  <c r="D52" i="106"/>
  <c r="E52" i="106" s="1"/>
  <c r="F52" i="106" s="1"/>
  <c r="G52" i="106" s="1"/>
  <c r="H52" i="106" s="1"/>
  <c r="I52" i="106" s="1"/>
  <c r="J52" i="106" s="1"/>
  <c r="K52" i="106" s="1"/>
  <c r="L52" i="106" s="1"/>
  <c r="M52" i="106" s="1"/>
  <c r="N52" i="106" s="1"/>
  <c r="O52" i="106" s="1"/>
  <c r="P52" i="106" s="1"/>
  <c r="Q52" i="106" s="1"/>
  <c r="R52" i="106" s="1"/>
  <c r="S52" i="106" s="1"/>
  <c r="T52" i="106" s="1"/>
  <c r="U52" i="106" s="1"/>
  <c r="D53" i="106"/>
  <c r="E53" i="106" s="1"/>
  <c r="F53" i="106" s="1"/>
  <c r="G53" i="106" s="1"/>
  <c r="H53" i="106" s="1"/>
  <c r="I53" i="106" s="1"/>
  <c r="J53" i="106" s="1"/>
  <c r="K53" i="106" s="1"/>
  <c r="L53" i="106" s="1"/>
  <c r="M53" i="106" s="1"/>
  <c r="N53" i="106" s="1"/>
  <c r="O53" i="106" s="1"/>
  <c r="P53" i="106" s="1"/>
  <c r="Q53" i="106" s="1"/>
  <c r="R53" i="106" s="1"/>
  <c r="S53" i="106" s="1"/>
  <c r="T53" i="106" s="1"/>
  <c r="U53" i="106" s="1"/>
  <c r="D54" i="106"/>
  <c r="E54" i="106" s="1"/>
  <c r="F54" i="106" s="1"/>
  <c r="G54" i="106" s="1"/>
  <c r="H54" i="106" s="1"/>
  <c r="I54" i="106" s="1"/>
  <c r="J54" i="106" s="1"/>
  <c r="K54" i="106" s="1"/>
  <c r="L54" i="106" s="1"/>
  <c r="M54" i="106" s="1"/>
  <c r="N54" i="106" s="1"/>
  <c r="O54" i="106" s="1"/>
  <c r="P54" i="106" s="1"/>
  <c r="Q54" i="106" s="1"/>
  <c r="R54" i="106" s="1"/>
  <c r="S54" i="106" s="1"/>
  <c r="T54" i="106" s="1"/>
  <c r="U54" i="106" s="1"/>
  <c r="D55" i="106"/>
  <c r="E55" i="106" s="1"/>
  <c r="F55" i="106" s="1"/>
  <c r="G55" i="106" s="1"/>
  <c r="H55" i="106" s="1"/>
  <c r="I55" i="106" s="1"/>
  <c r="J55" i="106" s="1"/>
  <c r="K55" i="106" s="1"/>
  <c r="L55" i="106" s="1"/>
  <c r="M55" i="106" s="1"/>
  <c r="N55" i="106" s="1"/>
  <c r="O55" i="106" s="1"/>
  <c r="P55" i="106" s="1"/>
  <c r="Q55" i="106" s="1"/>
  <c r="R55" i="106" s="1"/>
  <c r="S55" i="106" s="1"/>
  <c r="T55" i="106" s="1"/>
  <c r="U55" i="106" s="1"/>
  <c r="D56" i="106"/>
  <c r="E56" i="106" s="1"/>
  <c r="F56" i="106" s="1"/>
  <c r="G56" i="106" s="1"/>
  <c r="H56" i="106" s="1"/>
  <c r="I56" i="106" s="1"/>
  <c r="J56" i="106" s="1"/>
  <c r="K56" i="106" s="1"/>
  <c r="L56" i="106" s="1"/>
  <c r="M56" i="106" s="1"/>
  <c r="N56" i="106" s="1"/>
  <c r="O56" i="106" s="1"/>
  <c r="P56" i="106" s="1"/>
  <c r="Q56" i="106" s="1"/>
  <c r="R56" i="106" s="1"/>
  <c r="S56" i="106" s="1"/>
  <c r="T56" i="106" s="1"/>
  <c r="U56" i="106" s="1"/>
  <c r="D57" i="106"/>
  <c r="E57" i="106" s="1"/>
  <c r="F57" i="106" s="1"/>
  <c r="G57" i="106" s="1"/>
  <c r="H57" i="106" s="1"/>
  <c r="I57" i="106" s="1"/>
  <c r="J57" i="106" s="1"/>
  <c r="K57" i="106" s="1"/>
  <c r="L57" i="106" s="1"/>
  <c r="M57" i="106" s="1"/>
  <c r="N57" i="106" s="1"/>
  <c r="O57" i="106" s="1"/>
  <c r="P57" i="106" s="1"/>
  <c r="Q57" i="106" s="1"/>
  <c r="R57" i="106" s="1"/>
  <c r="S57" i="106" s="1"/>
  <c r="T57" i="106" s="1"/>
  <c r="U57" i="106" s="1"/>
  <c r="D58" i="106"/>
  <c r="E58" i="106" s="1"/>
  <c r="F58" i="106" s="1"/>
  <c r="G58" i="106" s="1"/>
  <c r="H58" i="106" s="1"/>
  <c r="I58" i="106" s="1"/>
  <c r="J58" i="106" s="1"/>
  <c r="K58" i="106" s="1"/>
  <c r="L58" i="106" s="1"/>
  <c r="M58" i="106" s="1"/>
  <c r="N58" i="106" s="1"/>
  <c r="O58" i="106" s="1"/>
  <c r="P58" i="106" s="1"/>
  <c r="Q58" i="106" s="1"/>
  <c r="R58" i="106" s="1"/>
  <c r="S58" i="106" s="1"/>
  <c r="T58" i="106" s="1"/>
  <c r="U58" i="106" s="1"/>
  <c r="D59" i="106"/>
  <c r="E59" i="106" s="1"/>
  <c r="F59" i="106" s="1"/>
  <c r="G59" i="106" s="1"/>
  <c r="H59" i="106" s="1"/>
  <c r="I59" i="106" s="1"/>
  <c r="J59" i="106" s="1"/>
  <c r="K59" i="106" s="1"/>
  <c r="L59" i="106" s="1"/>
  <c r="M59" i="106" s="1"/>
  <c r="N59" i="106" s="1"/>
  <c r="O59" i="106" s="1"/>
  <c r="P59" i="106" s="1"/>
  <c r="Q59" i="106" s="1"/>
  <c r="R59" i="106" s="1"/>
  <c r="S59" i="106" s="1"/>
  <c r="T59" i="106" s="1"/>
  <c r="U59" i="106" s="1"/>
  <c r="D60" i="106"/>
  <c r="E60" i="106" s="1"/>
  <c r="F60" i="106" s="1"/>
  <c r="G60" i="106" s="1"/>
  <c r="H60" i="106" s="1"/>
  <c r="I60" i="106" s="1"/>
  <c r="J60" i="106" s="1"/>
  <c r="K60" i="106" s="1"/>
  <c r="L60" i="106" s="1"/>
  <c r="M60" i="106" s="1"/>
  <c r="N60" i="106" s="1"/>
  <c r="O60" i="106" s="1"/>
  <c r="P60" i="106" s="1"/>
  <c r="Q60" i="106" s="1"/>
  <c r="R60" i="106" s="1"/>
  <c r="S60" i="106" s="1"/>
  <c r="T60" i="106" s="1"/>
  <c r="U60" i="106" s="1"/>
  <c r="D61" i="106"/>
  <c r="E61" i="106" s="1"/>
  <c r="F61" i="106" s="1"/>
  <c r="G61" i="106" s="1"/>
  <c r="H61" i="106" s="1"/>
  <c r="I61" i="106" s="1"/>
  <c r="J61" i="106" s="1"/>
  <c r="K61" i="106" s="1"/>
  <c r="L61" i="106" s="1"/>
  <c r="M61" i="106" s="1"/>
  <c r="N61" i="106" s="1"/>
  <c r="O61" i="106" s="1"/>
  <c r="P61" i="106" s="1"/>
  <c r="Q61" i="106" s="1"/>
  <c r="R61" i="106" s="1"/>
  <c r="S61" i="106" s="1"/>
  <c r="T61" i="106" s="1"/>
  <c r="U61" i="106" s="1"/>
  <c r="D62" i="106"/>
  <c r="E62" i="106" s="1"/>
  <c r="F62" i="106" s="1"/>
  <c r="G62" i="106" s="1"/>
  <c r="H62" i="106" s="1"/>
  <c r="I62" i="106" s="1"/>
  <c r="J62" i="106" s="1"/>
  <c r="K62" i="106" s="1"/>
  <c r="L62" i="106" s="1"/>
  <c r="M62" i="106" s="1"/>
  <c r="N62" i="106" s="1"/>
  <c r="O62" i="106" s="1"/>
  <c r="P62" i="106" s="1"/>
  <c r="Q62" i="106" s="1"/>
  <c r="R62" i="106" s="1"/>
  <c r="S62" i="106" s="1"/>
  <c r="T62" i="106" s="1"/>
  <c r="U62" i="106" s="1"/>
  <c r="D63" i="106"/>
  <c r="E63" i="106" s="1"/>
  <c r="F63" i="106" s="1"/>
  <c r="G63" i="106" s="1"/>
  <c r="H63" i="106" s="1"/>
  <c r="I63" i="106" s="1"/>
  <c r="J63" i="106" s="1"/>
  <c r="K63" i="106" s="1"/>
  <c r="L63" i="106" s="1"/>
  <c r="M63" i="106" s="1"/>
  <c r="N63" i="106" s="1"/>
  <c r="O63" i="106" s="1"/>
  <c r="P63" i="106" s="1"/>
  <c r="Q63" i="106" s="1"/>
  <c r="R63" i="106" s="1"/>
  <c r="S63" i="106" s="1"/>
  <c r="T63" i="106" s="1"/>
  <c r="U63" i="106" s="1"/>
  <c r="D64" i="106"/>
  <c r="E64" i="106" s="1"/>
  <c r="F64" i="106" s="1"/>
  <c r="G64" i="106" s="1"/>
  <c r="H64" i="106" s="1"/>
  <c r="I64" i="106" s="1"/>
  <c r="J64" i="106" s="1"/>
  <c r="K64" i="106" s="1"/>
  <c r="L64" i="106" s="1"/>
  <c r="M64" i="106" s="1"/>
  <c r="N64" i="106" s="1"/>
  <c r="O64" i="106" s="1"/>
  <c r="P64" i="106" s="1"/>
  <c r="Q64" i="106" s="1"/>
  <c r="R64" i="106" s="1"/>
  <c r="S64" i="106" s="1"/>
  <c r="T64" i="106" s="1"/>
  <c r="U64" i="106" s="1"/>
  <c r="D65" i="106"/>
  <c r="E65" i="106" s="1"/>
  <c r="F65" i="106" s="1"/>
  <c r="G65" i="106" s="1"/>
  <c r="H65" i="106" s="1"/>
  <c r="I65" i="106" s="1"/>
  <c r="J65" i="106" s="1"/>
  <c r="K65" i="106" s="1"/>
  <c r="L65" i="106" s="1"/>
  <c r="M65" i="106" s="1"/>
  <c r="N65" i="106" s="1"/>
  <c r="O65" i="106" s="1"/>
  <c r="P65" i="106" s="1"/>
  <c r="Q65" i="106" s="1"/>
  <c r="R65" i="106" s="1"/>
  <c r="S65" i="106" s="1"/>
  <c r="T65" i="106" s="1"/>
  <c r="U65" i="106" s="1"/>
  <c r="D66" i="106"/>
  <c r="E66" i="106" s="1"/>
  <c r="F66" i="106" s="1"/>
  <c r="G66" i="106" s="1"/>
  <c r="H66" i="106" s="1"/>
  <c r="I66" i="106" s="1"/>
  <c r="J66" i="106" s="1"/>
  <c r="K66" i="106" s="1"/>
  <c r="L66" i="106" s="1"/>
  <c r="M66" i="106" s="1"/>
  <c r="N66" i="106" s="1"/>
  <c r="O66" i="106" s="1"/>
  <c r="P66" i="106" s="1"/>
  <c r="Q66" i="106" s="1"/>
  <c r="R66" i="106" s="1"/>
  <c r="S66" i="106" s="1"/>
  <c r="T66" i="106" s="1"/>
  <c r="U66" i="106" s="1"/>
  <c r="D67" i="106"/>
  <c r="E67" i="106" s="1"/>
  <c r="F67" i="106" s="1"/>
  <c r="G67" i="106" s="1"/>
  <c r="H67" i="106" s="1"/>
  <c r="I67" i="106" s="1"/>
  <c r="J67" i="106" s="1"/>
  <c r="K67" i="106" s="1"/>
  <c r="L67" i="106" s="1"/>
  <c r="M67" i="106" s="1"/>
  <c r="N67" i="106" s="1"/>
  <c r="O67" i="106" s="1"/>
  <c r="P67" i="106" s="1"/>
  <c r="Q67" i="106" s="1"/>
  <c r="R67" i="106" s="1"/>
  <c r="S67" i="106" s="1"/>
  <c r="T67" i="106" s="1"/>
  <c r="U67" i="106" s="1"/>
  <c r="D68" i="106"/>
  <c r="E68" i="106" s="1"/>
  <c r="F68" i="106" s="1"/>
  <c r="G68" i="106" s="1"/>
  <c r="H68" i="106" s="1"/>
  <c r="I68" i="106" s="1"/>
  <c r="J68" i="106" s="1"/>
  <c r="K68" i="106" s="1"/>
  <c r="L68" i="106" s="1"/>
  <c r="M68" i="106" s="1"/>
  <c r="N68" i="106" s="1"/>
  <c r="O68" i="106" s="1"/>
  <c r="P68" i="106" s="1"/>
  <c r="Q68" i="106" s="1"/>
  <c r="R68" i="106" s="1"/>
  <c r="S68" i="106" s="1"/>
  <c r="T68" i="106" s="1"/>
  <c r="U68" i="106" s="1"/>
  <c r="D69" i="106"/>
  <c r="E69" i="106" s="1"/>
  <c r="F69" i="106" s="1"/>
  <c r="G69" i="106" s="1"/>
  <c r="H69" i="106" s="1"/>
  <c r="I69" i="106" s="1"/>
  <c r="J69" i="106" s="1"/>
  <c r="K69" i="106" s="1"/>
  <c r="L69" i="106" s="1"/>
  <c r="M69" i="106" s="1"/>
  <c r="N69" i="106" s="1"/>
  <c r="O69" i="106" s="1"/>
  <c r="P69" i="106" s="1"/>
  <c r="Q69" i="106" s="1"/>
  <c r="R69" i="106" s="1"/>
  <c r="S69" i="106" s="1"/>
  <c r="T69" i="106" s="1"/>
  <c r="U69" i="106" s="1"/>
  <c r="D70" i="106"/>
  <c r="E70" i="106" s="1"/>
  <c r="F70" i="106" s="1"/>
  <c r="G70" i="106" s="1"/>
  <c r="H70" i="106" s="1"/>
  <c r="I70" i="106" s="1"/>
  <c r="J70" i="106" s="1"/>
  <c r="K70" i="106" s="1"/>
  <c r="L70" i="106" s="1"/>
  <c r="M70" i="106" s="1"/>
  <c r="N70" i="106" s="1"/>
  <c r="O70" i="106" s="1"/>
  <c r="P70" i="106" s="1"/>
  <c r="Q70" i="106" s="1"/>
  <c r="R70" i="106" s="1"/>
  <c r="S70" i="106" s="1"/>
  <c r="T70" i="106" s="1"/>
  <c r="U70" i="106" s="1"/>
  <c r="D71" i="106"/>
  <c r="E71" i="106" s="1"/>
  <c r="F71" i="106" s="1"/>
  <c r="G71" i="106" s="1"/>
  <c r="H71" i="106" s="1"/>
  <c r="I71" i="106" s="1"/>
  <c r="J71" i="106" s="1"/>
  <c r="K71" i="106" s="1"/>
  <c r="L71" i="106" s="1"/>
  <c r="M71" i="106" s="1"/>
  <c r="N71" i="106" s="1"/>
  <c r="O71" i="106" s="1"/>
  <c r="P71" i="106" s="1"/>
  <c r="Q71" i="106" s="1"/>
  <c r="R71" i="106" s="1"/>
  <c r="S71" i="106" s="1"/>
  <c r="T71" i="106" s="1"/>
  <c r="U71" i="106" s="1"/>
  <c r="D72" i="106"/>
  <c r="E72" i="106" s="1"/>
  <c r="F72" i="106" s="1"/>
  <c r="G72" i="106" s="1"/>
  <c r="H72" i="106" s="1"/>
  <c r="I72" i="106" s="1"/>
  <c r="J72" i="106" s="1"/>
  <c r="K72" i="106" s="1"/>
  <c r="L72" i="106" s="1"/>
  <c r="M72" i="106" s="1"/>
  <c r="N72" i="106" s="1"/>
  <c r="O72" i="106" s="1"/>
  <c r="P72" i="106" s="1"/>
  <c r="Q72" i="106" s="1"/>
  <c r="R72" i="106" s="1"/>
  <c r="S72" i="106" s="1"/>
  <c r="T72" i="106" s="1"/>
  <c r="U72" i="106" s="1"/>
  <c r="D73" i="106"/>
  <c r="E73" i="106" s="1"/>
  <c r="F73" i="106" s="1"/>
  <c r="G73" i="106" s="1"/>
  <c r="H73" i="106" s="1"/>
  <c r="I73" i="106" s="1"/>
  <c r="J73" i="106" s="1"/>
  <c r="K73" i="106" s="1"/>
  <c r="L73" i="106" s="1"/>
  <c r="M73" i="106" s="1"/>
  <c r="N73" i="106" s="1"/>
  <c r="O73" i="106" s="1"/>
  <c r="P73" i="106" s="1"/>
  <c r="Q73" i="106" s="1"/>
  <c r="R73" i="106" s="1"/>
  <c r="S73" i="106" s="1"/>
  <c r="T73" i="106" s="1"/>
  <c r="U73" i="106" s="1"/>
  <c r="D74" i="106"/>
  <c r="E74" i="106" s="1"/>
  <c r="F74" i="106" s="1"/>
  <c r="G74" i="106" s="1"/>
  <c r="H74" i="106" s="1"/>
  <c r="I74" i="106" s="1"/>
  <c r="J74" i="106" s="1"/>
  <c r="K74" i="106" s="1"/>
  <c r="L74" i="106" s="1"/>
  <c r="M74" i="106" s="1"/>
  <c r="N74" i="106" s="1"/>
  <c r="O74" i="106" s="1"/>
  <c r="P74" i="106" s="1"/>
  <c r="Q74" i="106" s="1"/>
  <c r="R74" i="106" s="1"/>
  <c r="S74" i="106" s="1"/>
  <c r="T74" i="106" s="1"/>
  <c r="U74" i="106" s="1"/>
  <c r="D75" i="106"/>
  <c r="E75" i="106" s="1"/>
  <c r="F75" i="106" s="1"/>
  <c r="G75" i="106" s="1"/>
  <c r="H75" i="106" s="1"/>
  <c r="I75" i="106" s="1"/>
  <c r="J75" i="106" s="1"/>
  <c r="K75" i="106" s="1"/>
  <c r="L75" i="106" s="1"/>
  <c r="M75" i="106" s="1"/>
  <c r="N75" i="106" s="1"/>
  <c r="O75" i="106" s="1"/>
  <c r="P75" i="106" s="1"/>
  <c r="Q75" i="106" s="1"/>
  <c r="R75" i="106" s="1"/>
  <c r="S75" i="106" s="1"/>
  <c r="T75" i="106" s="1"/>
  <c r="U75" i="106" s="1"/>
  <c r="D76" i="106"/>
  <c r="E76" i="106" s="1"/>
  <c r="F76" i="106" s="1"/>
  <c r="G76" i="106" s="1"/>
  <c r="H76" i="106" s="1"/>
  <c r="I76" i="106" s="1"/>
  <c r="J76" i="106" s="1"/>
  <c r="K76" i="106" s="1"/>
  <c r="L76" i="106" s="1"/>
  <c r="M76" i="106" s="1"/>
  <c r="N76" i="106" s="1"/>
  <c r="O76" i="106" s="1"/>
  <c r="P76" i="106" s="1"/>
  <c r="Q76" i="106" s="1"/>
  <c r="R76" i="106" s="1"/>
  <c r="S76" i="106" s="1"/>
  <c r="T76" i="106" s="1"/>
  <c r="U76" i="106" s="1"/>
  <c r="D77" i="106"/>
  <c r="E77" i="106" s="1"/>
  <c r="F77" i="106" s="1"/>
  <c r="G77" i="106" s="1"/>
  <c r="H77" i="106" s="1"/>
  <c r="I77" i="106" s="1"/>
  <c r="J77" i="106" s="1"/>
  <c r="K77" i="106" s="1"/>
  <c r="L77" i="106" s="1"/>
  <c r="M77" i="106" s="1"/>
  <c r="N77" i="106" s="1"/>
  <c r="O77" i="106" s="1"/>
  <c r="P77" i="106" s="1"/>
  <c r="Q77" i="106" s="1"/>
  <c r="R77" i="106" s="1"/>
  <c r="S77" i="106" s="1"/>
  <c r="T77" i="106" s="1"/>
  <c r="U77" i="106" s="1"/>
  <c r="D78" i="106"/>
  <c r="E78" i="106" s="1"/>
  <c r="F78" i="106" s="1"/>
  <c r="G78" i="106" s="1"/>
  <c r="H78" i="106" s="1"/>
  <c r="I78" i="106" s="1"/>
  <c r="J78" i="106" s="1"/>
  <c r="K78" i="106" s="1"/>
  <c r="L78" i="106" s="1"/>
  <c r="M78" i="106" s="1"/>
  <c r="N78" i="106" s="1"/>
  <c r="O78" i="106" s="1"/>
  <c r="P78" i="106" s="1"/>
  <c r="Q78" i="106" s="1"/>
  <c r="R78" i="106" s="1"/>
  <c r="S78" i="106" s="1"/>
  <c r="T78" i="106" s="1"/>
  <c r="U78" i="106" s="1"/>
  <c r="D79" i="106"/>
  <c r="E79" i="106" s="1"/>
  <c r="F79" i="106" s="1"/>
  <c r="G79" i="106" s="1"/>
  <c r="H79" i="106" s="1"/>
  <c r="I79" i="106" s="1"/>
  <c r="J79" i="106" s="1"/>
  <c r="K79" i="106" s="1"/>
  <c r="L79" i="106" s="1"/>
  <c r="M79" i="106" s="1"/>
  <c r="N79" i="106" s="1"/>
  <c r="O79" i="106" s="1"/>
  <c r="P79" i="106" s="1"/>
  <c r="Q79" i="106" s="1"/>
  <c r="R79" i="106" s="1"/>
  <c r="S79" i="106" s="1"/>
  <c r="T79" i="106" s="1"/>
  <c r="U79" i="106" s="1"/>
  <c r="D80" i="106"/>
  <c r="E80" i="106" s="1"/>
  <c r="F80" i="106" s="1"/>
  <c r="G80" i="106" s="1"/>
  <c r="H80" i="106" s="1"/>
  <c r="I80" i="106" s="1"/>
  <c r="J80" i="106" s="1"/>
  <c r="K80" i="106" s="1"/>
  <c r="L80" i="106" s="1"/>
  <c r="M80" i="106" s="1"/>
  <c r="N80" i="106" s="1"/>
  <c r="O80" i="106" s="1"/>
  <c r="P80" i="106" s="1"/>
  <c r="Q80" i="106" s="1"/>
  <c r="R80" i="106" s="1"/>
  <c r="S80" i="106" s="1"/>
  <c r="T80" i="106" s="1"/>
  <c r="U80" i="106" s="1"/>
  <c r="D81" i="106"/>
  <c r="E81" i="106" s="1"/>
  <c r="F81" i="106" s="1"/>
  <c r="G81" i="106" s="1"/>
  <c r="H81" i="106" s="1"/>
  <c r="I81" i="106" s="1"/>
  <c r="J81" i="106" s="1"/>
  <c r="K81" i="106" s="1"/>
  <c r="L81" i="106" s="1"/>
  <c r="M81" i="106" s="1"/>
  <c r="N81" i="106" s="1"/>
  <c r="O81" i="106" s="1"/>
  <c r="P81" i="106" s="1"/>
  <c r="Q81" i="106" s="1"/>
  <c r="R81" i="106" s="1"/>
  <c r="S81" i="106" s="1"/>
  <c r="T81" i="106" s="1"/>
  <c r="U81" i="106" s="1"/>
  <c r="D82" i="106"/>
  <c r="E82" i="106" s="1"/>
  <c r="F82" i="106" s="1"/>
  <c r="G82" i="106" s="1"/>
  <c r="H82" i="106" s="1"/>
  <c r="I82" i="106" s="1"/>
  <c r="J82" i="106" s="1"/>
  <c r="K82" i="106" s="1"/>
  <c r="L82" i="106" s="1"/>
  <c r="M82" i="106" s="1"/>
  <c r="N82" i="106" s="1"/>
  <c r="O82" i="106" s="1"/>
  <c r="P82" i="106" s="1"/>
  <c r="Q82" i="106" s="1"/>
  <c r="R82" i="106" s="1"/>
  <c r="S82" i="106" s="1"/>
  <c r="T82" i="106" s="1"/>
  <c r="U82" i="106" s="1"/>
  <c r="D83" i="106"/>
  <c r="E83" i="106" s="1"/>
  <c r="F83" i="106" s="1"/>
  <c r="G83" i="106" s="1"/>
  <c r="H83" i="106" s="1"/>
  <c r="I83" i="106" s="1"/>
  <c r="J83" i="106" s="1"/>
  <c r="K83" i="106" s="1"/>
  <c r="L83" i="106" s="1"/>
  <c r="M83" i="106" s="1"/>
  <c r="N83" i="106" s="1"/>
  <c r="O83" i="106" s="1"/>
  <c r="P83" i="106" s="1"/>
  <c r="Q83" i="106" s="1"/>
  <c r="R83" i="106" s="1"/>
  <c r="S83" i="106" s="1"/>
  <c r="T83" i="106" s="1"/>
  <c r="U83" i="106" s="1"/>
  <c r="D84" i="106"/>
  <c r="E84" i="106" s="1"/>
  <c r="F84" i="106" s="1"/>
  <c r="G84" i="106" s="1"/>
  <c r="H84" i="106" s="1"/>
  <c r="I84" i="106" s="1"/>
  <c r="J84" i="106" s="1"/>
  <c r="K84" i="106" s="1"/>
  <c r="L84" i="106" s="1"/>
  <c r="M84" i="106" s="1"/>
  <c r="N84" i="106" s="1"/>
  <c r="O84" i="106" s="1"/>
  <c r="P84" i="106" s="1"/>
  <c r="Q84" i="106" s="1"/>
  <c r="R84" i="106" s="1"/>
  <c r="S84" i="106" s="1"/>
  <c r="T84" i="106" s="1"/>
  <c r="U84" i="106" s="1"/>
  <c r="D85" i="106"/>
  <c r="E85" i="106" s="1"/>
  <c r="F85" i="106" s="1"/>
  <c r="G85" i="106" s="1"/>
  <c r="H85" i="106" s="1"/>
  <c r="I85" i="106" s="1"/>
  <c r="J85" i="106" s="1"/>
  <c r="K85" i="106" s="1"/>
  <c r="L85" i="106" s="1"/>
  <c r="M85" i="106" s="1"/>
  <c r="N85" i="106" s="1"/>
  <c r="O85" i="106" s="1"/>
  <c r="P85" i="106" s="1"/>
  <c r="Q85" i="106" s="1"/>
  <c r="R85" i="106" s="1"/>
  <c r="S85" i="106" s="1"/>
  <c r="T85" i="106" s="1"/>
  <c r="U85" i="106" s="1"/>
  <c r="D86" i="106"/>
  <c r="E86" i="106" s="1"/>
  <c r="F86" i="106" s="1"/>
  <c r="G86" i="106" s="1"/>
  <c r="H86" i="106" s="1"/>
  <c r="I86" i="106" s="1"/>
  <c r="J86" i="106" s="1"/>
  <c r="K86" i="106" s="1"/>
  <c r="L86" i="106" s="1"/>
  <c r="M86" i="106" s="1"/>
  <c r="N86" i="106" s="1"/>
  <c r="O86" i="106" s="1"/>
  <c r="P86" i="106" s="1"/>
  <c r="Q86" i="106" s="1"/>
  <c r="R86" i="106" s="1"/>
  <c r="S86" i="106" s="1"/>
  <c r="T86" i="106" s="1"/>
  <c r="U86" i="106" s="1"/>
  <c r="D87" i="106"/>
  <c r="E87" i="106" s="1"/>
  <c r="F87" i="106" s="1"/>
  <c r="G87" i="106" s="1"/>
  <c r="H87" i="106" s="1"/>
  <c r="I87" i="106" s="1"/>
  <c r="J87" i="106" s="1"/>
  <c r="K87" i="106" s="1"/>
  <c r="L87" i="106" s="1"/>
  <c r="M87" i="106" s="1"/>
  <c r="N87" i="106" s="1"/>
  <c r="O87" i="106" s="1"/>
  <c r="P87" i="106" s="1"/>
  <c r="Q87" i="106" s="1"/>
  <c r="R87" i="106" s="1"/>
  <c r="S87" i="106" s="1"/>
  <c r="T87" i="106" s="1"/>
  <c r="U87" i="106" s="1"/>
  <c r="D88" i="106"/>
  <c r="E88" i="106" s="1"/>
  <c r="F88" i="106" s="1"/>
  <c r="G88" i="106" s="1"/>
  <c r="H88" i="106" s="1"/>
  <c r="I88" i="106" s="1"/>
  <c r="J88" i="106" s="1"/>
  <c r="K88" i="106" s="1"/>
  <c r="L88" i="106" s="1"/>
  <c r="M88" i="106" s="1"/>
  <c r="N88" i="106" s="1"/>
  <c r="O88" i="106" s="1"/>
  <c r="P88" i="106" s="1"/>
  <c r="Q88" i="106" s="1"/>
  <c r="R88" i="106" s="1"/>
  <c r="S88" i="106" s="1"/>
  <c r="T88" i="106" s="1"/>
  <c r="U88" i="106" s="1"/>
  <c r="D89" i="106"/>
  <c r="E89" i="106" s="1"/>
  <c r="F89" i="106" s="1"/>
  <c r="G89" i="106" s="1"/>
  <c r="H89" i="106" s="1"/>
  <c r="I89" i="106" s="1"/>
  <c r="J89" i="106" s="1"/>
  <c r="K89" i="106" s="1"/>
  <c r="L89" i="106" s="1"/>
  <c r="M89" i="106" s="1"/>
  <c r="N89" i="106" s="1"/>
  <c r="O89" i="106" s="1"/>
  <c r="P89" i="106" s="1"/>
  <c r="Q89" i="106" s="1"/>
  <c r="R89" i="106" s="1"/>
  <c r="S89" i="106" s="1"/>
  <c r="T89" i="106" s="1"/>
  <c r="U89" i="106" s="1"/>
  <c r="D90" i="106"/>
  <c r="E90" i="106" s="1"/>
  <c r="F90" i="106" s="1"/>
  <c r="G90" i="106" s="1"/>
  <c r="H90" i="106" s="1"/>
  <c r="I90" i="106" s="1"/>
  <c r="J90" i="106" s="1"/>
  <c r="K90" i="106" s="1"/>
  <c r="L90" i="106" s="1"/>
  <c r="M90" i="106" s="1"/>
  <c r="N90" i="106" s="1"/>
  <c r="O90" i="106" s="1"/>
  <c r="P90" i="106" s="1"/>
  <c r="Q90" i="106" s="1"/>
  <c r="R90" i="106" s="1"/>
  <c r="S90" i="106" s="1"/>
  <c r="T90" i="106" s="1"/>
  <c r="U90" i="106" s="1"/>
  <c r="D91" i="106"/>
  <c r="E91" i="106" s="1"/>
  <c r="F91" i="106" s="1"/>
  <c r="G91" i="106" s="1"/>
  <c r="H91" i="106" s="1"/>
  <c r="I91" i="106" s="1"/>
  <c r="J91" i="106" s="1"/>
  <c r="K91" i="106" s="1"/>
  <c r="L91" i="106" s="1"/>
  <c r="M91" i="106" s="1"/>
  <c r="N91" i="106" s="1"/>
  <c r="O91" i="106" s="1"/>
  <c r="P91" i="106" s="1"/>
  <c r="Q91" i="106" s="1"/>
  <c r="R91" i="106" s="1"/>
  <c r="S91" i="106" s="1"/>
  <c r="T91" i="106" s="1"/>
  <c r="U91" i="106" s="1"/>
  <c r="D92" i="106"/>
  <c r="E92" i="106" s="1"/>
  <c r="F92" i="106" s="1"/>
  <c r="G92" i="106" s="1"/>
  <c r="H92" i="106" s="1"/>
  <c r="I92" i="106" s="1"/>
  <c r="J92" i="106" s="1"/>
  <c r="K92" i="106" s="1"/>
  <c r="L92" i="106" s="1"/>
  <c r="M92" i="106" s="1"/>
  <c r="N92" i="106" s="1"/>
  <c r="O92" i="106" s="1"/>
  <c r="P92" i="106" s="1"/>
  <c r="Q92" i="106" s="1"/>
  <c r="R92" i="106" s="1"/>
  <c r="S92" i="106" s="1"/>
  <c r="T92" i="106" s="1"/>
  <c r="U92" i="106" s="1"/>
  <c r="D93" i="106"/>
  <c r="E93" i="106" s="1"/>
  <c r="F93" i="106" s="1"/>
  <c r="G93" i="106" s="1"/>
  <c r="H93" i="106" s="1"/>
  <c r="I93" i="106" s="1"/>
  <c r="J93" i="106" s="1"/>
  <c r="K93" i="106" s="1"/>
  <c r="L93" i="106" s="1"/>
  <c r="M93" i="106" s="1"/>
  <c r="N93" i="106" s="1"/>
  <c r="O93" i="106" s="1"/>
  <c r="P93" i="106" s="1"/>
  <c r="Q93" i="106" s="1"/>
  <c r="R93" i="106" s="1"/>
  <c r="S93" i="106" s="1"/>
  <c r="T93" i="106" s="1"/>
  <c r="U93" i="106" s="1"/>
  <c r="D94" i="106"/>
  <c r="E94" i="106" s="1"/>
  <c r="F94" i="106" s="1"/>
  <c r="G94" i="106" s="1"/>
  <c r="H94" i="106" s="1"/>
  <c r="I94" i="106" s="1"/>
  <c r="J94" i="106" s="1"/>
  <c r="K94" i="106" s="1"/>
  <c r="L94" i="106" s="1"/>
  <c r="M94" i="106" s="1"/>
  <c r="N94" i="106" s="1"/>
  <c r="O94" i="106" s="1"/>
  <c r="P94" i="106" s="1"/>
  <c r="Q94" i="106" s="1"/>
  <c r="R94" i="106" s="1"/>
  <c r="S94" i="106" s="1"/>
  <c r="T94" i="106" s="1"/>
  <c r="U94" i="106" s="1"/>
  <c r="D95" i="106"/>
  <c r="E95" i="106" s="1"/>
  <c r="F95" i="106" s="1"/>
  <c r="G95" i="106" s="1"/>
  <c r="H95" i="106" s="1"/>
  <c r="I95" i="106" s="1"/>
  <c r="J95" i="106" s="1"/>
  <c r="K95" i="106" s="1"/>
  <c r="L95" i="106" s="1"/>
  <c r="M95" i="106" s="1"/>
  <c r="N95" i="106" s="1"/>
  <c r="O95" i="106" s="1"/>
  <c r="P95" i="106" s="1"/>
  <c r="Q95" i="106" s="1"/>
  <c r="R95" i="106" s="1"/>
  <c r="S95" i="106" s="1"/>
  <c r="T95" i="106" s="1"/>
  <c r="U95" i="106" s="1"/>
  <c r="D96" i="106"/>
  <c r="E96" i="106" s="1"/>
  <c r="F96" i="106" s="1"/>
  <c r="G96" i="106" s="1"/>
  <c r="H96" i="106" s="1"/>
  <c r="I96" i="106" s="1"/>
  <c r="J96" i="106" s="1"/>
  <c r="K96" i="106" s="1"/>
  <c r="L96" i="106" s="1"/>
  <c r="M96" i="106" s="1"/>
  <c r="N96" i="106" s="1"/>
  <c r="O96" i="106" s="1"/>
  <c r="P96" i="106" s="1"/>
  <c r="Q96" i="106" s="1"/>
  <c r="R96" i="106" s="1"/>
  <c r="S96" i="106" s="1"/>
  <c r="T96" i="106" s="1"/>
  <c r="U96" i="106" s="1"/>
  <c r="D97" i="106"/>
  <c r="E97" i="106" s="1"/>
  <c r="F97" i="106" s="1"/>
  <c r="G97" i="106" s="1"/>
  <c r="H97" i="106" s="1"/>
  <c r="I97" i="106" s="1"/>
  <c r="J97" i="106" s="1"/>
  <c r="K97" i="106" s="1"/>
  <c r="L97" i="106" s="1"/>
  <c r="M97" i="106" s="1"/>
  <c r="N97" i="106" s="1"/>
  <c r="O97" i="106" s="1"/>
  <c r="P97" i="106" s="1"/>
  <c r="Q97" i="106" s="1"/>
  <c r="R97" i="106" s="1"/>
  <c r="S97" i="106" s="1"/>
  <c r="T97" i="106" s="1"/>
  <c r="U97" i="106" s="1"/>
  <c r="D98" i="106"/>
  <c r="E98" i="106" s="1"/>
  <c r="F98" i="106" s="1"/>
  <c r="G98" i="106" s="1"/>
  <c r="H98" i="106" s="1"/>
  <c r="I98" i="106" s="1"/>
  <c r="J98" i="106" s="1"/>
  <c r="K98" i="106" s="1"/>
  <c r="L98" i="106" s="1"/>
  <c r="M98" i="106" s="1"/>
  <c r="N98" i="106" s="1"/>
  <c r="O98" i="106" s="1"/>
  <c r="P98" i="106" s="1"/>
  <c r="Q98" i="106" s="1"/>
  <c r="R98" i="106" s="1"/>
  <c r="S98" i="106" s="1"/>
  <c r="T98" i="106" s="1"/>
  <c r="U98" i="106" s="1"/>
  <c r="D99" i="106"/>
  <c r="E99" i="106" s="1"/>
  <c r="F99" i="106" s="1"/>
  <c r="G99" i="106" s="1"/>
  <c r="H99" i="106" s="1"/>
  <c r="I99" i="106" s="1"/>
  <c r="J99" i="106" s="1"/>
  <c r="K99" i="106" s="1"/>
  <c r="L99" i="106" s="1"/>
  <c r="M99" i="106" s="1"/>
  <c r="N99" i="106" s="1"/>
  <c r="O99" i="106" s="1"/>
  <c r="P99" i="106" s="1"/>
  <c r="Q99" i="106" s="1"/>
  <c r="R99" i="106" s="1"/>
  <c r="S99" i="106" s="1"/>
  <c r="T99" i="106" s="1"/>
  <c r="U99" i="106" s="1"/>
  <c r="D100" i="106"/>
  <c r="E100" i="106" s="1"/>
  <c r="F100" i="106" s="1"/>
  <c r="G100" i="106" s="1"/>
  <c r="H100" i="106" s="1"/>
  <c r="I100" i="106" s="1"/>
  <c r="J100" i="106" s="1"/>
  <c r="K100" i="106" s="1"/>
  <c r="L100" i="106" s="1"/>
  <c r="M100" i="106" s="1"/>
  <c r="N100" i="106" s="1"/>
  <c r="O100" i="106" s="1"/>
  <c r="P100" i="106" s="1"/>
  <c r="Q100" i="106" s="1"/>
  <c r="R100" i="106" s="1"/>
  <c r="S100" i="106" s="1"/>
  <c r="T100" i="106" s="1"/>
  <c r="U100" i="106" s="1"/>
  <c r="D101" i="106"/>
  <c r="E101" i="106" s="1"/>
  <c r="F101" i="106" s="1"/>
  <c r="G101" i="106" s="1"/>
  <c r="H101" i="106" s="1"/>
  <c r="I101" i="106" s="1"/>
  <c r="J101" i="106" s="1"/>
  <c r="K101" i="106" s="1"/>
  <c r="L101" i="106" s="1"/>
  <c r="M101" i="106" s="1"/>
  <c r="N101" i="106" s="1"/>
  <c r="O101" i="106" s="1"/>
  <c r="P101" i="106" s="1"/>
  <c r="Q101" i="106" s="1"/>
  <c r="R101" i="106" s="1"/>
  <c r="S101" i="106" s="1"/>
  <c r="T101" i="106" s="1"/>
  <c r="U101" i="106" s="1"/>
  <c r="D102" i="106"/>
  <c r="E102" i="106" s="1"/>
  <c r="F102" i="106" s="1"/>
  <c r="G102" i="106" s="1"/>
  <c r="H102" i="106" s="1"/>
  <c r="I102" i="106" s="1"/>
  <c r="J102" i="106" s="1"/>
  <c r="K102" i="106" s="1"/>
  <c r="L102" i="106" s="1"/>
  <c r="M102" i="106" s="1"/>
  <c r="N102" i="106" s="1"/>
  <c r="O102" i="106" s="1"/>
  <c r="P102" i="106" s="1"/>
  <c r="Q102" i="106" s="1"/>
  <c r="R102" i="106" s="1"/>
  <c r="S102" i="106" s="1"/>
  <c r="T102" i="106" s="1"/>
  <c r="U102" i="106" s="1"/>
  <c r="D103" i="106"/>
  <c r="E103" i="106" s="1"/>
  <c r="F103" i="106" s="1"/>
  <c r="G103" i="106" s="1"/>
  <c r="H103" i="106" s="1"/>
  <c r="I103" i="106" s="1"/>
  <c r="J103" i="106" s="1"/>
  <c r="K103" i="106" s="1"/>
  <c r="L103" i="106" s="1"/>
  <c r="M103" i="106" s="1"/>
  <c r="N103" i="106" s="1"/>
  <c r="O103" i="106" s="1"/>
  <c r="P103" i="106" s="1"/>
  <c r="Q103" i="106" s="1"/>
  <c r="R103" i="106" s="1"/>
  <c r="S103" i="106" s="1"/>
  <c r="T103" i="106" s="1"/>
  <c r="U103" i="106" s="1"/>
  <c r="D104" i="106"/>
  <c r="E104" i="106" s="1"/>
  <c r="F104" i="106" s="1"/>
  <c r="G104" i="106" s="1"/>
  <c r="H104" i="106" s="1"/>
  <c r="I104" i="106" s="1"/>
  <c r="J104" i="106" s="1"/>
  <c r="K104" i="106" s="1"/>
  <c r="L104" i="106" s="1"/>
  <c r="M104" i="106" s="1"/>
  <c r="N104" i="106" s="1"/>
  <c r="O104" i="106" s="1"/>
  <c r="P104" i="106" s="1"/>
  <c r="Q104" i="106" s="1"/>
  <c r="R104" i="106" s="1"/>
  <c r="S104" i="106" s="1"/>
  <c r="T104" i="106" s="1"/>
  <c r="U104" i="106" s="1"/>
  <c r="D105" i="106"/>
  <c r="E105" i="106" s="1"/>
  <c r="F105" i="106" s="1"/>
  <c r="G105" i="106" s="1"/>
  <c r="H105" i="106" s="1"/>
  <c r="I105" i="106" s="1"/>
  <c r="J105" i="106" s="1"/>
  <c r="K105" i="106" s="1"/>
  <c r="L105" i="106" s="1"/>
  <c r="M105" i="106" s="1"/>
  <c r="N105" i="106" s="1"/>
  <c r="O105" i="106" s="1"/>
  <c r="P105" i="106" s="1"/>
  <c r="Q105" i="106" s="1"/>
  <c r="R105" i="106" s="1"/>
  <c r="S105" i="106" s="1"/>
  <c r="T105" i="106" s="1"/>
  <c r="U105" i="106" s="1"/>
  <c r="D106" i="106"/>
  <c r="E106" i="106" s="1"/>
  <c r="F106" i="106" s="1"/>
  <c r="G106" i="106" s="1"/>
  <c r="H106" i="106" s="1"/>
  <c r="I106" i="106" s="1"/>
  <c r="J106" i="106" s="1"/>
  <c r="K106" i="106" s="1"/>
  <c r="L106" i="106" s="1"/>
  <c r="M106" i="106" s="1"/>
  <c r="N106" i="106" s="1"/>
  <c r="O106" i="106" s="1"/>
  <c r="P106" i="106" s="1"/>
  <c r="Q106" i="106" s="1"/>
  <c r="R106" i="106" s="1"/>
  <c r="S106" i="106" s="1"/>
  <c r="T106" i="106" s="1"/>
  <c r="U106" i="106" s="1"/>
  <c r="D107" i="106"/>
  <c r="E107" i="106" s="1"/>
  <c r="F107" i="106" s="1"/>
  <c r="G107" i="106" s="1"/>
  <c r="H107" i="106" s="1"/>
  <c r="I107" i="106" s="1"/>
  <c r="J107" i="106" s="1"/>
  <c r="K107" i="106" s="1"/>
  <c r="L107" i="106" s="1"/>
  <c r="M107" i="106" s="1"/>
  <c r="N107" i="106" s="1"/>
  <c r="O107" i="106" s="1"/>
  <c r="P107" i="106" s="1"/>
  <c r="Q107" i="106" s="1"/>
  <c r="R107" i="106" s="1"/>
  <c r="S107" i="106" s="1"/>
  <c r="T107" i="106" s="1"/>
  <c r="U107" i="106" s="1"/>
  <c r="D108" i="106"/>
  <c r="E108" i="106" s="1"/>
  <c r="F108" i="106" s="1"/>
  <c r="G108" i="106" s="1"/>
  <c r="H108" i="106" s="1"/>
  <c r="I108" i="106" s="1"/>
  <c r="J108" i="106" s="1"/>
  <c r="K108" i="106" s="1"/>
  <c r="L108" i="106" s="1"/>
  <c r="M108" i="106" s="1"/>
  <c r="N108" i="106" s="1"/>
  <c r="O108" i="106" s="1"/>
  <c r="P108" i="106" s="1"/>
  <c r="Q108" i="106" s="1"/>
  <c r="R108" i="106" s="1"/>
  <c r="S108" i="106" s="1"/>
  <c r="T108" i="106" s="1"/>
  <c r="U108" i="106" s="1"/>
  <c r="D109" i="106"/>
  <c r="E109" i="106" s="1"/>
  <c r="F109" i="106" s="1"/>
  <c r="G109" i="106" s="1"/>
  <c r="H109" i="106" s="1"/>
  <c r="I109" i="106" s="1"/>
  <c r="J109" i="106" s="1"/>
  <c r="K109" i="106" s="1"/>
  <c r="L109" i="106" s="1"/>
  <c r="M109" i="106" s="1"/>
  <c r="N109" i="106" s="1"/>
  <c r="O109" i="106" s="1"/>
  <c r="P109" i="106" s="1"/>
  <c r="Q109" i="106" s="1"/>
  <c r="R109" i="106" s="1"/>
  <c r="S109" i="106" s="1"/>
  <c r="T109" i="106" s="1"/>
  <c r="U109" i="106" s="1"/>
  <c r="D110" i="106"/>
  <c r="E110" i="106" s="1"/>
  <c r="F110" i="106" s="1"/>
  <c r="G110" i="106" s="1"/>
  <c r="H110" i="106" s="1"/>
  <c r="I110" i="106" s="1"/>
  <c r="J110" i="106" s="1"/>
  <c r="K110" i="106" s="1"/>
  <c r="L110" i="106" s="1"/>
  <c r="M110" i="106" s="1"/>
  <c r="N110" i="106" s="1"/>
  <c r="O110" i="106" s="1"/>
  <c r="P110" i="106" s="1"/>
  <c r="Q110" i="106" s="1"/>
  <c r="R110" i="106" s="1"/>
  <c r="S110" i="106" s="1"/>
  <c r="T110" i="106" s="1"/>
  <c r="U110" i="106" s="1"/>
  <c r="D111" i="106"/>
  <c r="E111" i="106" s="1"/>
  <c r="F111" i="106" s="1"/>
  <c r="G111" i="106" s="1"/>
  <c r="H111" i="106" s="1"/>
  <c r="I111" i="106" s="1"/>
  <c r="J111" i="106" s="1"/>
  <c r="K111" i="106" s="1"/>
  <c r="L111" i="106" s="1"/>
  <c r="M111" i="106" s="1"/>
  <c r="N111" i="106" s="1"/>
  <c r="O111" i="106" s="1"/>
  <c r="P111" i="106" s="1"/>
  <c r="Q111" i="106" s="1"/>
  <c r="R111" i="106" s="1"/>
  <c r="S111" i="106" s="1"/>
  <c r="T111" i="106" s="1"/>
  <c r="U111" i="106" s="1"/>
  <c r="W10" i="106"/>
  <c r="D14" i="106"/>
  <c r="E14" i="106" s="1"/>
  <c r="F14" i="106" s="1"/>
  <c r="G14" i="106" s="1"/>
  <c r="H14" i="106" s="1"/>
  <c r="I14" i="106" s="1"/>
  <c r="J14" i="106" s="1"/>
  <c r="K14" i="106" s="1"/>
  <c r="L14" i="106" s="1"/>
  <c r="M14" i="106" s="1"/>
  <c r="N14" i="106" s="1"/>
  <c r="O14" i="106" s="1"/>
  <c r="P14" i="106" s="1"/>
  <c r="Q14" i="106" s="1"/>
  <c r="R14" i="106" s="1"/>
  <c r="S14" i="106" s="1"/>
  <c r="T14" i="106" s="1"/>
  <c r="U14" i="106" s="1"/>
  <c r="V13" i="106" s="1"/>
  <c r="D15" i="106"/>
  <c r="E15" i="106"/>
  <c r="F15" i="106"/>
  <c r="G15" i="106"/>
  <c r="H15" i="106"/>
  <c r="I15" i="106"/>
  <c r="J15" i="106"/>
  <c r="K15" i="106"/>
  <c r="L15" i="106"/>
  <c r="M15" i="106"/>
  <c r="N15" i="106"/>
  <c r="O15" i="106"/>
  <c r="P15" i="106"/>
  <c r="Q15" i="106"/>
  <c r="R15" i="106"/>
  <c r="S15" i="106"/>
  <c r="T15" i="106"/>
  <c r="U15" i="106"/>
  <c r="D17" i="106"/>
  <c r="E17" i="106" s="1"/>
  <c r="F17" i="106" s="1"/>
  <c r="G17" i="106" s="1"/>
  <c r="H17" i="106" s="1"/>
  <c r="I17" i="106" s="1"/>
  <c r="J17" i="106" s="1"/>
  <c r="K17" i="106" s="1"/>
  <c r="L17" i="106" s="1"/>
  <c r="M17" i="106" s="1"/>
  <c r="N17" i="106" s="1"/>
  <c r="O17" i="106" s="1"/>
  <c r="P17" i="106" s="1"/>
  <c r="Q17" i="106" s="1"/>
  <c r="R17" i="106" s="1"/>
  <c r="S17" i="106" s="1"/>
  <c r="T17" i="106" s="1"/>
  <c r="D18" i="106"/>
  <c r="E18" i="106" s="1"/>
  <c r="F18" i="106" s="1"/>
  <c r="G18" i="106" s="1"/>
  <c r="H18" i="106" s="1"/>
  <c r="I18" i="106" s="1"/>
  <c r="J18" i="106" s="1"/>
  <c r="K18" i="106" s="1"/>
  <c r="L18" i="106" s="1"/>
  <c r="M18" i="106" s="1"/>
  <c r="N18" i="106" s="1"/>
  <c r="O18" i="106" s="1"/>
  <c r="P18" i="106" s="1"/>
  <c r="Q18" i="106" s="1"/>
  <c r="R18" i="106" s="1"/>
  <c r="S18" i="106" s="1"/>
  <c r="T18" i="106" s="1"/>
  <c r="U18" i="106" s="1"/>
  <c r="W18" i="106" s="1"/>
  <c r="W9" i="106"/>
  <c r="V40" i="106" l="1"/>
  <c r="V41" i="106"/>
  <c r="Z30" i="106"/>
  <c r="V115" i="106"/>
  <c r="V116" i="106"/>
  <c r="P86" i="161"/>
  <c r="P87" i="161"/>
  <c r="C29" i="111"/>
  <c r="D28" i="111"/>
  <c r="E28" i="111" s="1"/>
  <c r="F28" i="111" s="1"/>
  <c r="G28" i="111" s="1"/>
  <c r="H28" i="111" s="1"/>
  <c r="I28" i="111" s="1"/>
  <c r="J28" i="111" s="1"/>
  <c r="K28" i="111" s="1"/>
  <c r="L28" i="111" s="1"/>
  <c r="M28" i="111" s="1"/>
  <c r="N28" i="111" s="1"/>
  <c r="O28" i="111" s="1"/>
  <c r="C29" i="114"/>
  <c r="D28" i="114"/>
  <c r="E28" i="114" s="1"/>
  <c r="F28" i="114" s="1"/>
  <c r="G28" i="114" s="1"/>
  <c r="H28" i="114" s="1"/>
  <c r="I28" i="114" s="1"/>
  <c r="J28" i="114" s="1"/>
  <c r="K28" i="114" s="1"/>
  <c r="L28" i="114" s="1"/>
  <c r="M28" i="114" s="1"/>
  <c r="N28" i="114" s="1"/>
  <c r="O28" i="114" s="1"/>
  <c r="U17" i="106"/>
  <c r="W17" i="106" s="1"/>
  <c r="P17" i="161"/>
  <c r="P18" i="161"/>
  <c r="P19" i="161"/>
  <c r="P20" i="161"/>
  <c r="P21" i="161"/>
  <c r="P22" i="161"/>
  <c r="V17" i="106"/>
  <c r="V18" i="106"/>
  <c r="Z31" i="106" l="1"/>
  <c r="D31" i="106"/>
  <c r="E31" i="106" s="1"/>
  <c r="F31" i="106" s="1"/>
  <c r="G31" i="106" s="1"/>
  <c r="H31" i="106" s="1"/>
  <c r="I31" i="106" s="1"/>
  <c r="J31" i="106" s="1"/>
  <c r="K31" i="106" s="1"/>
  <c r="L31" i="106" s="1"/>
  <c r="M31" i="106" s="1"/>
  <c r="N31" i="106" s="1"/>
  <c r="O31" i="106" s="1"/>
  <c r="P31" i="106" s="1"/>
  <c r="Q31" i="106" s="1"/>
  <c r="R31" i="106" s="1"/>
  <c r="S31" i="106" s="1"/>
  <c r="T31" i="106" s="1"/>
  <c r="U31" i="106" s="1"/>
  <c r="C30" i="111"/>
  <c r="D29" i="111"/>
  <c r="E29" i="111" s="1"/>
  <c r="F29" i="111" s="1"/>
  <c r="G29" i="111" s="1"/>
  <c r="H29" i="111" s="1"/>
  <c r="I29" i="111" s="1"/>
  <c r="J29" i="111" s="1"/>
  <c r="K29" i="111" s="1"/>
  <c r="L29" i="111" s="1"/>
  <c r="M29" i="111" s="1"/>
  <c r="N29" i="111" s="1"/>
  <c r="O29" i="111" s="1"/>
  <c r="C30" i="114"/>
  <c r="D29" i="114"/>
  <c r="E29" i="114" s="1"/>
  <c r="F29" i="114" s="1"/>
  <c r="G29" i="114" s="1"/>
  <c r="H29" i="114" s="1"/>
  <c r="I29" i="114" s="1"/>
  <c r="J29" i="114" s="1"/>
  <c r="K29" i="114" s="1"/>
  <c r="L29" i="114" s="1"/>
  <c r="M29" i="114" s="1"/>
  <c r="N29" i="114" s="1"/>
  <c r="O29" i="114" s="1"/>
  <c r="D20" i="161"/>
  <c r="E20" i="161" s="1"/>
  <c r="F20" i="161" s="1"/>
  <c r="G20" i="161" s="1"/>
  <c r="H20" i="161" s="1"/>
  <c r="I20" i="161" s="1"/>
  <c r="J20" i="161" s="1"/>
  <c r="K20" i="161" s="1"/>
  <c r="L20" i="161" s="1"/>
  <c r="M20" i="161" s="1"/>
  <c r="N20" i="161" s="1"/>
  <c r="O20" i="161" s="1"/>
  <c r="Q20" i="161" s="1"/>
  <c r="Z32" i="106" l="1"/>
  <c r="D32" i="106"/>
  <c r="E32" i="106" s="1"/>
  <c r="F32" i="106" s="1"/>
  <c r="G32" i="106" s="1"/>
  <c r="H32" i="106" s="1"/>
  <c r="I32" i="106" s="1"/>
  <c r="J32" i="106" s="1"/>
  <c r="K32" i="106" s="1"/>
  <c r="L32" i="106" s="1"/>
  <c r="M32" i="106" s="1"/>
  <c r="N32" i="106" s="1"/>
  <c r="O32" i="106" s="1"/>
  <c r="P32" i="106" s="1"/>
  <c r="Q32" i="106" s="1"/>
  <c r="R32" i="106" s="1"/>
  <c r="S32" i="106" s="1"/>
  <c r="T32" i="106" s="1"/>
  <c r="U32" i="106" s="1"/>
  <c r="C31" i="111"/>
  <c r="D30" i="111"/>
  <c r="E30" i="111" s="1"/>
  <c r="F30" i="111" s="1"/>
  <c r="G30" i="111" s="1"/>
  <c r="H30" i="111" s="1"/>
  <c r="I30" i="111" s="1"/>
  <c r="J30" i="111" s="1"/>
  <c r="K30" i="111" s="1"/>
  <c r="L30" i="111" s="1"/>
  <c r="M30" i="111" s="1"/>
  <c r="N30" i="111" s="1"/>
  <c r="O30" i="111" s="1"/>
  <c r="C31" i="114"/>
  <c r="D30" i="114"/>
  <c r="E30" i="114" s="1"/>
  <c r="F30" i="114" s="1"/>
  <c r="G30" i="114" s="1"/>
  <c r="H30" i="114" s="1"/>
  <c r="I30" i="114" s="1"/>
  <c r="J30" i="114" s="1"/>
  <c r="K30" i="114" s="1"/>
  <c r="L30" i="114" s="1"/>
  <c r="M30" i="114" s="1"/>
  <c r="N30" i="114" s="1"/>
  <c r="O30" i="114" s="1"/>
  <c r="D21" i="161"/>
  <c r="E21" i="161" s="1"/>
  <c r="F21" i="161" s="1"/>
  <c r="G21" i="161" s="1"/>
  <c r="H21" i="161" s="1"/>
  <c r="I21" i="161" s="1"/>
  <c r="J21" i="161" s="1"/>
  <c r="K21" i="161" s="1"/>
  <c r="L21" i="161" s="1"/>
  <c r="M21" i="161" s="1"/>
  <c r="N21" i="161" s="1"/>
  <c r="O21" i="161" s="1"/>
  <c r="Q21" i="161" s="1"/>
  <c r="D33" i="106" l="1"/>
  <c r="E33" i="106" s="1"/>
  <c r="F33" i="106" s="1"/>
  <c r="G33" i="106" s="1"/>
  <c r="H33" i="106" s="1"/>
  <c r="I33" i="106" s="1"/>
  <c r="J33" i="106" s="1"/>
  <c r="K33" i="106" s="1"/>
  <c r="L33" i="106" s="1"/>
  <c r="M33" i="106" s="1"/>
  <c r="N33" i="106" s="1"/>
  <c r="O33" i="106" s="1"/>
  <c r="P33" i="106" s="1"/>
  <c r="Q33" i="106" s="1"/>
  <c r="R33" i="106" s="1"/>
  <c r="S33" i="106" s="1"/>
  <c r="T33" i="106" s="1"/>
  <c r="U33" i="106" s="1"/>
  <c r="Z33" i="106"/>
  <c r="C32" i="111"/>
  <c r="D31" i="111"/>
  <c r="E31" i="111" s="1"/>
  <c r="F31" i="111" s="1"/>
  <c r="G31" i="111" s="1"/>
  <c r="H31" i="111" s="1"/>
  <c r="I31" i="111" s="1"/>
  <c r="J31" i="111" s="1"/>
  <c r="K31" i="111" s="1"/>
  <c r="L31" i="111" s="1"/>
  <c r="M31" i="111" s="1"/>
  <c r="N31" i="111" s="1"/>
  <c r="O31" i="111" s="1"/>
  <c r="C32" i="114"/>
  <c r="D31" i="114"/>
  <c r="E31" i="114" s="1"/>
  <c r="F31" i="114" s="1"/>
  <c r="G31" i="114" s="1"/>
  <c r="H31" i="114" s="1"/>
  <c r="I31" i="114" s="1"/>
  <c r="J31" i="114" s="1"/>
  <c r="K31" i="114" s="1"/>
  <c r="L31" i="114" s="1"/>
  <c r="M31" i="114" s="1"/>
  <c r="N31" i="114" s="1"/>
  <c r="O31" i="114" s="1"/>
  <c r="D19" i="106"/>
  <c r="E19" i="106" s="1"/>
  <c r="F19" i="106" s="1"/>
  <c r="G19" i="106" s="1"/>
  <c r="H19" i="106" s="1"/>
  <c r="I19" i="106" s="1"/>
  <c r="J19" i="106" s="1"/>
  <c r="K19" i="106" s="1"/>
  <c r="L19" i="106" s="1"/>
  <c r="M19" i="106" s="1"/>
  <c r="N19" i="106" s="1"/>
  <c r="O19" i="106" s="1"/>
  <c r="P19" i="106" s="1"/>
  <c r="Q19" i="106" s="1"/>
  <c r="R19" i="106" s="1"/>
  <c r="S19" i="106" s="1"/>
  <c r="T19" i="106" s="1"/>
  <c r="U19" i="106" s="1"/>
  <c r="D22" i="161"/>
  <c r="E22" i="161" s="1"/>
  <c r="F22" i="161" s="1"/>
  <c r="G22" i="161" s="1"/>
  <c r="H22" i="161" s="1"/>
  <c r="I22" i="161" s="1"/>
  <c r="J22" i="161" s="1"/>
  <c r="K22" i="161" s="1"/>
  <c r="L22" i="161" s="1"/>
  <c r="M22" i="161" s="1"/>
  <c r="N22" i="161" s="1"/>
  <c r="O22" i="161" s="1"/>
  <c r="Q22" i="161" s="1"/>
  <c r="D23" i="161"/>
  <c r="E23" i="161" s="1"/>
  <c r="F23" i="161" s="1"/>
  <c r="G23" i="161" s="1"/>
  <c r="H23" i="161" s="1"/>
  <c r="I23" i="161" s="1"/>
  <c r="J23" i="161" s="1"/>
  <c r="K23" i="161" s="1"/>
  <c r="L23" i="161" s="1"/>
  <c r="M23" i="161" s="1"/>
  <c r="N23" i="161" s="1"/>
  <c r="O23" i="161" s="1"/>
  <c r="Q23" i="161" s="1"/>
  <c r="U23" i="163"/>
  <c r="U24" i="163"/>
  <c r="U26" i="163"/>
  <c r="D34" i="106" l="1"/>
  <c r="E34" i="106" s="1"/>
  <c r="F34" i="106" s="1"/>
  <c r="G34" i="106" s="1"/>
  <c r="H34" i="106" s="1"/>
  <c r="I34" i="106" s="1"/>
  <c r="J34" i="106" s="1"/>
  <c r="K34" i="106" s="1"/>
  <c r="L34" i="106" s="1"/>
  <c r="M34" i="106" s="1"/>
  <c r="N34" i="106" s="1"/>
  <c r="O34" i="106" s="1"/>
  <c r="P34" i="106" s="1"/>
  <c r="Q34" i="106" s="1"/>
  <c r="R34" i="106" s="1"/>
  <c r="S34" i="106" s="1"/>
  <c r="T34" i="106" s="1"/>
  <c r="U34" i="106" s="1"/>
  <c r="Z34" i="106"/>
  <c r="C33" i="111"/>
  <c r="D32" i="111"/>
  <c r="E32" i="111" s="1"/>
  <c r="F32" i="111" s="1"/>
  <c r="G32" i="111" s="1"/>
  <c r="H32" i="111" s="1"/>
  <c r="I32" i="111" s="1"/>
  <c r="J32" i="111" s="1"/>
  <c r="K32" i="111" s="1"/>
  <c r="L32" i="111" s="1"/>
  <c r="M32" i="111" s="1"/>
  <c r="N32" i="111" s="1"/>
  <c r="O32" i="111" s="1"/>
  <c r="C33" i="114"/>
  <c r="D32" i="114"/>
  <c r="E32" i="114" s="1"/>
  <c r="F32" i="114" s="1"/>
  <c r="G32" i="114" s="1"/>
  <c r="H32" i="114" s="1"/>
  <c r="I32" i="114" s="1"/>
  <c r="J32" i="114" s="1"/>
  <c r="K32" i="114" s="1"/>
  <c r="L32" i="114" s="1"/>
  <c r="M32" i="114" s="1"/>
  <c r="N32" i="114" s="1"/>
  <c r="O32" i="114" s="1"/>
  <c r="D20" i="106"/>
  <c r="E20" i="106" s="1"/>
  <c r="F20" i="106" s="1"/>
  <c r="G20" i="106" s="1"/>
  <c r="H20" i="106" s="1"/>
  <c r="I20" i="106" s="1"/>
  <c r="J20" i="106" s="1"/>
  <c r="K20" i="106" s="1"/>
  <c r="L20" i="106" s="1"/>
  <c r="M20" i="106" s="1"/>
  <c r="N20" i="106" s="1"/>
  <c r="O20" i="106" s="1"/>
  <c r="P20" i="106" s="1"/>
  <c r="Q20" i="106" s="1"/>
  <c r="R20" i="106" s="1"/>
  <c r="S20" i="106" s="1"/>
  <c r="T20" i="106" s="1"/>
  <c r="U20" i="106" s="1"/>
  <c r="T75" i="166"/>
  <c r="T76" i="166"/>
  <c r="T77" i="166"/>
  <c r="T78" i="166"/>
  <c r="T87" i="166"/>
  <c r="T88" i="166"/>
  <c r="T89" i="166"/>
  <c r="T90" i="166"/>
  <c r="T91" i="166"/>
  <c r="E51" i="143"/>
  <c r="Z35" i="106" l="1"/>
  <c r="D35" i="106"/>
  <c r="E35" i="106" s="1"/>
  <c r="F35" i="106" s="1"/>
  <c r="G35" i="106" s="1"/>
  <c r="H35" i="106" s="1"/>
  <c r="I35" i="106" s="1"/>
  <c r="J35" i="106" s="1"/>
  <c r="K35" i="106" s="1"/>
  <c r="L35" i="106" s="1"/>
  <c r="M35" i="106" s="1"/>
  <c r="N35" i="106" s="1"/>
  <c r="O35" i="106" s="1"/>
  <c r="P35" i="106" s="1"/>
  <c r="Q35" i="106" s="1"/>
  <c r="R35" i="106" s="1"/>
  <c r="S35" i="106" s="1"/>
  <c r="T35" i="106" s="1"/>
  <c r="U35" i="106" s="1"/>
  <c r="C34" i="111"/>
  <c r="D33" i="111"/>
  <c r="E33" i="111" s="1"/>
  <c r="F33" i="111" s="1"/>
  <c r="G33" i="111" s="1"/>
  <c r="H33" i="111" s="1"/>
  <c r="I33" i="111" s="1"/>
  <c r="J33" i="111" s="1"/>
  <c r="K33" i="111" s="1"/>
  <c r="L33" i="111" s="1"/>
  <c r="M33" i="111" s="1"/>
  <c r="N33" i="111" s="1"/>
  <c r="O33" i="111" s="1"/>
  <c r="C34" i="114"/>
  <c r="C35" i="114" s="1"/>
  <c r="C36" i="114" s="1"/>
  <c r="D33" i="114"/>
  <c r="E33" i="114" s="1"/>
  <c r="F33" i="114" s="1"/>
  <c r="G33" i="114" s="1"/>
  <c r="H33" i="114" s="1"/>
  <c r="I33" i="114" s="1"/>
  <c r="J33" i="114" s="1"/>
  <c r="K33" i="114" s="1"/>
  <c r="L33" i="114" s="1"/>
  <c r="M33" i="114" s="1"/>
  <c r="N33" i="114" s="1"/>
  <c r="O33" i="114" s="1"/>
  <c r="D65" i="166"/>
  <c r="E65" i="166" s="1"/>
  <c r="F65" i="166" s="1"/>
  <c r="G65" i="166" s="1"/>
  <c r="H65" i="166" s="1"/>
  <c r="I65" i="166" s="1"/>
  <c r="J65" i="166" s="1"/>
  <c r="K65" i="166" s="1"/>
  <c r="L65" i="166" s="1"/>
  <c r="M65" i="166" s="1"/>
  <c r="N65" i="166" s="1"/>
  <c r="O65" i="166" s="1"/>
  <c r="D21" i="106"/>
  <c r="E21" i="106" s="1"/>
  <c r="F21" i="106" s="1"/>
  <c r="G21" i="106" s="1"/>
  <c r="H21" i="106" s="1"/>
  <c r="I21" i="106" s="1"/>
  <c r="J21" i="106" s="1"/>
  <c r="K21" i="106" s="1"/>
  <c r="L21" i="106" s="1"/>
  <c r="M21" i="106" s="1"/>
  <c r="N21" i="106" s="1"/>
  <c r="O21" i="106" s="1"/>
  <c r="P21" i="106" s="1"/>
  <c r="Q21" i="106" s="1"/>
  <c r="R21" i="106" s="1"/>
  <c r="S21" i="106" s="1"/>
  <c r="T21" i="106" s="1"/>
  <c r="U21" i="106" s="1"/>
  <c r="D36" i="106" l="1"/>
  <c r="E36" i="106" s="1"/>
  <c r="F36" i="106" s="1"/>
  <c r="G36" i="106" s="1"/>
  <c r="H36" i="106" s="1"/>
  <c r="I36" i="106" s="1"/>
  <c r="J36" i="106" s="1"/>
  <c r="K36" i="106" s="1"/>
  <c r="L36" i="106" s="1"/>
  <c r="M36" i="106" s="1"/>
  <c r="N36" i="106" s="1"/>
  <c r="O36" i="106" s="1"/>
  <c r="P36" i="106" s="1"/>
  <c r="Q36" i="106" s="1"/>
  <c r="R36" i="106" s="1"/>
  <c r="S36" i="106" s="1"/>
  <c r="T36" i="106" s="1"/>
  <c r="U36" i="106" s="1"/>
  <c r="Z36" i="106"/>
  <c r="C35" i="111"/>
  <c r="D34" i="111"/>
  <c r="E34" i="111" s="1"/>
  <c r="F34" i="111" s="1"/>
  <c r="G34" i="111" s="1"/>
  <c r="H34" i="111" s="1"/>
  <c r="I34" i="111" s="1"/>
  <c r="J34" i="111" s="1"/>
  <c r="K34" i="111" s="1"/>
  <c r="L34" i="111" s="1"/>
  <c r="M34" i="111" s="1"/>
  <c r="N34" i="111" s="1"/>
  <c r="O34" i="111" s="1"/>
  <c r="D66" i="166"/>
  <c r="E66" i="166" s="1"/>
  <c r="F66" i="166" s="1"/>
  <c r="G66" i="166" s="1"/>
  <c r="H66" i="166" s="1"/>
  <c r="I66" i="166" s="1"/>
  <c r="J66" i="166" s="1"/>
  <c r="K66" i="166" s="1"/>
  <c r="L66" i="166" s="1"/>
  <c r="M66" i="166" s="1"/>
  <c r="N66" i="166" s="1"/>
  <c r="O66" i="166" s="1"/>
  <c r="AE26" i="161"/>
  <c r="AE27" i="161"/>
  <c r="AE25" i="161"/>
  <c r="Z37" i="106" l="1"/>
  <c r="D37" i="106"/>
  <c r="E37" i="106" s="1"/>
  <c r="F37" i="106" s="1"/>
  <c r="G37" i="106" s="1"/>
  <c r="H37" i="106" s="1"/>
  <c r="I37" i="106" s="1"/>
  <c r="J37" i="106" s="1"/>
  <c r="K37" i="106" s="1"/>
  <c r="L37" i="106" s="1"/>
  <c r="M37" i="106" s="1"/>
  <c r="N37" i="106" s="1"/>
  <c r="O37" i="106" s="1"/>
  <c r="P37" i="106" s="1"/>
  <c r="Q37" i="106" s="1"/>
  <c r="R37" i="106" s="1"/>
  <c r="S37" i="106" s="1"/>
  <c r="T37" i="106" s="1"/>
  <c r="U37" i="106" s="1"/>
  <c r="C36" i="111"/>
  <c r="D35" i="111"/>
  <c r="E35" i="111" s="1"/>
  <c r="F35" i="111" s="1"/>
  <c r="G35" i="111" s="1"/>
  <c r="H35" i="111" s="1"/>
  <c r="I35" i="111" s="1"/>
  <c r="J35" i="111" s="1"/>
  <c r="K35" i="111" s="1"/>
  <c r="L35" i="111" s="1"/>
  <c r="M35" i="111" s="1"/>
  <c r="N35" i="111" s="1"/>
  <c r="O35" i="111" s="1"/>
  <c r="D67" i="166"/>
  <c r="E67" i="166" s="1"/>
  <c r="F67" i="166" s="1"/>
  <c r="G67" i="166" s="1"/>
  <c r="H67" i="166" s="1"/>
  <c r="I67" i="166" s="1"/>
  <c r="J67" i="166" s="1"/>
  <c r="K67" i="166" s="1"/>
  <c r="L67" i="166" s="1"/>
  <c r="M67" i="166" s="1"/>
  <c r="N67" i="166" s="1"/>
  <c r="O67" i="166" s="1"/>
  <c r="T49" i="159"/>
  <c r="D38" i="106" l="1"/>
  <c r="E38" i="106" s="1"/>
  <c r="F38" i="106" s="1"/>
  <c r="G38" i="106" s="1"/>
  <c r="H38" i="106" s="1"/>
  <c r="I38" i="106" s="1"/>
  <c r="J38" i="106" s="1"/>
  <c r="K38" i="106" s="1"/>
  <c r="L38" i="106" s="1"/>
  <c r="M38" i="106" s="1"/>
  <c r="N38" i="106" s="1"/>
  <c r="O38" i="106" s="1"/>
  <c r="P38" i="106" s="1"/>
  <c r="Q38" i="106" s="1"/>
  <c r="R38" i="106" s="1"/>
  <c r="S38" i="106" s="1"/>
  <c r="T38" i="106" s="1"/>
  <c r="U38" i="106" s="1"/>
  <c r="Z38" i="106"/>
  <c r="C37" i="111"/>
  <c r="D36" i="111"/>
  <c r="E36" i="111" s="1"/>
  <c r="F36" i="111" s="1"/>
  <c r="G36" i="111" s="1"/>
  <c r="H36" i="111" s="1"/>
  <c r="I36" i="111" s="1"/>
  <c r="J36" i="111" s="1"/>
  <c r="K36" i="111" s="1"/>
  <c r="L36" i="111" s="1"/>
  <c r="M36" i="111" s="1"/>
  <c r="N36" i="111" s="1"/>
  <c r="O36" i="111" s="1"/>
  <c r="D68" i="166"/>
  <c r="E68" i="166" s="1"/>
  <c r="F68" i="166" s="1"/>
  <c r="G68" i="166" s="1"/>
  <c r="H68" i="166" s="1"/>
  <c r="I68" i="166" s="1"/>
  <c r="J68" i="166" s="1"/>
  <c r="K68" i="166" s="1"/>
  <c r="L68" i="166" s="1"/>
  <c r="M68" i="166" s="1"/>
  <c r="N68" i="166" s="1"/>
  <c r="O68" i="166" s="1"/>
  <c r="Z19" i="158"/>
  <c r="E19" i="158"/>
  <c r="F19" i="158" s="1"/>
  <c r="G19" i="158" s="1"/>
  <c r="H19" i="158" s="1"/>
  <c r="I19" i="158" s="1"/>
  <c r="J19" i="158" s="1"/>
  <c r="K19" i="158" s="1"/>
  <c r="L19" i="158" s="1"/>
  <c r="M19" i="158" s="1"/>
  <c r="N19" i="158" s="1"/>
  <c r="O19" i="158" s="1"/>
  <c r="P19" i="158" s="1"/>
  <c r="Q19" i="158" s="1"/>
  <c r="R19" i="158" s="1"/>
  <c r="S19" i="158" s="1"/>
  <c r="T19" i="158" s="1"/>
  <c r="W19" i="158" s="1"/>
  <c r="AC89" i="157"/>
  <c r="AC90" i="157"/>
  <c r="AC83" i="157"/>
  <c r="AC84" i="157"/>
  <c r="AC85" i="157"/>
  <c r="AC86" i="157"/>
  <c r="AC110" i="157"/>
  <c r="G43" i="145"/>
  <c r="G37" i="148"/>
  <c r="Z39" i="106" l="1"/>
  <c r="D39" i="106"/>
  <c r="E39" i="106" s="1"/>
  <c r="F39" i="106" s="1"/>
  <c r="G39" i="106" s="1"/>
  <c r="H39" i="106" s="1"/>
  <c r="I39" i="106" s="1"/>
  <c r="J39" i="106" s="1"/>
  <c r="K39" i="106" s="1"/>
  <c r="L39" i="106" s="1"/>
  <c r="M39" i="106" s="1"/>
  <c r="N39" i="106" s="1"/>
  <c r="O39" i="106" s="1"/>
  <c r="P39" i="106" s="1"/>
  <c r="Q39" i="106" s="1"/>
  <c r="R39" i="106" s="1"/>
  <c r="S39" i="106" s="1"/>
  <c r="T39" i="106" s="1"/>
  <c r="U39" i="106" s="1"/>
  <c r="C38" i="111"/>
  <c r="D37" i="111"/>
  <c r="E37" i="111" s="1"/>
  <c r="F37" i="111" s="1"/>
  <c r="G37" i="111" s="1"/>
  <c r="H37" i="111" s="1"/>
  <c r="I37" i="111" s="1"/>
  <c r="J37" i="111" s="1"/>
  <c r="K37" i="111" s="1"/>
  <c r="L37" i="111" s="1"/>
  <c r="M37" i="111" s="1"/>
  <c r="N37" i="111" s="1"/>
  <c r="O37" i="111" s="1"/>
  <c r="D69" i="166"/>
  <c r="E69" i="166" s="1"/>
  <c r="F69" i="166" s="1"/>
  <c r="G69" i="166" s="1"/>
  <c r="H69" i="166" s="1"/>
  <c r="I69" i="166" s="1"/>
  <c r="J69" i="166" s="1"/>
  <c r="K69" i="166" s="1"/>
  <c r="L69" i="166" s="1"/>
  <c r="M69" i="166" s="1"/>
  <c r="N69" i="166" s="1"/>
  <c r="O69" i="166" s="1"/>
  <c r="D40" i="106" l="1"/>
  <c r="E40" i="106" s="1"/>
  <c r="F40" i="106" s="1"/>
  <c r="G40" i="106" s="1"/>
  <c r="H40" i="106" s="1"/>
  <c r="I40" i="106" s="1"/>
  <c r="J40" i="106" s="1"/>
  <c r="K40" i="106" s="1"/>
  <c r="L40" i="106" s="1"/>
  <c r="M40" i="106" s="1"/>
  <c r="N40" i="106" s="1"/>
  <c r="O40" i="106" s="1"/>
  <c r="P40" i="106" s="1"/>
  <c r="Q40" i="106" s="1"/>
  <c r="R40" i="106" s="1"/>
  <c r="S40" i="106" s="1"/>
  <c r="T40" i="106" s="1"/>
  <c r="U40" i="106" s="1"/>
  <c r="W40" i="106" s="1"/>
  <c r="Z40" i="106"/>
  <c r="C39" i="111"/>
  <c r="D38" i="111"/>
  <c r="E38" i="111" s="1"/>
  <c r="F38" i="111" s="1"/>
  <c r="G38" i="111" s="1"/>
  <c r="H38" i="111" s="1"/>
  <c r="I38" i="111" s="1"/>
  <c r="J38" i="111" s="1"/>
  <c r="K38" i="111" s="1"/>
  <c r="L38" i="111" s="1"/>
  <c r="M38" i="111" s="1"/>
  <c r="N38" i="111" s="1"/>
  <c r="O38" i="111" s="1"/>
  <c r="D70" i="166"/>
  <c r="E70" i="166" s="1"/>
  <c r="F70" i="166" s="1"/>
  <c r="G70" i="166" s="1"/>
  <c r="H70" i="166" s="1"/>
  <c r="I70" i="166" s="1"/>
  <c r="J70" i="166" s="1"/>
  <c r="K70" i="166" s="1"/>
  <c r="L70" i="166" s="1"/>
  <c r="M70" i="166" s="1"/>
  <c r="N70" i="166" s="1"/>
  <c r="O70" i="166" s="1"/>
  <c r="X11" i="149"/>
  <c r="X12" i="149"/>
  <c r="D16" i="149"/>
  <c r="E16" i="149" s="1"/>
  <c r="F16" i="149" s="1"/>
  <c r="G16" i="149" s="1"/>
  <c r="H16" i="149" s="1"/>
  <c r="I16" i="149" s="1"/>
  <c r="J16" i="149" s="1"/>
  <c r="K16" i="149" s="1"/>
  <c r="L16" i="149" s="1"/>
  <c r="M16" i="149" s="1"/>
  <c r="N16" i="149" s="1"/>
  <c r="O16" i="149" s="1"/>
  <c r="P16" i="149" s="1"/>
  <c r="Q16" i="149" s="1"/>
  <c r="R16" i="149" s="1"/>
  <c r="S16" i="149" s="1"/>
  <c r="T16" i="149" s="1"/>
  <c r="U16" i="149" s="1"/>
  <c r="V16" i="149" s="1"/>
  <c r="W16" i="149" s="1"/>
  <c r="X15" i="149" s="1"/>
  <c r="D17" i="149"/>
  <c r="E17" i="149"/>
  <c r="F17" i="149"/>
  <c r="G17" i="149"/>
  <c r="H17" i="149"/>
  <c r="I17" i="149"/>
  <c r="J17" i="149"/>
  <c r="K17" i="149"/>
  <c r="L17" i="149"/>
  <c r="M17" i="149"/>
  <c r="N17" i="149"/>
  <c r="O17" i="149"/>
  <c r="P17" i="149"/>
  <c r="Q17" i="149"/>
  <c r="R17" i="149"/>
  <c r="S17" i="149"/>
  <c r="T17" i="149"/>
  <c r="U17" i="149"/>
  <c r="V17" i="149"/>
  <c r="W17" i="149"/>
  <c r="C19" i="149"/>
  <c r="E19" i="149"/>
  <c r="F19" i="149" s="1"/>
  <c r="G19" i="149" s="1"/>
  <c r="H19" i="149" s="1"/>
  <c r="I19" i="149" s="1"/>
  <c r="J19" i="149" s="1"/>
  <c r="K19" i="149" s="1"/>
  <c r="L19" i="149" s="1"/>
  <c r="M19" i="149" s="1"/>
  <c r="N19" i="149" s="1"/>
  <c r="O19" i="149" s="1"/>
  <c r="P19" i="149" s="1"/>
  <c r="Q19" i="149" s="1"/>
  <c r="R19" i="149" s="1"/>
  <c r="S19" i="149" s="1"/>
  <c r="T19" i="149" s="1"/>
  <c r="U19" i="149" s="1"/>
  <c r="V19" i="149" s="1"/>
  <c r="Y19" i="149" s="1"/>
  <c r="E20" i="149"/>
  <c r="F20" i="149" s="1"/>
  <c r="G20" i="149" s="1"/>
  <c r="H20" i="149" s="1"/>
  <c r="I20" i="149" s="1"/>
  <c r="J20" i="149" s="1"/>
  <c r="K20" i="149" s="1"/>
  <c r="L20" i="149" s="1"/>
  <c r="M20" i="149" s="1"/>
  <c r="N20" i="149" s="1"/>
  <c r="O20" i="149" s="1"/>
  <c r="P20" i="149" s="1"/>
  <c r="Q20" i="149" s="1"/>
  <c r="R20" i="149" s="1"/>
  <c r="S20" i="149" s="1"/>
  <c r="T20" i="149" s="1"/>
  <c r="U20" i="149" s="1"/>
  <c r="V20" i="149" s="1"/>
  <c r="Y20" i="149" s="1"/>
  <c r="X24" i="149" l="1"/>
  <c r="X25" i="149"/>
  <c r="X22" i="149"/>
  <c r="X27" i="149"/>
  <c r="X23" i="149"/>
  <c r="Z42" i="106"/>
  <c r="D41" i="106"/>
  <c r="E41" i="106" s="1"/>
  <c r="F41" i="106" s="1"/>
  <c r="G41" i="106" s="1"/>
  <c r="H41" i="106" s="1"/>
  <c r="I41" i="106" s="1"/>
  <c r="J41" i="106" s="1"/>
  <c r="K41" i="106" s="1"/>
  <c r="L41" i="106" s="1"/>
  <c r="M41" i="106" s="1"/>
  <c r="N41" i="106" s="1"/>
  <c r="O41" i="106" s="1"/>
  <c r="P41" i="106" s="1"/>
  <c r="Q41" i="106" s="1"/>
  <c r="R41" i="106" s="1"/>
  <c r="S41" i="106" s="1"/>
  <c r="T41" i="106" s="1"/>
  <c r="U41" i="106" s="1"/>
  <c r="W41" i="106" s="1"/>
  <c r="Z41" i="106"/>
  <c r="X56" i="149"/>
  <c r="X26" i="149"/>
  <c r="X28" i="149"/>
  <c r="C40" i="111"/>
  <c r="D39" i="111"/>
  <c r="E39" i="111" s="1"/>
  <c r="F39" i="111" s="1"/>
  <c r="G39" i="111" s="1"/>
  <c r="H39" i="111" s="1"/>
  <c r="I39" i="111" s="1"/>
  <c r="J39" i="111" s="1"/>
  <c r="K39" i="111" s="1"/>
  <c r="L39" i="111" s="1"/>
  <c r="M39" i="111" s="1"/>
  <c r="N39" i="111" s="1"/>
  <c r="O39" i="111" s="1"/>
  <c r="X81" i="149"/>
  <c r="X80" i="149"/>
  <c r="D71" i="166"/>
  <c r="E71" i="166" s="1"/>
  <c r="F71" i="166" s="1"/>
  <c r="G71" i="166" s="1"/>
  <c r="H71" i="166" s="1"/>
  <c r="I71" i="166" s="1"/>
  <c r="J71" i="166" s="1"/>
  <c r="K71" i="166" s="1"/>
  <c r="L71" i="166" s="1"/>
  <c r="M71" i="166" s="1"/>
  <c r="N71" i="166" s="1"/>
  <c r="O71" i="166" s="1"/>
  <c r="C20" i="149"/>
  <c r="X19" i="149"/>
  <c r="X21" i="149"/>
  <c r="X29" i="149"/>
  <c r="X20" i="149"/>
  <c r="X30" i="149"/>
  <c r="C41" i="111" l="1"/>
  <c r="D40" i="111"/>
  <c r="E40" i="111" s="1"/>
  <c r="F40" i="111" s="1"/>
  <c r="G40" i="111" s="1"/>
  <c r="H40" i="111" s="1"/>
  <c r="I40" i="111" s="1"/>
  <c r="J40" i="111" s="1"/>
  <c r="K40" i="111" s="1"/>
  <c r="L40" i="111" s="1"/>
  <c r="M40" i="111" s="1"/>
  <c r="N40" i="111" s="1"/>
  <c r="O40" i="111" s="1"/>
  <c r="D73" i="166"/>
  <c r="E73" i="166" s="1"/>
  <c r="F73" i="166" s="1"/>
  <c r="G73" i="166" s="1"/>
  <c r="H73" i="166" s="1"/>
  <c r="I73" i="166" s="1"/>
  <c r="J73" i="166" s="1"/>
  <c r="K73" i="166" s="1"/>
  <c r="L73" i="166" s="1"/>
  <c r="M73" i="166" s="1"/>
  <c r="N73" i="166" s="1"/>
  <c r="O73" i="166" s="1"/>
  <c r="D72" i="166"/>
  <c r="E72" i="166" s="1"/>
  <c r="F72" i="166" s="1"/>
  <c r="G72" i="166" s="1"/>
  <c r="H72" i="166" s="1"/>
  <c r="I72" i="166" s="1"/>
  <c r="J72" i="166" s="1"/>
  <c r="K72" i="166" s="1"/>
  <c r="L72" i="166" s="1"/>
  <c r="M72" i="166" s="1"/>
  <c r="N72" i="166" s="1"/>
  <c r="O72" i="166" s="1"/>
  <c r="E21" i="149"/>
  <c r="F21" i="149" s="1"/>
  <c r="G21" i="149" s="1"/>
  <c r="H21" i="149" s="1"/>
  <c r="I21" i="149" s="1"/>
  <c r="J21" i="149" s="1"/>
  <c r="K21" i="149" s="1"/>
  <c r="L21" i="149" s="1"/>
  <c r="M21" i="149" s="1"/>
  <c r="N21" i="149" s="1"/>
  <c r="O21" i="149" s="1"/>
  <c r="P21" i="149" s="1"/>
  <c r="Q21" i="149" s="1"/>
  <c r="R21" i="149" s="1"/>
  <c r="S21" i="149" s="1"/>
  <c r="T21" i="149" s="1"/>
  <c r="U21" i="149" s="1"/>
  <c r="V21" i="149" s="1"/>
  <c r="Y21" i="149" s="1"/>
  <c r="C21" i="149"/>
  <c r="C42" i="111" l="1"/>
  <c r="D41" i="111"/>
  <c r="E41" i="111" s="1"/>
  <c r="F41" i="111" s="1"/>
  <c r="G41" i="111" s="1"/>
  <c r="H41" i="111" s="1"/>
  <c r="I41" i="111" s="1"/>
  <c r="J41" i="111" s="1"/>
  <c r="K41" i="111" s="1"/>
  <c r="L41" i="111" s="1"/>
  <c r="M41" i="111" s="1"/>
  <c r="N41" i="111" s="1"/>
  <c r="O41" i="111" s="1"/>
  <c r="C22" i="149"/>
  <c r="C43" i="111" l="1"/>
  <c r="D42" i="111"/>
  <c r="E42" i="111" s="1"/>
  <c r="F42" i="111" s="1"/>
  <c r="G42" i="111" s="1"/>
  <c r="H42" i="111" s="1"/>
  <c r="I42" i="111" s="1"/>
  <c r="J42" i="111" s="1"/>
  <c r="K42" i="111" s="1"/>
  <c r="L42" i="111" s="1"/>
  <c r="M42" i="111" s="1"/>
  <c r="N42" i="111" s="1"/>
  <c r="O42" i="111" s="1"/>
  <c r="E30" i="74"/>
  <c r="C44" i="111" l="1"/>
  <c r="D43" i="111"/>
  <c r="E43" i="111" s="1"/>
  <c r="F43" i="111" s="1"/>
  <c r="G43" i="111" s="1"/>
  <c r="H43" i="111" s="1"/>
  <c r="I43" i="111" s="1"/>
  <c r="J43" i="111" s="1"/>
  <c r="K43" i="111" s="1"/>
  <c r="L43" i="111" s="1"/>
  <c r="M43" i="111" s="1"/>
  <c r="N43" i="111" s="1"/>
  <c r="O43" i="111" s="1"/>
  <c r="E18" i="68"/>
  <c r="F18" i="68" s="1"/>
  <c r="G18" i="68" s="1"/>
  <c r="H18" i="68" s="1"/>
  <c r="I18" i="68" s="1"/>
  <c r="J18" i="68" s="1"/>
  <c r="K18" i="68" s="1"/>
  <c r="L18" i="68" s="1"/>
  <c r="M18" i="68" s="1"/>
  <c r="N18" i="68" s="1"/>
  <c r="O18" i="68" s="1"/>
  <c r="P18" i="68" s="1"/>
  <c r="Q18" i="68" s="1"/>
  <c r="R18" i="68" s="1"/>
  <c r="S18" i="68" s="1"/>
  <c r="T18" i="68" s="1"/>
  <c r="U18" i="68" s="1"/>
  <c r="V18" i="68" s="1"/>
  <c r="W18" i="68" s="1"/>
  <c r="X18" i="68" s="1"/>
  <c r="Y18" i="68" s="1"/>
  <c r="Z18" i="68" s="1"/>
  <c r="E20" i="128"/>
  <c r="F20" i="128" s="1"/>
  <c r="G20" i="128" s="1"/>
  <c r="H20" i="128" s="1"/>
  <c r="I20" i="128" s="1"/>
  <c r="J20" i="128" s="1"/>
  <c r="K20" i="128" s="1"/>
  <c r="L20" i="128" s="1"/>
  <c r="M20" i="128" s="1"/>
  <c r="N20" i="128" s="1"/>
  <c r="O20" i="128" s="1"/>
  <c r="P20" i="128" s="1"/>
  <c r="Q20" i="128" s="1"/>
  <c r="R20" i="128" s="1"/>
  <c r="S20" i="128" s="1"/>
  <c r="T20" i="128" s="1"/>
  <c r="U20" i="128" s="1"/>
  <c r="V20" i="128" s="1"/>
  <c r="G33" i="101"/>
  <c r="G32" i="98"/>
  <c r="E39" i="146"/>
  <c r="F39" i="146" s="1"/>
  <c r="G39" i="146" s="1"/>
  <c r="H39" i="146" s="1"/>
  <c r="I39" i="146" s="1"/>
  <c r="J39" i="146" s="1"/>
  <c r="K39" i="146" s="1"/>
  <c r="L39" i="146" s="1"/>
  <c r="M39" i="146" s="1"/>
  <c r="N39" i="146" s="1"/>
  <c r="O39" i="146" s="1"/>
  <c r="P39" i="146" s="1"/>
  <c r="H36" i="95"/>
  <c r="D30" i="122"/>
  <c r="E30" i="122" s="1"/>
  <c r="F30" i="122" s="1"/>
  <c r="G30" i="122" s="1"/>
  <c r="H30" i="122" s="1"/>
  <c r="I30" i="122" s="1"/>
  <c r="J30" i="122" s="1"/>
  <c r="K30" i="122" s="1"/>
  <c r="L30" i="122" s="1"/>
  <c r="M30" i="122" s="1"/>
  <c r="N30" i="122" s="1"/>
  <c r="O30" i="122" s="1"/>
  <c r="P30" i="122" s="1"/>
  <c r="D31" i="122"/>
  <c r="E31" i="122" s="1"/>
  <c r="F31" i="122" s="1"/>
  <c r="G31" i="122" s="1"/>
  <c r="H31" i="122" s="1"/>
  <c r="I31" i="122" s="1"/>
  <c r="J31" i="122" s="1"/>
  <c r="K31" i="122" s="1"/>
  <c r="L31" i="122" s="1"/>
  <c r="M31" i="122" s="1"/>
  <c r="N31" i="122" s="1"/>
  <c r="O31" i="122" s="1"/>
  <c r="P31" i="122" s="1"/>
  <c r="D32" i="122"/>
  <c r="E32" i="122" s="1"/>
  <c r="F32" i="122" s="1"/>
  <c r="G32" i="122" s="1"/>
  <c r="H32" i="122" s="1"/>
  <c r="I32" i="122" s="1"/>
  <c r="J32" i="122" s="1"/>
  <c r="K32" i="122" s="1"/>
  <c r="L32" i="122" s="1"/>
  <c r="M32" i="122" s="1"/>
  <c r="N32" i="122" s="1"/>
  <c r="O32" i="122" s="1"/>
  <c r="P32" i="122" s="1"/>
  <c r="D33" i="122"/>
  <c r="E33" i="122" s="1"/>
  <c r="F33" i="122" s="1"/>
  <c r="G33" i="122" s="1"/>
  <c r="H33" i="122" s="1"/>
  <c r="I33" i="122" s="1"/>
  <c r="J33" i="122" s="1"/>
  <c r="K33" i="122" s="1"/>
  <c r="L33" i="122" s="1"/>
  <c r="M33" i="122" s="1"/>
  <c r="N33" i="122" s="1"/>
  <c r="O33" i="122" s="1"/>
  <c r="P33" i="122" s="1"/>
  <c r="E35" i="53"/>
  <c r="AC17" i="155"/>
  <c r="G40" i="92"/>
  <c r="G38" i="37"/>
  <c r="D17" i="116"/>
  <c r="D17" i="159"/>
  <c r="E17" i="159" s="1"/>
  <c r="F17" i="159" s="1"/>
  <c r="G17" i="159" s="1"/>
  <c r="H17" i="159" s="1"/>
  <c r="I17" i="159" s="1"/>
  <c r="J17" i="159" s="1"/>
  <c r="K17" i="159" s="1"/>
  <c r="L17" i="159" s="1"/>
  <c r="M17" i="159" s="1"/>
  <c r="N17" i="159" s="1"/>
  <c r="O17" i="159" s="1"/>
  <c r="Q17" i="159" s="1"/>
  <c r="D18" i="159"/>
  <c r="E18" i="159" s="1"/>
  <c r="F18" i="159" s="1"/>
  <c r="G18" i="159" s="1"/>
  <c r="H18" i="159" s="1"/>
  <c r="I18" i="159" s="1"/>
  <c r="J18" i="159" s="1"/>
  <c r="K18" i="159" s="1"/>
  <c r="L18" i="159" s="1"/>
  <c r="M18" i="159" s="1"/>
  <c r="N18" i="159" s="1"/>
  <c r="O18" i="159" s="1"/>
  <c r="Q18" i="159" s="1"/>
  <c r="U17" i="167"/>
  <c r="T33" i="167"/>
  <c r="T34" i="167"/>
  <c r="T35" i="167"/>
  <c r="T36" i="167"/>
  <c r="T37" i="167"/>
  <c r="T38" i="167"/>
  <c r="T39" i="167"/>
  <c r="T40" i="167"/>
  <c r="T41" i="167"/>
  <c r="T42" i="167"/>
  <c r="T43" i="167"/>
  <c r="G38" i="25"/>
  <c r="P49" i="136"/>
  <c r="P50" i="136"/>
  <c r="P51" i="136"/>
  <c r="P52" i="136"/>
  <c r="P53" i="136"/>
  <c r="T93" i="166"/>
  <c r="Q84" i="166"/>
  <c r="H49" i="15"/>
  <c r="G27" i="164"/>
  <c r="C45" i="111" l="1"/>
  <c r="D44" i="111"/>
  <c r="E44" i="111" s="1"/>
  <c r="F44" i="111" s="1"/>
  <c r="G44" i="111" s="1"/>
  <c r="H44" i="111" s="1"/>
  <c r="I44" i="111" s="1"/>
  <c r="J44" i="111" s="1"/>
  <c r="K44" i="111" s="1"/>
  <c r="L44" i="111" s="1"/>
  <c r="M44" i="111" s="1"/>
  <c r="N44" i="111" s="1"/>
  <c r="O44" i="111" s="1"/>
  <c r="D18" i="10"/>
  <c r="E18" i="10" s="1"/>
  <c r="F18" i="10" s="1"/>
  <c r="G18" i="10" s="1"/>
  <c r="H18" i="10" s="1"/>
  <c r="I18" i="10" s="1"/>
  <c r="J18" i="10" s="1"/>
  <c r="K18" i="10" s="1"/>
  <c r="L18" i="10" s="1"/>
  <c r="M18" i="10" s="1"/>
  <c r="N18" i="10" s="1"/>
  <c r="O18" i="10" s="1"/>
  <c r="D21" i="110"/>
  <c r="E21" i="110" s="1"/>
  <c r="F21" i="110" s="1"/>
  <c r="G21" i="110" s="1"/>
  <c r="H21" i="110" s="1"/>
  <c r="I21" i="110" s="1"/>
  <c r="J21" i="110" s="1"/>
  <c r="K21" i="110" s="1"/>
  <c r="L21" i="110" s="1"/>
  <c r="M21" i="110" s="1"/>
  <c r="N21" i="110" s="1"/>
  <c r="O21" i="110" s="1"/>
  <c r="E18" i="95"/>
  <c r="F18" i="95" s="1"/>
  <c r="G18" i="95" s="1"/>
  <c r="H18" i="95" s="1"/>
  <c r="I18" i="95" s="1"/>
  <c r="J18" i="95" s="1"/>
  <c r="K18" i="95" s="1"/>
  <c r="L18" i="95" s="1"/>
  <c r="M18" i="95" s="1"/>
  <c r="N18" i="95" s="1"/>
  <c r="O18" i="95" s="1"/>
  <c r="P18" i="95" s="1"/>
  <c r="Q18" i="95" s="1"/>
  <c r="R18" i="95" s="1"/>
  <c r="S18" i="95" s="1"/>
  <c r="T18" i="95" s="1"/>
  <c r="E19" i="68"/>
  <c r="F19" i="68" s="1"/>
  <c r="G19" i="68" s="1"/>
  <c r="H19" i="68" s="1"/>
  <c r="I19" i="68" s="1"/>
  <c r="J19" i="68" s="1"/>
  <c r="K19" i="68" s="1"/>
  <c r="L19" i="68" s="1"/>
  <c r="M19" i="68" s="1"/>
  <c r="N19" i="68" s="1"/>
  <c r="O19" i="68" s="1"/>
  <c r="P19" i="68" s="1"/>
  <c r="Q19" i="68" s="1"/>
  <c r="R19" i="68" s="1"/>
  <c r="S19" i="68" s="1"/>
  <c r="T19" i="68" s="1"/>
  <c r="U19" i="68" s="1"/>
  <c r="V19" i="68" s="1"/>
  <c r="W19" i="68" s="1"/>
  <c r="X19" i="68" s="1"/>
  <c r="Y19" i="68" s="1"/>
  <c r="Z19" i="68" s="1"/>
  <c r="T18" i="159"/>
  <c r="D22" i="113"/>
  <c r="E22" i="113" s="1"/>
  <c r="F22" i="113" s="1"/>
  <c r="G22" i="113" s="1"/>
  <c r="H22" i="113" s="1"/>
  <c r="I22" i="113" s="1"/>
  <c r="J22" i="113" s="1"/>
  <c r="K22" i="113" s="1"/>
  <c r="L22" i="113" s="1"/>
  <c r="M22" i="113" s="1"/>
  <c r="N22" i="113" s="1"/>
  <c r="O22" i="113" s="1"/>
  <c r="D21" i="115"/>
  <c r="E21" i="115" s="1"/>
  <c r="F21" i="115" s="1"/>
  <c r="G21" i="115" s="1"/>
  <c r="H21" i="115" s="1"/>
  <c r="I21" i="115" s="1"/>
  <c r="J21" i="115" s="1"/>
  <c r="K21" i="115" s="1"/>
  <c r="L21" i="115" s="1"/>
  <c r="M21" i="115" s="1"/>
  <c r="N21" i="115" s="1"/>
  <c r="O21" i="115" s="1"/>
  <c r="T84" i="166"/>
  <c r="D23" i="160"/>
  <c r="E23" i="160" s="1"/>
  <c r="F23" i="160" s="1"/>
  <c r="G23" i="160" s="1"/>
  <c r="H23" i="160" s="1"/>
  <c r="I23" i="160" s="1"/>
  <c r="J23" i="160" s="1"/>
  <c r="K23" i="160" s="1"/>
  <c r="L23" i="160" s="1"/>
  <c r="M23" i="160" s="1"/>
  <c r="N23" i="160" s="1"/>
  <c r="O23" i="160" s="1"/>
  <c r="P23" i="160" s="1"/>
  <c r="D21" i="116"/>
  <c r="E21" i="116" s="1"/>
  <c r="F21" i="116" s="1"/>
  <c r="G21" i="116" s="1"/>
  <c r="H21" i="116" s="1"/>
  <c r="I21" i="116" s="1"/>
  <c r="J21" i="116" s="1"/>
  <c r="K21" i="116" s="1"/>
  <c r="L21" i="116" s="1"/>
  <c r="M21" i="116" s="1"/>
  <c r="N21" i="116" s="1"/>
  <c r="O21" i="116" s="1"/>
  <c r="P21" i="116" s="1"/>
  <c r="E21" i="145"/>
  <c r="F21" i="145" s="1"/>
  <c r="G21" i="145" s="1"/>
  <c r="H21" i="145" s="1"/>
  <c r="I21" i="145" s="1"/>
  <c r="J21" i="145" s="1"/>
  <c r="K21" i="145" s="1"/>
  <c r="L21" i="145" s="1"/>
  <c r="M21" i="145" s="1"/>
  <c r="N21" i="145" s="1"/>
  <c r="O21" i="145" s="1"/>
  <c r="P21" i="145" s="1"/>
  <c r="E21" i="128"/>
  <c r="F21" i="128" s="1"/>
  <c r="G21" i="128" s="1"/>
  <c r="H21" i="128" s="1"/>
  <c r="I21" i="128" s="1"/>
  <c r="J21" i="128" s="1"/>
  <c r="K21" i="128" s="1"/>
  <c r="L21" i="128" s="1"/>
  <c r="M21" i="128" s="1"/>
  <c r="N21" i="128" s="1"/>
  <c r="O21" i="128" s="1"/>
  <c r="P21" i="128" s="1"/>
  <c r="Q21" i="128" s="1"/>
  <c r="R21" i="128" s="1"/>
  <c r="S21" i="128" s="1"/>
  <c r="T21" i="128" s="1"/>
  <c r="U21" i="128" s="1"/>
  <c r="V21" i="128" s="1"/>
  <c r="E73" i="149"/>
  <c r="F73" i="149" s="1"/>
  <c r="G73" i="149" s="1"/>
  <c r="H73" i="149" s="1"/>
  <c r="I73" i="149" s="1"/>
  <c r="J73" i="149" s="1"/>
  <c r="K73" i="149" s="1"/>
  <c r="L73" i="149" s="1"/>
  <c r="M73" i="149" s="1"/>
  <c r="N73" i="149" s="1"/>
  <c r="O73" i="149" s="1"/>
  <c r="P73" i="149" s="1"/>
  <c r="Q73" i="149" s="1"/>
  <c r="R73" i="149" s="1"/>
  <c r="S73" i="149" s="1"/>
  <c r="T73" i="149" s="1"/>
  <c r="U73" i="149" s="1"/>
  <c r="V73" i="149" s="1"/>
  <c r="Y73" i="149" s="1"/>
  <c r="T38" i="121"/>
  <c r="D35" i="167"/>
  <c r="E35" i="167" s="1"/>
  <c r="F35" i="167" s="1"/>
  <c r="G35" i="167" s="1"/>
  <c r="H35" i="167" s="1"/>
  <c r="I35" i="167" s="1"/>
  <c r="J35" i="167" s="1"/>
  <c r="K35" i="167" s="1"/>
  <c r="L35" i="167" s="1"/>
  <c r="M35" i="167" s="1"/>
  <c r="N35" i="167" s="1"/>
  <c r="O35" i="167" s="1"/>
  <c r="Q35" i="167" s="1"/>
  <c r="D34" i="167"/>
  <c r="E34" i="167" s="1"/>
  <c r="F34" i="167" s="1"/>
  <c r="G34" i="167" s="1"/>
  <c r="H34" i="167" s="1"/>
  <c r="I34" i="167" s="1"/>
  <c r="J34" i="167" s="1"/>
  <c r="K34" i="167" s="1"/>
  <c r="L34" i="167" s="1"/>
  <c r="M34" i="167" s="1"/>
  <c r="N34" i="167" s="1"/>
  <c r="O34" i="167" s="1"/>
  <c r="Q34" i="167" s="1"/>
  <c r="H51" i="18"/>
  <c r="D18" i="112"/>
  <c r="E18" i="112" s="1"/>
  <c r="F18" i="112" s="1"/>
  <c r="G18" i="112" s="1"/>
  <c r="H18" i="112" s="1"/>
  <c r="I18" i="112" s="1"/>
  <c r="J18" i="112" s="1"/>
  <c r="K18" i="112" s="1"/>
  <c r="L18" i="112" s="1"/>
  <c r="M18" i="112" s="1"/>
  <c r="N18" i="112" s="1"/>
  <c r="O18" i="112" s="1"/>
  <c r="D81" i="153"/>
  <c r="E81" i="153" s="1"/>
  <c r="F81" i="153" s="1"/>
  <c r="G81" i="153" s="1"/>
  <c r="H81" i="153" s="1"/>
  <c r="I81" i="153" s="1"/>
  <c r="J81" i="153" s="1"/>
  <c r="D82" i="153"/>
  <c r="E82" i="153" s="1"/>
  <c r="F82" i="153" s="1"/>
  <c r="G82" i="153" s="1"/>
  <c r="H82" i="153" s="1"/>
  <c r="I82" i="153" s="1"/>
  <c r="J82" i="153" s="1"/>
  <c r="D83" i="153"/>
  <c r="E83" i="153" s="1"/>
  <c r="F83" i="153" s="1"/>
  <c r="G83" i="153" s="1"/>
  <c r="H83" i="153" s="1"/>
  <c r="I83" i="153" s="1"/>
  <c r="J83" i="153" s="1"/>
  <c r="D84" i="153"/>
  <c r="E84" i="153" s="1"/>
  <c r="F84" i="153" s="1"/>
  <c r="G84" i="153" s="1"/>
  <c r="H84" i="153" s="1"/>
  <c r="I84" i="153" s="1"/>
  <c r="J84" i="153" s="1"/>
  <c r="D85" i="153"/>
  <c r="E85" i="153" s="1"/>
  <c r="F85" i="153" s="1"/>
  <c r="G85" i="153" s="1"/>
  <c r="H85" i="153" s="1"/>
  <c r="I85" i="153" s="1"/>
  <c r="J85" i="153" s="1"/>
  <c r="D86" i="153"/>
  <c r="E86" i="153" s="1"/>
  <c r="F86" i="153" s="1"/>
  <c r="G86" i="153" s="1"/>
  <c r="H86" i="153" s="1"/>
  <c r="I86" i="153" s="1"/>
  <c r="J86" i="153" s="1"/>
  <c r="D87" i="153"/>
  <c r="E87" i="153" s="1"/>
  <c r="F87" i="153" s="1"/>
  <c r="G87" i="153" s="1"/>
  <c r="H87" i="153" s="1"/>
  <c r="I87" i="153" s="1"/>
  <c r="J87" i="153" s="1"/>
  <c r="D88" i="153"/>
  <c r="E88" i="153" s="1"/>
  <c r="F88" i="153" s="1"/>
  <c r="G88" i="153" s="1"/>
  <c r="H88" i="153" s="1"/>
  <c r="I88" i="153" s="1"/>
  <c r="J88" i="153" s="1"/>
  <c r="D89" i="153"/>
  <c r="E89" i="153" s="1"/>
  <c r="F89" i="153" s="1"/>
  <c r="G89" i="153" s="1"/>
  <c r="H89" i="153" s="1"/>
  <c r="I89" i="153" s="1"/>
  <c r="J89" i="153" s="1"/>
  <c r="D90" i="153"/>
  <c r="E90" i="153" s="1"/>
  <c r="F90" i="153" s="1"/>
  <c r="G90" i="153" s="1"/>
  <c r="H90" i="153" s="1"/>
  <c r="I90" i="153" s="1"/>
  <c r="J90" i="153" s="1"/>
  <c r="D28" i="153"/>
  <c r="E28" i="153" s="1"/>
  <c r="F28" i="153" s="1"/>
  <c r="G28" i="153" s="1"/>
  <c r="H28" i="153" s="1"/>
  <c r="I28" i="153" s="1"/>
  <c r="J28" i="153" s="1"/>
  <c r="K28" i="153" s="1"/>
  <c r="L28" i="153" s="1"/>
  <c r="M28" i="153" s="1"/>
  <c r="N28" i="153" s="1"/>
  <c r="O28" i="153" s="1"/>
  <c r="P28" i="153" s="1"/>
  <c r="Q28" i="153" s="1"/>
  <c r="R28" i="153" s="1"/>
  <c r="S28" i="153" s="1"/>
  <c r="T28" i="153" s="1"/>
  <c r="U28" i="153" s="1"/>
  <c r="D29" i="153"/>
  <c r="E29" i="153" s="1"/>
  <c r="F29" i="153" s="1"/>
  <c r="G29" i="153" s="1"/>
  <c r="H29" i="153" s="1"/>
  <c r="I29" i="153" s="1"/>
  <c r="J29" i="153" s="1"/>
  <c r="K29" i="153" s="1"/>
  <c r="L29" i="153" s="1"/>
  <c r="M29" i="153" s="1"/>
  <c r="N29" i="153" s="1"/>
  <c r="O29" i="153" s="1"/>
  <c r="P29" i="153" s="1"/>
  <c r="Q29" i="153" s="1"/>
  <c r="R29" i="153" s="1"/>
  <c r="S29" i="153" s="1"/>
  <c r="T29" i="153" s="1"/>
  <c r="U29" i="153" s="1"/>
  <c r="D30" i="153"/>
  <c r="E30" i="153" s="1"/>
  <c r="F30" i="153" s="1"/>
  <c r="G30" i="153" s="1"/>
  <c r="H30" i="153" s="1"/>
  <c r="I30" i="153" s="1"/>
  <c r="J30" i="153" s="1"/>
  <c r="K30" i="153" s="1"/>
  <c r="L30" i="153" s="1"/>
  <c r="M30" i="153" s="1"/>
  <c r="N30" i="153" s="1"/>
  <c r="O30" i="153" s="1"/>
  <c r="P30" i="153" s="1"/>
  <c r="Q30" i="153" s="1"/>
  <c r="R30" i="153" s="1"/>
  <c r="S30" i="153" s="1"/>
  <c r="T30" i="153" s="1"/>
  <c r="U30" i="153" s="1"/>
  <c r="D31" i="153"/>
  <c r="E31" i="153" s="1"/>
  <c r="F31" i="153" s="1"/>
  <c r="G31" i="153" s="1"/>
  <c r="H31" i="153" s="1"/>
  <c r="I31" i="153" s="1"/>
  <c r="J31" i="153" s="1"/>
  <c r="K31" i="153" s="1"/>
  <c r="L31" i="153" s="1"/>
  <c r="M31" i="153" s="1"/>
  <c r="N31" i="153" s="1"/>
  <c r="O31" i="153" s="1"/>
  <c r="P31" i="153" s="1"/>
  <c r="Q31" i="153" s="1"/>
  <c r="R31" i="153" s="1"/>
  <c r="S31" i="153" s="1"/>
  <c r="T31" i="153" s="1"/>
  <c r="U31" i="153" s="1"/>
  <c r="D32" i="153"/>
  <c r="E32" i="153" s="1"/>
  <c r="F32" i="153" s="1"/>
  <c r="G32" i="153" s="1"/>
  <c r="H32" i="153" s="1"/>
  <c r="I32" i="153" s="1"/>
  <c r="J32" i="153" s="1"/>
  <c r="K32" i="153" s="1"/>
  <c r="L32" i="153" s="1"/>
  <c r="M32" i="153" s="1"/>
  <c r="N32" i="153" s="1"/>
  <c r="O32" i="153" s="1"/>
  <c r="P32" i="153" s="1"/>
  <c r="Q32" i="153" s="1"/>
  <c r="R32" i="153" s="1"/>
  <c r="S32" i="153" s="1"/>
  <c r="T32" i="153" s="1"/>
  <c r="U32" i="153" s="1"/>
  <c r="D33" i="153"/>
  <c r="E33" i="153" s="1"/>
  <c r="F33" i="153" s="1"/>
  <c r="G33" i="153" s="1"/>
  <c r="H33" i="153" s="1"/>
  <c r="I33" i="153" s="1"/>
  <c r="J33" i="153" s="1"/>
  <c r="K33" i="153" s="1"/>
  <c r="L33" i="153" s="1"/>
  <c r="M33" i="153" s="1"/>
  <c r="N33" i="153" s="1"/>
  <c r="O33" i="153" s="1"/>
  <c r="P33" i="153" s="1"/>
  <c r="Q33" i="153" s="1"/>
  <c r="R33" i="153" s="1"/>
  <c r="S33" i="153" s="1"/>
  <c r="T33" i="153" s="1"/>
  <c r="U33" i="153" s="1"/>
  <c r="D34" i="153"/>
  <c r="E34" i="153" s="1"/>
  <c r="F34" i="153" s="1"/>
  <c r="G34" i="153" s="1"/>
  <c r="H34" i="153" s="1"/>
  <c r="I34" i="153" s="1"/>
  <c r="J34" i="153" s="1"/>
  <c r="K34" i="153" s="1"/>
  <c r="L34" i="153" s="1"/>
  <c r="M34" i="153" s="1"/>
  <c r="N34" i="153" s="1"/>
  <c r="O34" i="153" s="1"/>
  <c r="P34" i="153" s="1"/>
  <c r="Q34" i="153" s="1"/>
  <c r="R34" i="153" s="1"/>
  <c r="S34" i="153" s="1"/>
  <c r="T34" i="153" s="1"/>
  <c r="U34" i="153" s="1"/>
  <c r="D35" i="153"/>
  <c r="E35" i="153" s="1"/>
  <c r="F35" i="153" s="1"/>
  <c r="G35" i="153" s="1"/>
  <c r="H35" i="153" s="1"/>
  <c r="I35" i="153" s="1"/>
  <c r="J35" i="153" s="1"/>
  <c r="K35" i="153" s="1"/>
  <c r="L35" i="153" s="1"/>
  <c r="M35" i="153" s="1"/>
  <c r="N35" i="153" s="1"/>
  <c r="O35" i="153" s="1"/>
  <c r="P35" i="153" s="1"/>
  <c r="Q35" i="153" s="1"/>
  <c r="R35" i="153" s="1"/>
  <c r="S35" i="153" s="1"/>
  <c r="T35" i="153" s="1"/>
  <c r="U35" i="153" s="1"/>
  <c r="D36" i="153"/>
  <c r="E36" i="153" s="1"/>
  <c r="F36" i="153" s="1"/>
  <c r="G36" i="153" s="1"/>
  <c r="H36" i="153" s="1"/>
  <c r="I36" i="153" s="1"/>
  <c r="J36" i="153" s="1"/>
  <c r="K36" i="153" s="1"/>
  <c r="L36" i="153" s="1"/>
  <c r="M36" i="153" s="1"/>
  <c r="N36" i="153" s="1"/>
  <c r="O36" i="153" s="1"/>
  <c r="P36" i="153" s="1"/>
  <c r="Q36" i="153" s="1"/>
  <c r="R36" i="153" s="1"/>
  <c r="S36" i="153" s="1"/>
  <c r="T36" i="153" s="1"/>
  <c r="U36" i="153" s="1"/>
  <c r="D37" i="153"/>
  <c r="E37" i="153" s="1"/>
  <c r="F37" i="153" s="1"/>
  <c r="G37" i="153" s="1"/>
  <c r="H37" i="153" s="1"/>
  <c r="I37" i="153" s="1"/>
  <c r="J37" i="153" s="1"/>
  <c r="K37" i="153" s="1"/>
  <c r="L37" i="153" s="1"/>
  <c r="M37" i="153" s="1"/>
  <c r="N37" i="153" s="1"/>
  <c r="O37" i="153" s="1"/>
  <c r="P37" i="153" s="1"/>
  <c r="Q37" i="153" s="1"/>
  <c r="R37" i="153" s="1"/>
  <c r="S37" i="153" s="1"/>
  <c r="T37" i="153" s="1"/>
  <c r="U37" i="153" s="1"/>
  <c r="D38" i="153"/>
  <c r="E38" i="153" s="1"/>
  <c r="F38" i="153" s="1"/>
  <c r="G38" i="153" s="1"/>
  <c r="H38" i="153" s="1"/>
  <c r="I38" i="153" s="1"/>
  <c r="J38" i="153" s="1"/>
  <c r="K38" i="153" s="1"/>
  <c r="L38" i="153" s="1"/>
  <c r="M38" i="153" s="1"/>
  <c r="N38" i="153" s="1"/>
  <c r="O38" i="153" s="1"/>
  <c r="P38" i="153" s="1"/>
  <c r="Q38" i="153" s="1"/>
  <c r="R38" i="153" s="1"/>
  <c r="S38" i="153" s="1"/>
  <c r="T38" i="153" s="1"/>
  <c r="U38" i="153" s="1"/>
  <c r="D39" i="153"/>
  <c r="E39" i="153" s="1"/>
  <c r="F39" i="153" s="1"/>
  <c r="G39" i="153" s="1"/>
  <c r="H39" i="153" s="1"/>
  <c r="I39" i="153" s="1"/>
  <c r="J39" i="153" s="1"/>
  <c r="K39" i="153" s="1"/>
  <c r="L39" i="153" s="1"/>
  <c r="M39" i="153" s="1"/>
  <c r="N39" i="153" s="1"/>
  <c r="O39" i="153" s="1"/>
  <c r="P39" i="153" s="1"/>
  <c r="Q39" i="153" s="1"/>
  <c r="R39" i="153" s="1"/>
  <c r="S39" i="153" s="1"/>
  <c r="T39" i="153" s="1"/>
  <c r="U39" i="153" s="1"/>
  <c r="D40" i="153"/>
  <c r="E40" i="153" s="1"/>
  <c r="F40" i="153" s="1"/>
  <c r="G40" i="153" s="1"/>
  <c r="H40" i="153" s="1"/>
  <c r="I40" i="153" s="1"/>
  <c r="J40" i="153" s="1"/>
  <c r="K40" i="153" s="1"/>
  <c r="L40" i="153" s="1"/>
  <c r="M40" i="153" s="1"/>
  <c r="N40" i="153" s="1"/>
  <c r="O40" i="153" s="1"/>
  <c r="P40" i="153" s="1"/>
  <c r="Q40" i="153" s="1"/>
  <c r="R40" i="153" s="1"/>
  <c r="S40" i="153" s="1"/>
  <c r="T40" i="153" s="1"/>
  <c r="U40" i="153" s="1"/>
  <c r="D41" i="153"/>
  <c r="E41" i="153" s="1"/>
  <c r="F41" i="153" s="1"/>
  <c r="G41" i="153" s="1"/>
  <c r="H41" i="153" s="1"/>
  <c r="I41" i="153" s="1"/>
  <c r="J41" i="153" s="1"/>
  <c r="K41" i="153" s="1"/>
  <c r="L41" i="153" s="1"/>
  <c r="M41" i="153" s="1"/>
  <c r="N41" i="153" s="1"/>
  <c r="O41" i="153" s="1"/>
  <c r="P41" i="153" s="1"/>
  <c r="Q41" i="153" s="1"/>
  <c r="R41" i="153" s="1"/>
  <c r="S41" i="153" s="1"/>
  <c r="T41" i="153" s="1"/>
  <c r="U41" i="153" s="1"/>
  <c r="D42" i="153"/>
  <c r="E42" i="153" s="1"/>
  <c r="F42" i="153" s="1"/>
  <c r="G42" i="153" s="1"/>
  <c r="H42" i="153" s="1"/>
  <c r="I42" i="153" s="1"/>
  <c r="J42" i="153" s="1"/>
  <c r="K42" i="153" s="1"/>
  <c r="L42" i="153" s="1"/>
  <c r="M42" i="153" s="1"/>
  <c r="N42" i="153" s="1"/>
  <c r="O42" i="153" s="1"/>
  <c r="P42" i="153" s="1"/>
  <c r="Q42" i="153" s="1"/>
  <c r="R42" i="153" s="1"/>
  <c r="S42" i="153" s="1"/>
  <c r="T42" i="153" s="1"/>
  <c r="U42" i="153" s="1"/>
  <c r="D43" i="153"/>
  <c r="E43" i="153" s="1"/>
  <c r="F43" i="153" s="1"/>
  <c r="G43" i="153" s="1"/>
  <c r="H43" i="153" s="1"/>
  <c r="I43" i="153" s="1"/>
  <c r="J43" i="153" s="1"/>
  <c r="K43" i="153" s="1"/>
  <c r="L43" i="153" s="1"/>
  <c r="M43" i="153" s="1"/>
  <c r="N43" i="153" s="1"/>
  <c r="O43" i="153" s="1"/>
  <c r="P43" i="153" s="1"/>
  <c r="Q43" i="153" s="1"/>
  <c r="R43" i="153" s="1"/>
  <c r="S43" i="153" s="1"/>
  <c r="T43" i="153" s="1"/>
  <c r="U43" i="153" s="1"/>
  <c r="D44" i="153"/>
  <c r="E44" i="153" s="1"/>
  <c r="F44" i="153" s="1"/>
  <c r="G44" i="153" s="1"/>
  <c r="H44" i="153" s="1"/>
  <c r="I44" i="153" s="1"/>
  <c r="J44" i="153" s="1"/>
  <c r="K44" i="153" s="1"/>
  <c r="L44" i="153" s="1"/>
  <c r="M44" i="153" s="1"/>
  <c r="N44" i="153" s="1"/>
  <c r="O44" i="153" s="1"/>
  <c r="P44" i="153" s="1"/>
  <c r="Q44" i="153" s="1"/>
  <c r="R44" i="153" s="1"/>
  <c r="S44" i="153" s="1"/>
  <c r="T44" i="153" s="1"/>
  <c r="U44" i="153" s="1"/>
  <c r="D45" i="153"/>
  <c r="E45" i="153" s="1"/>
  <c r="F45" i="153" s="1"/>
  <c r="G45" i="153" s="1"/>
  <c r="H45" i="153" s="1"/>
  <c r="I45" i="153" s="1"/>
  <c r="J45" i="153" s="1"/>
  <c r="K45" i="153" s="1"/>
  <c r="L45" i="153" s="1"/>
  <c r="M45" i="153" s="1"/>
  <c r="N45" i="153" s="1"/>
  <c r="O45" i="153" s="1"/>
  <c r="P45" i="153" s="1"/>
  <c r="Q45" i="153" s="1"/>
  <c r="R45" i="153" s="1"/>
  <c r="S45" i="153" s="1"/>
  <c r="T45" i="153" s="1"/>
  <c r="U45" i="153" s="1"/>
  <c r="D46" i="153"/>
  <c r="E46" i="153" s="1"/>
  <c r="F46" i="153" s="1"/>
  <c r="G46" i="153" s="1"/>
  <c r="H46" i="153" s="1"/>
  <c r="I46" i="153" s="1"/>
  <c r="J46" i="153" s="1"/>
  <c r="K46" i="153" s="1"/>
  <c r="L46" i="153" s="1"/>
  <c r="M46" i="153" s="1"/>
  <c r="N46" i="153" s="1"/>
  <c r="O46" i="153" s="1"/>
  <c r="P46" i="153" s="1"/>
  <c r="Q46" i="153" s="1"/>
  <c r="R46" i="153" s="1"/>
  <c r="S46" i="153" s="1"/>
  <c r="T46" i="153" s="1"/>
  <c r="U46" i="153" s="1"/>
  <c r="D47" i="153"/>
  <c r="E47" i="153" s="1"/>
  <c r="F47" i="153" s="1"/>
  <c r="G47" i="153" s="1"/>
  <c r="H47" i="153" s="1"/>
  <c r="I47" i="153" s="1"/>
  <c r="J47" i="153" s="1"/>
  <c r="K47" i="153" s="1"/>
  <c r="L47" i="153" s="1"/>
  <c r="M47" i="153" s="1"/>
  <c r="N47" i="153" s="1"/>
  <c r="O47" i="153" s="1"/>
  <c r="P47" i="153" s="1"/>
  <c r="Q47" i="153" s="1"/>
  <c r="R47" i="153" s="1"/>
  <c r="S47" i="153" s="1"/>
  <c r="T47" i="153" s="1"/>
  <c r="U47" i="153" s="1"/>
  <c r="D48" i="153"/>
  <c r="E48" i="153" s="1"/>
  <c r="F48" i="153" s="1"/>
  <c r="G48" i="153" s="1"/>
  <c r="H48" i="153" s="1"/>
  <c r="I48" i="153" s="1"/>
  <c r="J48" i="153" s="1"/>
  <c r="K48" i="153" s="1"/>
  <c r="L48" i="153" s="1"/>
  <c r="M48" i="153" s="1"/>
  <c r="N48" i="153" s="1"/>
  <c r="O48" i="153" s="1"/>
  <c r="P48" i="153" s="1"/>
  <c r="Q48" i="153" s="1"/>
  <c r="R48" i="153" s="1"/>
  <c r="S48" i="153" s="1"/>
  <c r="T48" i="153" s="1"/>
  <c r="U48" i="153" s="1"/>
  <c r="D49" i="153"/>
  <c r="E49" i="153" s="1"/>
  <c r="F49" i="153" s="1"/>
  <c r="G49" i="153" s="1"/>
  <c r="H49" i="153" s="1"/>
  <c r="I49" i="153" s="1"/>
  <c r="J49" i="153" s="1"/>
  <c r="K49" i="153" s="1"/>
  <c r="L49" i="153" s="1"/>
  <c r="M49" i="153" s="1"/>
  <c r="N49" i="153" s="1"/>
  <c r="O49" i="153" s="1"/>
  <c r="P49" i="153" s="1"/>
  <c r="Q49" i="153" s="1"/>
  <c r="R49" i="153" s="1"/>
  <c r="S49" i="153" s="1"/>
  <c r="T49" i="153" s="1"/>
  <c r="U49" i="153" s="1"/>
  <c r="D50" i="153"/>
  <c r="E50" i="153" s="1"/>
  <c r="F50" i="153" s="1"/>
  <c r="G50" i="153" s="1"/>
  <c r="H50" i="153" s="1"/>
  <c r="I50" i="153" s="1"/>
  <c r="J50" i="153" s="1"/>
  <c r="K50" i="153" s="1"/>
  <c r="L50" i="153" s="1"/>
  <c r="M50" i="153" s="1"/>
  <c r="N50" i="153" s="1"/>
  <c r="O50" i="153" s="1"/>
  <c r="P50" i="153" s="1"/>
  <c r="Q50" i="153" s="1"/>
  <c r="R50" i="153" s="1"/>
  <c r="S50" i="153" s="1"/>
  <c r="T50" i="153" s="1"/>
  <c r="U50" i="153" s="1"/>
  <c r="D51" i="153"/>
  <c r="E51" i="153" s="1"/>
  <c r="F51" i="153" s="1"/>
  <c r="G51" i="153" s="1"/>
  <c r="H51" i="153" s="1"/>
  <c r="I51" i="153" s="1"/>
  <c r="J51" i="153" s="1"/>
  <c r="K51" i="153" s="1"/>
  <c r="L51" i="153" s="1"/>
  <c r="M51" i="153" s="1"/>
  <c r="N51" i="153" s="1"/>
  <c r="O51" i="153" s="1"/>
  <c r="P51" i="153" s="1"/>
  <c r="Q51" i="153" s="1"/>
  <c r="R51" i="153" s="1"/>
  <c r="S51" i="153" s="1"/>
  <c r="T51" i="153" s="1"/>
  <c r="U51" i="153" s="1"/>
  <c r="D52" i="153"/>
  <c r="E52" i="153" s="1"/>
  <c r="F52" i="153" s="1"/>
  <c r="G52" i="153" s="1"/>
  <c r="H52" i="153" s="1"/>
  <c r="I52" i="153" s="1"/>
  <c r="J52" i="153" s="1"/>
  <c r="K52" i="153" s="1"/>
  <c r="L52" i="153" s="1"/>
  <c r="M52" i="153" s="1"/>
  <c r="N52" i="153" s="1"/>
  <c r="O52" i="153" s="1"/>
  <c r="P52" i="153" s="1"/>
  <c r="Q52" i="153" s="1"/>
  <c r="R52" i="153" s="1"/>
  <c r="S52" i="153" s="1"/>
  <c r="T52" i="153" s="1"/>
  <c r="U52" i="153" s="1"/>
  <c r="D53" i="153"/>
  <c r="E53" i="153" s="1"/>
  <c r="F53" i="153" s="1"/>
  <c r="G53" i="153" s="1"/>
  <c r="H53" i="153" s="1"/>
  <c r="I53" i="153" s="1"/>
  <c r="J53" i="153" s="1"/>
  <c r="K53" i="153" s="1"/>
  <c r="L53" i="153" s="1"/>
  <c r="M53" i="153" s="1"/>
  <c r="N53" i="153" s="1"/>
  <c r="O53" i="153" s="1"/>
  <c r="P53" i="153" s="1"/>
  <c r="Q53" i="153" s="1"/>
  <c r="R53" i="153" s="1"/>
  <c r="S53" i="153" s="1"/>
  <c r="T53" i="153" s="1"/>
  <c r="U53" i="153" s="1"/>
  <c r="D54" i="153"/>
  <c r="E54" i="153" s="1"/>
  <c r="F54" i="153" s="1"/>
  <c r="G54" i="153" s="1"/>
  <c r="H54" i="153" s="1"/>
  <c r="I54" i="153" s="1"/>
  <c r="J54" i="153" s="1"/>
  <c r="K54" i="153" s="1"/>
  <c r="L54" i="153" s="1"/>
  <c r="M54" i="153" s="1"/>
  <c r="N54" i="153" s="1"/>
  <c r="O54" i="153" s="1"/>
  <c r="P54" i="153" s="1"/>
  <c r="Q54" i="153" s="1"/>
  <c r="R54" i="153" s="1"/>
  <c r="S54" i="153" s="1"/>
  <c r="T54" i="153" s="1"/>
  <c r="U54" i="153" s="1"/>
  <c r="D55" i="153"/>
  <c r="E55" i="153" s="1"/>
  <c r="F55" i="153" s="1"/>
  <c r="G55" i="153" s="1"/>
  <c r="H55" i="153" s="1"/>
  <c r="I55" i="153" s="1"/>
  <c r="J55" i="153" s="1"/>
  <c r="K55" i="153" s="1"/>
  <c r="L55" i="153" s="1"/>
  <c r="M55" i="153" s="1"/>
  <c r="N55" i="153" s="1"/>
  <c r="O55" i="153" s="1"/>
  <c r="P55" i="153" s="1"/>
  <c r="Q55" i="153" s="1"/>
  <c r="R55" i="153" s="1"/>
  <c r="S55" i="153" s="1"/>
  <c r="T55" i="153" s="1"/>
  <c r="U55" i="153" s="1"/>
  <c r="D56" i="153"/>
  <c r="E56" i="153" s="1"/>
  <c r="F56" i="153" s="1"/>
  <c r="G56" i="153" s="1"/>
  <c r="H56" i="153" s="1"/>
  <c r="I56" i="153" s="1"/>
  <c r="J56" i="153" s="1"/>
  <c r="K56" i="153" s="1"/>
  <c r="L56" i="153" s="1"/>
  <c r="M56" i="153" s="1"/>
  <c r="N56" i="153" s="1"/>
  <c r="O56" i="153" s="1"/>
  <c r="P56" i="153" s="1"/>
  <c r="Q56" i="153" s="1"/>
  <c r="R56" i="153" s="1"/>
  <c r="S56" i="153" s="1"/>
  <c r="T56" i="153" s="1"/>
  <c r="U56" i="153" s="1"/>
  <c r="D57" i="153"/>
  <c r="E57" i="153" s="1"/>
  <c r="F57" i="153" s="1"/>
  <c r="G57" i="153" s="1"/>
  <c r="H57" i="153" s="1"/>
  <c r="I57" i="153" s="1"/>
  <c r="J57" i="153" s="1"/>
  <c r="K57" i="153" s="1"/>
  <c r="L57" i="153" s="1"/>
  <c r="M57" i="153" s="1"/>
  <c r="N57" i="153" s="1"/>
  <c r="O57" i="153" s="1"/>
  <c r="P57" i="153" s="1"/>
  <c r="Q57" i="153" s="1"/>
  <c r="R57" i="153" s="1"/>
  <c r="S57" i="153" s="1"/>
  <c r="T57" i="153" s="1"/>
  <c r="U57" i="153" s="1"/>
  <c r="D58" i="153"/>
  <c r="E58" i="153" s="1"/>
  <c r="F58" i="153" s="1"/>
  <c r="G58" i="153" s="1"/>
  <c r="H58" i="153" s="1"/>
  <c r="I58" i="153" s="1"/>
  <c r="J58" i="153" s="1"/>
  <c r="K58" i="153" s="1"/>
  <c r="L58" i="153" s="1"/>
  <c r="M58" i="153" s="1"/>
  <c r="N58" i="153" s="1"/>
  <c r="O58" i="153" s="1"/>
  <c r="P58" i="153" s="1"/>
  <c r="Q58" i="153" s="1"/>
  <c r="R58" i="153" s="1"/>
  <c r="S58" i="153" s="1"/>
  <c r="T58" i="153" s="1"/>
  <c r="U58" i="153" s="1"/>
  <c r="D59" i="153"/>
  <c r="E59" i="153" s="1"/>
  <c r="F59" i="153" s="1"/>
  <c r="G59" i="153" s="1"/>
  <c r="H59" i="153" s="1"/>
  <c r="I59" i="153" s="1"/>
  <c r="J59" i="153" s="1"/>
  <c r="K59" i="153" s="1"/>
  <c r="L59" i="153" s="1"/>
  <c r="M59" i="153" s="1"/>
  <c r="N59" i="153" s="1"/>
  <c r="O59" i="153" s="1"/>
  <c r="P59" i="153" s="1"/>
  <c r="Q59" i="153" s="1"/>
  <c r="R59" i="153" s="1"/>
  <c r="S59" i="153" s="1"/>
  <c r="T59" i="153" s="1"/>
  <c r="U59" i="153" s="1"/>
  <c r="D60" i="153"/>
  <c r="E60" i="153" s="1"/>
  <c r="F60" i="153" s="1"/>
  <c r="G60" i="153" s="1"/>
  <c r="H60" i="153" s="1"/>
  <c r="I60" i="153" s="1"/>
  <c r="J60" i="153" s="1"/>
  <c r="K60" i="153" s="1"/>
  <c r="L60" i="153" s="1"/>
  <c r="M60" i="153" s="1"/>
  <c r="N60" i="153" s="1"/>
  <c r="O60" i="153" s="1"/>
  <c r="P60" i="153" s="1"/>
  <c r="Q60" i="153" s="1"/>
  <c r="R60" i="153" s="1"/>
  <c r="S60" i="153" s="1"/>
  <c r="T60" i="153" s="1"/>
  <c r="U60" i="153" s="1"/>
  <c r="D61" i="153"/>
  <c r="E61" i="153" s="1"/>
  <c r="F61" i="153" s="1"/>
  <c r="G61" i="153" s="1"/>
  <c r="H61" i="153" s="1"/>
  <c r="I61" i="153" s="1"/>
  <c r="J61" i="153" s="1"/>
  <c r="D62" i="153"/>
  <c r="E62" i="153" s="1"/>
  <c r="F62" i="153" s="1"/>
  <c r="G62" i="153" s="1"/>
  <c r="H62" i="153" s="1"/>
  <c r="I62" i="153" s="1"/>
  <c r="J62" i="153" s="1"/>
  <c r="D63" i="153"/>
  <c r="E63" i="153" s="1"/>
  <c r="F63" i="153" s="1"/>
  <c r="G63" i="153" s="1"/>
  <c r="H63" i="153" s="1"/>
  <c r="I63" i="153" s="1"/>
  <c r="J63" i="153" s="1"/>
  <c r="D64" i="153"/>
  <c r="E64" i="153" s="1"/>
  <c r="F64" i="153" s="1"/>
  <c r="G64" i="153" s="1"/>
  <c r="H64" i="153" s="1"/>
  <c r="I64" i="153" s="1"/>
  <c r="J64" i="153" s="1"/>
  <c r="D65" i="153"/>
  <c r="E65" i="153" s="1"/>
  <c r="F65" i="153" s="1"/>
  <c r="G65" i="153" s="1"/>
  <c r="H65" i="153" s="1"/>
  <c r="I65" i="153" s="1"/>
  <c r="J65" i="153" s="1"/>
  <c r="D66" i="153"/>
  <c r="E66" i="153" s="1"/>
  <c r="F66" i="153" s="1"/>
  <c r="G66" i="153" s="1"/>
  <c r="H66" i="153" s="1"/>
  <c r="I66" i="153" s="1"/>
  <c r="J66" i="153" s="1"/>
  <c r="D67" i="153"/>
  <c r="E67" i="153" s="1"/>
  <c r="F67" i="153" s="1"/>
  <c r="G67" i="153" s="1"/>
  <c r="H67" i="153" s="1"/>
  <c r="I67" i="153" s="1"/>
  <c r="J67" i="153" s="1"/>
  <c r="D68" i="153"/>
  <c r="E68" i="153" s="1"/>
  <c r="F68" i="153" s="1"/>
  <c r="G68" i="153" s="1"/>
  <c r="H68" i="153" s="1"/>
  <c r="I68" i="153" s="1"/>
  <c r="J68" i="153" s="1"/>
  <c r="D69" i="153"/>
  <c r="E69" i="153" s="1"/>
  <c r="F69" i="153" s="1"/>
  <c r="G69" i="153" s="1"/>
  <c r="H69" i="153" s="1"/>
  <c r="I69" i="153" s="1"/>
  <c r="J69" i="153" s="1"/>
  <c r="D70" i="153"/>
  <c r="E70" i="153" s="1"/>
  <c r="F70" i="153" s="1"/>
  <c r="G70" i="153" s="1"/>
  <c r="H70" i="153" s="1"/>
  <c r="I70" i="153" s="1"/>
  <c r="J70" i="153" s="1"/>
  <c r="D71" i="153"/>
  <c r="E71" i="153" s="1"/>
  <c r="F71" i="153" s="1"/>
  <c r="G71" i="153" s="1"/>
  <c r="H71" i="153" s="1"/>
  <c r="I71" i="153" s="1"/>
  <c r="J71" i="153" s="1"/>
  <c r="D72" i="153"/>
  <c r="E72" i="153" s="1"/>
  <c r="F72" i="153" s="1"/>
  <c r="G72" i="153" s="1"/>
  <c r="H72" i="153" s="1"/>
  <c r="I72" i="153" s="1"/>
  <c r="J72" i="153" s="1"/>
  <c r="D73" i="153"/>
  <c r="E73" i="153" s="1"/>
  <c r="F73" i="153" s="1"/>
  <c r="G73" i="153" s="1"/>
  <c r="H73" i="153" s="1"/>
  <c r="I73" i="153" s="1"/>
  <c r="J73" i="153" s="1"/>
  <c r="D74" i="153"/>
  <c r="E74" i="153" s="1"/>
  <c r="F74" i="153" s="1"/>
  <c r="G74" i="153" s="1"/>
  <c r="H74" i="153" s="1"/>
  <c r="I74" i="153" s="1"/>
  <c r="J74" i="153" s="1"/>
  <c r="D75" i="153"/>
  <c r="E75" i="153" s="1"/>
  <c r="F75" i="153" s="1"/>
  <c r="G75" i="153" s="1"/>
  <c r="H75" i="153" s="1"/>
  <c r="I75" i="153" s="1"/>
  <c r="J75" i="153" s="1"/>
  <c r="D76" i="153"/>
  <c r="E76" i="153" s="1"/>
  <c r="F76" i="153" s="1"/>
  <c r="G76" i="153" s="1"/>
  <c r="H76" i="153" s="1"/>
  <c r="I76" i="153" s="1"/>
  <c r="J76" i="153" s="1"/>
  <c r="D77" i="153"/>
  <c r="E77" i="153" s="1"/>
  <c r="F77" i="153" s="1"/>
  <c r="G77" i="153" s="1"/>
  <c r="H77" i="153" s="1"/>
  <c r="I77" i="153" s="1"/>
  <c r="J77" i="153" s="1"/>
  <c r="D78" i="153"/>
  <c r="E78" i="153" s="1"/>
  <c r="F78" i="153" s="1"/>
  <c r="G78" i="153" s="1"/>
  <c r="H78" i="153" s="1"/>
  <c r="I78" i="153" s="1"/>
  <c r="J78" i="153" s="1"/>
  <c r="D79" i="153"/>
  <c r="E79" i="153" s="1"/>
  <c r="F79" i="153" s="1"/>
  <c r="G79" i="153" s="1"/>
  <c r="H79" i="153" s="1"/>
  <c r="I79" i="153" s="1"/>
  <c r="J79" i="153" s="1"/>
  <c r="D80" i="153"/>
  <c r="E80" i="153" s="1"/>
  <c r="F80" i="153" s="1"/>
  <c r="G80" i="153" s="1"/>
  <c r="H80" i="153" s="1"/>
  <c r="I80" i="153" s="1"/>
  <c r="J80" i="153" s="1"/>
  <c r="D27" i="153"/>
  <c r="E27" i="153" s="1"/>
  <c r="F27" i="153" s="1"/>
  <c r="G27" i="153" s="1"/>
  <c r="H27" i="153" s="1"/>
  <c r="I27" i="153" s="1"/>
  <c r="J27" i="153" s="1"/>
  <c r="K27" i="153" s="1"/>
  <c r="L27" i="153" s="1"/>
  <c r="M27" i="153" s="1"/>
  <c r="N27" i="153" s="1"/>
  <c r="O27" i="153" s="1"/>
  <c r="P27" i="153" s="1"/>
  <c r="Q27" i="153" s="1"/>
  <c r="R27" i="153" s="1"/>
  <c r="S27" i="153" s="1"/>
  <c r="T27" i="153" s="1"/>
  <c r="U27" i="153" s="1"/>
  <c r="D21" i="109"/>
  <c r="E21" i="109" s="1"/>
  <c r="F21" i="109" s="1"/>
  <c r="G21" i="109" s="1"/>
  <c r="H21" i="109" s="1"/>
  <c r="I21" i="109" s="1"/>
  <c r="J21" i="109" s="1"/>
  <c r="K21" i="109" s="1"/>
  <c r="L21" i="109" s="1"/>
  <c r="M21" i="109" s="1"/>
  <c r="N21" i="109" s="1"/>
  <c r="O21" i="109" s="1"/>
  <c r="Q21" i="109" s="1"/>
  <c r="D91" i="153"/>
  <c r="E91" i="153" s="1"/>
  <c r="F91" i="153" s="1"/>
  <c r="G91" i="153" s="1"/>
  <c r="H91" i="153" s="1"/>
  <c r="I91" i="153" s="1"/>
  <c r="J91" i="153" s="1"/>
  <c r="K91" i="153" s="1"/>
  <c r="D92" i="153"/>
  <c r="E92" i="153" s="1"/>
  <c r="F92" i="153" s="1"/>
  <c r="G92" i="153" s="1"/>
  <c r="H92" i="153" s="1"/>
  <c r="I92" i="153" s="1"/>
  <c r="J92" i="153" s="1"/>
  <c r="D93" i="153"/>
  <c r="E93" i="153" s="1"/>
  <c r="F93" i="153" s="1"/>
  <c r="G93" i="153" s="1"/>
  <c r="H93" i="153" s="1"/>
  <c r="I93" i="153" s="1"/>
  <c r="J93" i="153" s="1"/>
  <c r="D94" i="153"/>
  <c r="E94" i="153" s="1"/>
  <c r="F94" i="153" s="1"/>
  <c r="G94" i="153" s="1"/>
  <c r="H94" i="153" s="1"/>
  <c r="I94" i="153" s="1"/>
  <c r="J94" i="153" s="1"/>
  <c r="D95" i="153"/>
  <c r="E95" i="153" s="1"/>
  <c r="F95" i="153" s="1"/>
  <c r="G95" i="153" s="1"/>
  <c r="H95" i="153" s="1"/>
  <c r="I95" i="153" s="1"/>
  <c r="J95" i="153" s="1"/>
  <c r="D96" i="153"/>
  <c r="E96" i="153" s="1"/>
  <c r="F96" i="153" s="1"/>
  <c r="G96" i="153" s="1"/>
  <c r="H96" i="153" s="1"/>
  <c r="I96" i="153" s="1"/>
  <c r="J96" i="153" s="1"/>
  <c r="Z21" i="106"/>
  <c r="W20" i="106"/>
  <c r="W21" i="106"/>
  <c r="C46" i="111" l="1"/>
  <c r="C47" i="111" s="1"/>
  <c r="C48" i="111" s="1"/>
  <c r="C49" i="111" s="1"/>
  <c r="C50" i="111" s="1"/>
  <c r="D45" i="111"/>
  <c r="E45" i="111" s="1"/>
  <c r="F45" i="111" s="1"/>
  <c r="G45" i="111" s="1"/>
  <c r="H45" i="111" s="1"/>
  <c r="I45" i="111" s="1"/>
  <c r="J45" i="111" s="1"/>
  <c r="K45" i="111" s="1"/>
  <c r="L45" i="111" s="1"/>
  <c r="M45" i="111" s="1"/>
  <c r="N45" i="111" s="1"/>
  <c r="O45" i="111" s="1"/>
  <c r="K94" i="153"/>
  <c r="L94" i="153" s="1"/>
  <c r="M94" i="153" s="1"/>
  <c r="N94" i="153" s="1"/>
  <c r="O94" i="153" s="1"/>
  <c r="P94" i="153" s="1"/>
  <c r="Q94" i="153" s="1"/>
  <c r="R94" i="153" s="1"/>
  <c r="S94" i="153" s="1"/>
  <c r="T94" i="153" s="1"/>
  <c r="U94" i="153" s="1"/>
  <c r="W94" i="153" s="1"/>
  <c r="K95" i="153"/>
  <c r="L95" i="153" s="1"/>
  <c r="M95" i="153" s="1"/>
  <c r="N95" i="153" s="1"/>
  <c r="O95" i="153" s="1"/>
  <c r="P95" i="153" s="1"/>
  <c r="Q95" i="153" s="1"/>
  <c r="R95" i="153" s="1"/>
  <c r="S95" i="153" s="1"/>
  <c r="T95" i="153" s="1"/>
  <c r="U95" i="153" s="1"/>
  <c r="W95" i="153" s="1"/>
  <c r="K92" i="153"/>
  <c r="L92" i="153" s="1"/>
  <c r="M92" i="153" s="1"/>
  <c r="N92" i="153" s="1"/>
  <c r="O92" i="153" s="1"/>
  <c r="P92" i="153" s="1"/>
  <c r="Q92" i="153" s="1"/>
  <c r="R92" i="153" s="1"/>
  <c r="S92" i="153" s="1"/>
  <c r="T92" i="153" s="1"/>
  <c r="U92" i="153" s="1"/>
  <c r="W92" i="153" s="1"/>
  <c r="K80" i="153"/>
  <c r="L80" i="153" s="1"/>
  <c r="M80" i="153" s="1"/>
  <c r="N80" i="153" s="1"/>
  <c r="O80" i="153" s="1"/>
  <c r="P80" i="153" s="1"/>
  <c r="Q80" i="153" s="1"/>
  <c r="R80" i="153" s="1"/>
  <c r="S80" i="153" s="1"/>
  <c r="T80" i="153" s="1"/>
  <c r="U80" i="153" s="1"/>
  <c r="W80" i="153" s="1"/>
  <c r="K78" i="153"/>
  <c r="L78" i="153" s="1"/>
  <c r="M78" i="153" s="1"/>
  <c r="N78" i="153" s="1"/>
  <c r="O78" i="153" s="1"/>
  <c r="P78" i="153" s="1"/>
  <c r="Q78" i="153" s="1"/>
  <c r="R78" i="153" s="1"/>
  <c r="S78" i="153" s="1"/>
  <c r="T78" i="153" s="1"/>
  <c r="U78" i="153" s="1"/>
  <c r="W78" i="153" s="1"/>
  <c r="K76" i="153"/>
  <c r="L76" i="153" s="1"/>
  <c r="M76" i="153" s="1"/>
  <c r="N76" i="153" s="1"/>
  <c r="O76" i="153" s="1"/>
  <c r="P76" i="153" s="1"/>
  <c r="Q76" i="153" s="1"/>
  <c r="R76" i="153" s="1"/>
  <c r="S76" i="153" s="1"/>
  <c r="T76" i="153" s="1"/>
  <c r="U76" i="153" s="1"/>
  <c r="W76" i="153" s="1"/>
  <c r="K74" i="153"/>
  <c r="L74" i="153" s="1"/>
  <c r="M74" i="153" s="1"/>
  <c r="N74" i="153" s="1"/>
  <c r="O74" i="153" s="1"/>
  <c r="P74" i="153" s="1"/>
  <c r="Q74" i="153" s="1"/>
  <c r="R74" i="153" s="1"/>
  <c r="S74" i="153" s="1"/>
  <c r="T74" i="153" s="1"/>
  <c r="U74" i="153" s="1"/>
  <c r="W74" i="153" s="1"/>
  <c r="K72" i="153"/>
  <c r="L72" i="153" s="1"/>
  <c r="M72" i="153" s="1"/>
  <c r="N72" i="153" s="1"/>
  <c r="O72" i="153" s="1"/>
  <c r="P72" i="153" s="1"/>
  <c r="Q72" i="153" s="1"/>
  <c r="R72" i="153" s="1"/>
  <c r="S72" i="153" s="1"/>
  <c r="T72" i="153" s="1"/>
  <c r="U72" i="153" s="1"/>
  <c r="W72" i="153" s="1"/>
  <c r="K70" i="153"/>
  <c r="L70" i="153" s="1"/>
  <c r="M70" i="153" s="1"/>
  <c r="N70" i="153" s="1"/>
  <c r="O70" i="153" s="1"/>
  <c r="P70" i="153" s="1"/>
  <c r="Q70" i="153" s="1"/>
  <c r="R70" i="153" s="1"/>
  <c r="S70" i="153" s="1"/>
  <c r="T70" i="153" s="1"/>
  <c r="U70" i="153" s="1"/>
  <c r="W70" i="153" s="1"/>
  <c r="K68" i="153"/>
  <c r="L68" i="153" s="1"/>
  <c r="M68" i="153" s="1"/>
  <c r="N68" i="153" s="1"/>
  <c r="O68" i="153" s="1"/>
  <c r="P68" i="153" s="1"/>
  <c r="Q68" i="153" s="1"/>
  <c r="R68" i="153" s="1"/>
  <c r="S68" i="153" s="1"/>
  <c r="T68" i="153" s="1"/>
  <c r="U68" i="153" s="1"/>
  <c r="W68" i="153" s="1"/>
  <c r="K66" i="153"/>
  <c r="L66" i="153" s="1"/>
  <c r="M66" i="153" s="1"/>
  <c r="N66" i="153" s="1"/>
  <c r="O66" i="153" s="1"/>
  <c r="P66" i="153" s="1"/>
  <c r="Q66" i="153" s="1"/>
  <c r="R66" i="153" s="1"/>
  <c r="S66" i="153" s="1"/>
  <c r="T66" i="153" s="1"/>
  <c r="U66" i="153" s="1"/>
  <c r="W66" i="153" s="1"/>
  <c r="K64" i="153"/>
  <c r="L64" i="153" s="1"/>
  <c r="M64" i="153" s="1"/>
  <c r="N64" i="153" s="1"/>
  <c r="O64" i="153" s="1"/>
  <c r="P64" i="153" s="1"/>
  <c r="Q64" i="153" s="1"/>
  <c r="R64" i="153" s="1"/>
  <c r="S64" i="153" s="1"/>
  <c r="T64" i="153" s="1"/>
  <c r="U64" i="153" s="1"/>
  <c r="W64" i="153" s="1"/>
  <c r="K62" i="153"/>
  <c r="L62" i="153" s="1"/>
  <c r="M62" i="153" s="1"/>
  <c r="N62" i="153" s="1"/>
  <c r="O62" i="153" s="1"/>
  <c r="P62" i="153" s="1"/>
  <c r="Q62" i="153" s="1"/>
  <c r="R62" i="153" s="1"/>
  <c r="S62" i="153" s="1"/>
  <c r="T62" i="153" s="1"/>
  <c r="U62" i="153" s="1"/>
  <c r="W62" i="153" s="1"/>
  <c r="K89" i="153"/>
  <c r="L89" i="153" s="1"/>
  <c r="M89" i="153" s="1"/>
  <c r="N89" i="153" s="1"/>
  <c r="O89" i="153" s="1"/>
  <c r="P89" i="153" s="1"/>
  <c r="Q89" i="153" s="1"/>
  <c r="R89" i="153" s="1"/>
  <c r="S89" i="153" s="1"/>
  <c r="T89" i="153" s="1"/>
  <c r="U89" i="153" s="1"/>
  <c r="W89" i="153" s="1"/>
  <c r="K87" i="153"/>
  <c r="L87" i="153" s="1"/>
  <c r="M87" i="153" s="1"/>
  <c r="N87" i="153" s="1"/>
  <c r="O87" i="153" s="1"/>
  <c r="P87" i="153" s="1"/>
  <c r="Q87" i="153" s="1"/>
  <c r="R87" i="153" s="1"/>
  <c r="S87" i="153" s="1"/>
  <c r="T87" i="153" s="1"/>
  <c r="U87" i="153" s="1"/>
  <c r="W87" i="153" s="1"/>
  <c r="K85" i="153"/>
  <c r="L85" i="153" s="1"/>
  <c r="M85" i="153" s="1"/>
  <c r="N85" i="153" s="1"/>
  <c r="O85" i="153" s="1"/>
  <c r="P85" i="153" s="1"/>
  <c r="Q85" i="153" s="1"/>
  <c r="R85" i="153" s="1"/>
  <c r="S85" i="153" s="1"/>
  <c r="T85" i="153" s="1"/>
  <c r="U85" i="153" s="1"/>
  <c r="W85" i="153" s="1"/>
  <c r="K83" i="153"/>
  <c r="L83" i="153" s="1"/>
  <c r="M83" i="153" s="1"/>
  <c r="N83" i="153" s="1"/>
  <c r="O83" i="153" s="1"/>
  <c r="P83" i="153" s="1"/>
  <c r="Q83" i="153" s="1"/>
  <c r="R83" i="153" s="1"/>
  <c r="S83" i="153" s="1"/>
  <c r="T83" i="153" s="1"/>
  <c r="U83" i="153" s="1"/>
  <c r="W83" i="153" s="1"/>
  <c r="K81" i="153"/>
  <c r="L81" i="153" s="1"/>
  <c r="M81" i="153" s="1"/>
  <c r="N81" i="153" s="1"/>
  <c r="O81" i="153" s="1"/>
  <c r="P81" i="153" s="1"/>
  <c r="Q81" i="153" s="1"/>
  <c r="R81" i="153" s="1"/>
  <c r="S81" i="153" s="1"/>
  <c r="T81" i="153" s="1"/>
  <c r="U81" i="153" s="1"/>
  <c r="W81" i="153" s="1"/>
  <c r="K96" i="153"/>
  <c r="L96" i="153" s="1"/>
  <c r="M96" i="153" s="1"/>
  <c r="N96" i="153" s="1"/>
  <c r="O96" i="153" s="1"/>
  <c r="P96" i="153" s="1"/>
  <c r="Q96" i="153" s="1"/>
  <c r="R96" i="153" s="1"/>
  <c r="S96" i="153" s="1"/>
  <c r="T96" i="153" s="1"/>
  <c r="U96" i="153" s="1"/>
  <c r="W96" i="153" s="1"/>
  <c r="K93" i="153"/>
  <c r="L93" i="153" s="1"/>
  <c r="M93" i="153" s="1"/>
  <c r="N93" i="153" s="1"/>
  <c r="O93" i="153" s="1"/>
  <c r="P93" i="153" s="1"/>
  <c r="Q93" i="153" s="1"/>
  <c r="R93" i="153" s="1"/>
  <c r="S93" i="153" s="1"/>
  <c r="T93" i="153" s="1"/>
  <c r="U93" i="153" s="1"/>
  <c r="W93" i="153" s="1"/>
  <c r="L91" i="153"/>
  <c r="M91" i="153" s="1"/>
  <c r="N91" i="153" s="1"/>
  <c r="O91" i="153" s="1"/>
  <c r="P91" i="153" s="1"/>
  <c r="Q91" i="153" s="1"/>
  <c r="R91" i="153" s="1"/>
  <c r="S91" i="153" s="1"/>
  <c r="T91" i="153" s="1"/>
  <c r="U91" i="153" s="1"/>
  <c r="W91" i="153" s="1"/>
  <c r="K79" i="153"/>
  <c r="L79" i="153" s="1"/>
  <c r="M79" i="153" s="1"/>
  <c r="N79" i="153" s="1"/>
  <c r="O79" i="153" s="1"/>
  <c r="P79" i="153" s="1"/>
  <c r="Q79" i="153" s="1"/>
  <c r="R79" i="153" s="1"/>
  <c r="S79" i="153" s="1"/>
  <c r="T79" i="153" s="1"/>
  <c r="U79" i="153" s="1"/>
  <c r="W79" i="153" s="1"/>
  <c r="K77" i="153"/>
  <c r="L77" i="153" s="1"/>
  <c r="M77" i="153" s="1"/>
  <c r="N77" i="153" s="1"/>
  <c r="O77" i="153" s="1"/>
  <c r="P77" i="153" s="1"/>
  <c r="Q77" i="153" s="1"/>
  <c r="R77" i="153" s="1"/>
  <c r="S77" i="153" s="1"/>
  <c r="T77" i="153" s="1"/>
  <c r="U77" i="153" s="1"/>
  <c r="W77" i="153" s="1"/>
  <c r="K75" i="153"/>
  <c r="L75" i="153" s="1"/>
  <c r="M75" i="153" s="1"/>
  <c r="N75" i="153" s="1"/>
  <c r="O75" i="153" s="1"/>
  <c r="P75" i="153" s="1"/>
  <c r="Q75" i="153" s="1"/>
  <c r="R75" i="153" s="1"/>
  <c r="S75" i="153" s="1"/>
  <c r="T75" i="153" s="1"/>
  <c r="U75" i="153" s="1"/>
  <c r="W75" i="153" s="1"/>
  <c r="K73" i="153"/>
  <c r="L73" i="153" s="1"/>
  <c r="M73" i="153" s="1"/>
  <c r="N73" i="153" s="1"/>
  <c r="O73" i="153" s="1"/>
  <c r="P73" i="153" s="1"/>
  <c r="Q73" i="153" s="1"/>
  <c r="R73" i="153" s="1"/>
  <c r="S73" i="153" s="1"/>
  <c r="T73" i="153" s="1"/>
  <c r="U73" i="153" s="1"/>
  <c r="W73" i="153" s="1"/>
  <c r="K71" i="153"/>
  <c r="L71" i="153" s="1"/>
  <c r="M71" i="153" s="1"/>
  <c r="N71" i="153" s="1"/>
  <c r="O71" i="153" s="1"/>
  <c r="P71" i="153" s="1"/>
  <c r="Q71" i="153" s="1"/>
  <c r="R71" i="153" s="1"/>
  <c r="S71" i="153" s="1"/>
  <c r="T71" i="153" s="1"/>
  <c r="U71" i="153" s="1"/>
  <c r="W71" i="153" s="1"/>
  <c r="K69" i="153"/>
  <c r="L69" i="153" s="1"/>
  <c r="M69" i="153" s="1"/>
  <c r="N69" i="153" s="1"/>
  <c r="O69" i="153" s="1"/>
  <c r="P69" i="153" s="1"/>
  <c r="Q69" i="153" s="1"/>
  <c r="R69" i="153" s="1"/>
  <c r="S69" i="153" s="1"/>
  <c r="T69" i="153" s="1"/>
  <c r="U69" i="153" s="1"/>
  <c r="W69" i="153" s="1"/>
  <c r="K67" i="153"/>
  <c r="L67" i="153" s="1"/>
  <c r="M67" i="153" s="1"/>
  <c r="N67" i="153" s="1"/>
  <c r="O67" i="153" s="1"/>
  <c r="P67" i="153" s="1"/>
  <c r="Q67" i="153" s="1"/>
  <c r="R67" i="153" s="1"/>
  <c r="S67" i="153" s="1"/>
  <c r="T67" i="153" s="1"/>
  <c r="U67" i="153" s="1"/>
  <c r="W67" i="153" s="1"/>
  <c r="K65" i="153"/>
  <c r="L65" i="153" s="1"/>
  <c r="M65" i="153" s="1"/>
  <c r="N65" i="153" s="1"/>
  <c r="O65" i="153" s="1"/>
  <c r="P65" i="153" s="1"/>
  <c r="Q65" i="153" s="1"/>
  <c r="R65" i="153" s="1"/>
  <c r="S65" i="153" s="1"/>
  <c r="T65" i="153" s="1"/>
  <c r="U65" i="153" s="1"/>
  <c r="W65" i="153" s="1"/>
  <c r="K63" i="153"/>
  <c r="L63" i="153" s="1"/>
  <c r="M63" i="153" s="1"/>
  <c r="N63" i="153" s="1"/>
  <c r="O63" i="153" s="1"/>
  <c r="P63" i="153" s="1"/>
  <c r="Q63" i="153" s="1"/>
  <c r="R63" i="153" s="1"/>
  <c r="S63" i="153" s="1"/>
  <c r="T63" i="153" s="1"/>
  <c r="U63" i="153" s="1"/>
  <c r="W63" i="153" s="1"/>
  <c r="K61" i="153"/>
  <c r="L61" i="153" s="1"/>
  <c r="M61" i="153" s="1"/>
  <c r="N61" i="153" s="1"/>
  <c r="O61" i="153" s="1"/>
  <c r="P61" i="153" s="1"/>
  <c r="Q61" i="153" s="1"/>
  <c r="R61" i="153" s="1"/>
  <c r="S61" i="153" s="1"/>
  <c r="T61" i="153" s="1"/>
  <c r="U61" i="153" s="1"/>
  <c r="W61" i="153" s="1"/>
  <c r="K90" i="153"/>
  <c r="L90" i="153" s="1"/>
  <c r="M90" i="153" s="1"/>
  <c r="N90" i="153" s="1"/>
  <c r="O90" i="153" s="1"/>
  <c r="P90" i="153" s="1"/>
  <c r="Q90" i="153" s="1"/>
  <c r="R90" i="153" s="1"/>
  <c r="S90" i="153" s="1"/>
  <c r="T90" i="153" s="1"/>
  <c r="U90" i="153" s="1"/>
  <c r="W90" i="153" s="1"/>
  <c r="K88" i="153"/>
  <c r="L88" i="153" s="1"/>
  <c r="M88" i="153" s="1"/>
  <c r="N88" i="153" s="1"/>
  <c r="O88" i="153" s="1"/>
  <c r="P88" i="153" s="1"/>
  <c r="Q88" i="153" s="1"/>
  <c r="R88" i="153" s="1"/>
  <c r="S88" i="153" s="1"/>
  <c r="T88" i="153" s="1"/>
  <c r="U88" i="153" s="1"/>
  <c r="W88" i="153" s="1"/>
  <c r="K86" i="153"/>
  <c r="L86" i="153" s="1"/>
  <c r="M86" i="153" s="1"/>
  <c r="N86" i="153" s="1"/>
  <c r="O86" i="153" s="1"/>
  <c r="P86" i="153" s="1"/>
  <c r="Q86" i="153" s="1"/>
  <c r="R86" i="153" s="1"/>
  <c r="S86" i="153" s="1"/>
  <c r="T86" i="153" s="1"/>
  <c r="U86" i="153" s="1"/>
  <c r="W86" i="153" s="1"/>
  <c r="K84" i="153"/>
  <c r="L84" i="153" s="1"/>
  <c r="M84" i="153" s="1"/>
  <c r="N84" i="153" s="1"/>
  <c r="O84" i="153" s="1"/>
  <c r="P84" i="153" s="1"/>
  <c r="Q84" i="153" s="1"/>
  <c r="R84" i="153" s="1"/>
  <c r="S84" i="153" s="1"/>
  <c r="T84" i="153" s="1"/>
  <c r="U84" i="153" s="1"/>
  <c r="W84" i="153" s="1"/>
  <c r="K82" i="153"/>
  <c r="L82" i="153" s="1"/>
  <c r="M82" i="153" s="1"/>
  <c r="N82" i="153" s="1"/>
  <c r="O82" i="153" s="1"/>
  <c r="P82" i="153" s="1"/>
  <c r="Q82" i="153" s="1"/>
  <c r="R82" i="153" s="1"/>
  <c r="S82" i="153" s="1"/>
  <c r="T82" i="153" s="1"/>
  <c r="U82" i="153" s="1"/>
  <c r="W82" i="153" s="1"/>
  <c r="E20" i="68"/>
  <c r="F20" i="68" s="1"/>
  <c r="G20" i="68" s="1"/>
  <c r="H20" i="68" s="1"/>
  <c r="I20" i="68" s="1"/>
  <c r="J20" i="68" s="1"/>
  <c r="K20" i="68" s="1"/>
  <c r="L20" i="68" s="1"/>
  <c r="M20" i="68" s="1"/>
  <c r="N20" i="68" s="1"/>
  <c r="O20" i="68" s="1"/>
  <c r="P20" i="68" s="1"/>
  <c r="Q20" i="68" s="1"/>
  <c r="R20" i="68" s="1"/>
  <c r="S20" i="68" s="1"/>
  <c r="T20" i="68" s="1"/>
  <c r="U20" i="68" s="1"/>
  <c r="V20" i="68" s="1"/>
  <c r="W20" i="68" s="1"/>
  <c r="X20" i="68" s="1"/>
  <c r="Y20" i="68" s="1"/>
  <c r="Z20" i="68" s="1"/>
  <c r="E20" i="95"/>
  <c r="F20" i="95" s="1"/>
  <c r="G20" i="95" s="1"/>
  <c r="H20" i="95" s="1"/>
  <c r="I20" i="95" s="1"/>
  <c r="J20" i="95" s="1"/>
  <c r="K20" i="95" s="1"/>
  <c r="L20" i="95" s="1"/>
  <c r="M20" i="95" s="1"/>
  <c r="N20" i="95" s="1"/>
  <c r="O20" i="95" s="1"/>
  <c r="P20" i="95" s="1"/>
  <c r="Q20" i="95" s="1"/>
  <c r="R20" i="95" s="1"/>
  <c r="S20" i="95" s="1"/>
  <c r="T20" i="95" s="1"/>
  <c r="D22" i="110"/>
  <c r="E22" i="110" s="1"/>
  <c r="F22" i="110" s="1"/>
  <c r="G22" i="110" s="1"/>
  <c r="H22" i="110" s="1"/>
  <c r="I22" i="110" s="1"/>
  <c r="J22" i="110" s="1"/>
  <c r="K22" i="110" s="1"/>
  <c r="L22" i="110" s="1"/>
  <c r="M22" i="110" s="1"/>
  <c r="N22" i="110" s="1"/>
  <c r="O22" i="110" s="1"/>
  <c r="D19" i="10"/>
  <c r="E19" i="10" s="1"/>
  <c r="F19" i="10" s="1"/>
  <c r="G19" i="10" s="1"/>
  <c r="H19" i="10" s="1"/>
  <c r="I19" i="10" s="1"/>
  <c r="J19" i="10" s="1"/>
  <c r="K19" i="10" s="1"/>
  <c r="L19" i="10" s="1"/>
  <c r="M19" i="10" s="1"/>
  <c r="N19" i="10" s="1"/>
  <c r="O19" i="10" s="1"/>
  <c r="AE83" i="161"/>
  <c r="AE19" i="109"/>
  <c r="D84" i="161"/>
  <c r="E84" i="161" s="1"/>
  <c r="F84" i="161" s="1"/>
  <c r="G84" i="161" s="1"/>
  <c r="H84" i="161" s="1"/>
  <c r="I84" i="161" s="1"/>
  <c r="J84" i="161" s="1"/>
  <c r="K84" i="161" s="1"/>
  <c r="L84" i="161" s="1"/>
  <c r="M84" i="161" s="1"/>
  <c r="N84" i="161" s="1"/>
  <c r="O84" i="161" s="1"/>
  <c r="Q84" i="161" s="1"/>
  <c r="Z18" i="106"/>
  <c r="AE20" i="109"/>
  <c r="D19" i="109"/>
  <c r="E19" i="109" s="1"/>
  <c r="F19" i="109" s="1"/>
  <c r="G19" i="109" s="1"/>
  <c r="H19" i="109" s="1"/>
  <c r="I19" i="109" s="1"/>
  <c r="J19" i="109" s="1"/>
  <c r="K19" i="109" s="1"/>
  <c r="L19" i="109" s="1"/>
  <c r="M19" i="109" s="1"/>
  <c r="N19" i="109" s="1"/>
  <c r="O19" i="109" s="1"/>
  <c r="Q19" i="109" s="1"/>
  <c r="Z19" i="106"/>
  <c r="Z20" i="106"/>
  <c r="W19" i="106"/>
  <c r="AE18" i="109"/>
  <c r="Q20" i="109"/>
  <c r="D83" i="161"/>
  <c r="E83" i="161" s="1"/>
  <c r="F83" i="161" s="1"/>
  <c r="G83" i="161" s="1"/>
  <c r="H83" i="161" s="1"/>
  <c r="I83" i="161" s="1"/>
  <c r="J83" i="161" s="1"/>
  <c r="K83" i="161" s="1"/>
  <c r="L83" i="161" s="1"/>
  <c r="M83" i="161" s="1"/>
  <c r="N83" i="161" s="1"/>
  <c r="O83" i="161" s="1"/>
  <c r="Q83" i="161" s="1"/>
  <c r="Q38" i="121"/>
  <c r="D22" i="116"/>
  <c r="E22" i="116" s="1"/>
  <c r="F22" i="116" s="1"/>
  <c r="G22" i="116" s="1"/>
  <c r="H22" i="116" s="1"/>
  <c r="I22" i="116" s="1"/>
  <c r="J22" i="116" s="1"/>
  <c r="K22" i="116" s="1"/>
  <c r="L22" i="116" s="1"/>
  <c r="M22" i="116" s="1"/>
  <c r="N22" i="116" s="1"/>
  <c r="O22" i="116" s="1"/>
  <c r="P22" i="116" s="1"/>
  <c r="D22" i="115"/>
  <c r="E22" i="115" s="1"/>
  <c r="F22" i="115" s="1"/>
  <c r="G22" i="115" s="1"/>
  <c r="H22" i="115" s="1"/>
  <c r="I22" i="115" s="1"/>
  <c r="J22" i="115" s="1"/>
  <c r="K22" i="115" s="1"/>
  <c r="L22" i="115" s="1"/>
  <c r="M22" i="115" s="1"/>
  <c r="N22" i="115" s="1"/>
  <c r="O22" i="115" s="1"/>
  <c r="D19" i="18"/>
  <c r="E19" i="18" s="1"/>
  <c r="F19" i="18" s="1"/>
  <c r="G19" i="18" s="1"/>
  <c r="H19" i="18" s="1"/>
  <c r="I19" i="18" s="1"/>
  <c r="J19" i="18" s="1"/>
  <c r="K19" i="18" s="1"/>
  <c r="L19" i="18" s="1"/>
  <c r="M19" i="18" s="1"/>
  <c r="N19" i="18" s="1"/>
  <c r="O19" i="18" s="1"/>
  <c r="AE21" i="109"/>
  <c r="D18" i="109"/>
  <c r="E18" i="109" s="1"/>
  <c r="F18" i="109" s="1"/>
  <c r="G18" i="109" s="1"/>
  <c r="H18" i="109" s="1"/>
  <c r="I18" i="109" s="1"/>
  <c r="J18" i="109" s="1"/>
  <c r="K18" i="109" s="1"/>
  <c r="L18" i="109" s="1"/>
  <c r="M18" i="109" s="1"/>
  <c r="N18" i="109" s="1"/>
  <c r="O18" i="109" s="1"/>
  <c r="Q18" i="109" s="1"/>
  <c r="E22" i="128"/>
  <c r="F22" i="128" s="1"/>
  <c r="G22" i="128" s="1"/>
  <c r="H22" i="128" s="1"/>
  <c r="I22" i="128" s="1"/>
  <c r="J22" i="128" s="1"/>
  <c r="K22" i="128" s="1"/>
  <c r="L22" i="128" s="1"/>
  <c r="M22" i="128" s="1"/>
  <c r="N22" i="128" s="1"/>
  <c r="O22" i="128" s="1"/>
  <c r="P22" i="128" s="1"/>
  <c r="Q22" i="128" s="1"/>
  <c r="R22" i="128" s="1"/>
  <c r="S22" i="128" s="1"/>
  <c r="T22" i="128" s="1"/>
  <c r="U22" i="128" s="1"/>
  <c r="V22" i="128" s="1"/>
  <c r="Q85" i="166"/>
  <c r="T85" i="166"/>
  <c r="D91" i="160"/>
  <c r="E91" i="160" s="1"/>
  <c r="F91" i="160" s="1"/>
  <c r="G91" i="160" s="1"/>
  <c r="H91" i="160" s="1"/>
  <c r="I91" i="160" s="1"/>
  <c r="J91" i="160" s="1"/>
  <c r="K91" i="160" s="1"/>
  <c r="L91" i="160" s="1"/>
  <c r="M91" i="160" s="1"/>
  <c r="N91" i="160" s="1"/>
  <c r="O91" i="160" s="1"/>
  <c r="P91" i="160" s="1"/>
  <c r="R91" i="160" s="1"/>
  <c r="D23" i="113"/>
  <c r="E23" i="113" s="1"/>
  <c r="F23" i="113" s="1"/>
  <c r="G23" i="113" s="1"/>
  <c r="H23" i="113" s="1"/>
  <c r="I23" i="113" s="1"/>
  <c r="J23" i="113" s="1"/>
  <c r="K23" i="113" s="1"/>
  <c r="L23" i="113" s="1"/>
  <c r="M23" i="113" s="1"/>
  <c r="N23" i="113" s="1"/>
  <c r="O23" i="113" s="1"/>
  <c r="D19" i="159"/>
  <c r="E19" i="159" s="1"/>
  <c r="F19" i="159" s="1"/>
  <c r="G19" i="159" s="1"/>
  <c r="H19" i="159" s="1"/>
  <c r="I19" i="159" s="1"/>
  <c r="J19" i="159" s="1"/>
  <c r="K19" i="159" s="1"/>
  <c r="L19" i="159" s="1"/>
  <c r="M19" i="159" s="1"/>
  <c r="N19" i="159" s="1"/>
  <c r="O19" i="159" s="1"/>
  <c r="Q19" i="159" s="1"/>
  <c r="T19" i="159"/>
  <c r="E74" i="149"/>
  <c r="F74" i="149" s="1"/>
  <c r="G74" i="149" s="1"/>
  <c r="H74" i="149" s="1"/>
  <c r="I74" i="149" s="1"/>
  <c r="J74" i="149" s="1"/>
  <c r="K74" i="149" s="1"/>
  <c r="L74" i="149" s="1"/>
  <c r="M74" i="149" s="1"/>
  <c r="N74" i="149" s="1"/>
  <c r="O74" i="149" s="1"/>
  <c r="P74" i="149" s="1"/>
  <c r="Q74" i="149" s="1"/>
  <c r="R74" i="149" s="1"/>
  <c r="S74" i="149" s="1"/>
  <c r="T74" i="149" s="1"/>
  <c r="U74" i="149" s="1"/>
  <c r="V74" i="149" s="1"/>
  <c r="Y74" i="149" s="1"/>
  <c r="Q39" i="121"/>
  <c r="D36" i="167"/>
  <c r="E36" i="167" s="1"/>
  <c r="F36" i="167" s="1"/>
  <c r="G36" i="167" s="1"/>
  <c r="H36" i="167" s="1"/>
  <c r="I36" i="167" s="1"/>
  <c r="J36" i="167" s="1"/>
  <c r="K36" i="167" s="1"/>
  <c r="L36" i="167" s="1"/>
  <c r="M36" i="167" s="1"/>
  <c r="N36" i="167" s="1"/>
  <c r="O36" i="167" s="1"/>
  <c r="Q36" i="167" s="1"/>
  <c r="D19" i="112" l="1"/>
  <c r="E19" i="112" s="1"/>
  <c r="F19" i="112" s="1"/>
  <c r="G19" i="112" s="1"/>
  <c r="H19" i="112" s="1"/>
  <c r="I19" i="112" s="1"/>
  <c r="J19" i="112" s="1"/>
  <c r="K19" i="112" s="1"/>
  <c r="L19" i="112" s="1"/>
  <c r="M19" i="112" s="1"/>
  <c r="N19" i="112" s="1"/>
  <c r="O19" i="112" s="1"/>
  <c r="D20" i="10"/>
  <c r="E20" i="10" s="1"/>
  <c r="F20" i="10" s="1"/>
  <c r="G20" i="10" s="1"/>
  <c r="H20" i="10" s="1"/>
  <c r="I20" i="10" s="1"/>
  <c r="J20" i="10" s="1"/>
  <c r="K20" i="10" s="1"/>
  <c r="L20" i="10" s="1"/>
  <c r="M20" i="10" s="1"/>
  <c r="N20" i="10" s="1"/>
  <c r="O20" i="10" s="1"/>
  <c r="D23" i="110"/>
  <c r="E23" i="110" s="1"/>
  <c r="F23" i="110" s="1"/>
  <c r="G23" i="110" s="1"/>
  <c r="H23" i="110" s="1"/>
  <c r="I23" i="110" s="1"/>
  <c r="J23" i="110" s="1"/>
  <c r="K23" i="110" s="1"/>
  <c r="L23" i="110" s="1"/>
  <c r="M23" i="110" s="1"/>
  <c r="N23" i="110" s="1"/>
  <c r="O23" i="110" s="1"/>
  <c r="E22" i="95"/>
  <c r="F22" i="95" s="1"/>
  <c r="G22" i="95" s="1"/>
  <c r="H22" i="95" s="1"/>
  <c r="I22" i="95" s="1"/>
  <c r="J22" i="95" s="1"/>
  <c r="K22" i="95" s="1"/>
  <c r="L22" i="95" s="1"/>
  <c r="M22" i="95" s="1"/>
  <c r="N22" i="95" s="1"/>
  <c r="O22" i="95" s="1"/>
  <c r="P22" i="95" s="1"/>
  <c r="Q22" i="95" s="1"/>
  <c r="R22" i="95" s="1"/>
  <c r="S22" i="95" s="1"/>
  <c r="T22" i="95" s="1"/>
  <c r="E21" i="68"/>
  <c r="F21" i="68" s="1"/>
  <c r="G21" i="68" s="1"/>
  <c r="H21" i="68" s="1"/>
  <c r="I21" i="68" s="1"/>
  <c r="J21" i="68" s="1"/>
  <c r="K21" i="68" s="1"/>
  <c r="L21" i="68" s="1"/>
  <c r="M21" i="68" s="1"/>
  <c r="N21" i="68" s="1"/>
  <c r="O21" i="68" s="1"/>
  <c r="P21" i="68" s="1"/>
  <c r="Q21" i="68" s="1"/>
  <c r="R21" i="68" s="1"/>
  <c r="S21" i="68" s="1"/>
  <c r="T21" i="68" s="1"/>
  <c r="U21" i="68" s="1"/>
  <c r="V21" i="68" s="1"/>
  <c r="W21" i="68" s="1"/>
  <c r="X21" i="68" s="1"/>
  <c r="Y21" i="68" s="1"/>
  <c r="Z21" i="68" s="1"/>
  <c r="T39" i="121"/>
  <c r="AE84" i="161"/>
  <c r="D52" i="112"/>
  <c r="E52" i="112" s="1"/>
  <c r="F52" i="112" s="1"/>
  <c r="G52" i="112" s="1"/>
  <c r="H52" i="112" s="1"/>
  <c r="I52" i="112" s="1"/>
  <c r="J52" i="112" s="1"/>
  <c r="K52" i="112" s="1"/>
  <c r="L52" i="112" s="1"/>
  <c r="M52" i="112" s="1"/>
  <c r="N52" i="112" s="1"/>
  <c r="O52" i="112" s="1"/>
  <c r="Q52" i="112" s="1"/>
  <c r="D47" i="112"/>
  <c r="E47" i="112" s="1"/>
  <c r="F47" i="112" s="1"/>
  <c r="G47" i="112" s="1"/>
  <c r="H47" i="112" s="1"/>
  <c r="I47" i="112" s="1"/>
  <c r="J47" i="112" s="1"/>
  <c r="K47" i="112" s="1"/>
  <c r="L47" i="112" s="1"/>
  <c r="M47" i="112" s="1"/>
  <c r="N47" i="112" s="1"/>
  <c r="O47" i="112" s="1"/>
  <c r="Q47" i="112" s="1"/>
  <c r="D59" i="112"/>
  <c r="E59" i="112" s="1"/>
  <c r="F59" i="112" s="1"/>
  <c r="G59" i="112" s="1"/>
  <c r="H59" i="112" s="1"/>
  <c r="I59" i="112" s="1"/>
  <c r="J59" i="112" s="1"/>
  <c r="K59" i="112" s="1"/>
  <c r="L59" i="112" s="1"/>
  <c r="M59" i="112" s="1"/>
  <c r="N59" i="112" s="1"/>
  <c r="O59" i="112" s="1"/>
  <c r="Q59" i="112" s="1"/>
  <c r="D45" i="112"/>
  <c r="E45" i="112" s="1"/>
  <c r="F45" i="112" s="1"/>
  <c r="G45" i="112" s="1"/>
  <c r="H45" i="112" s="1"/>
  <c r="I45" i="112" s="1"/>
  <c r="J45" i="112" s="1"/>
  <c r="K45" i="112" s="1"/>
  <c r="L45" i="112" s="1"/>
  <c r="M45" i="112" s="1"/>
  <c r="N45" i="112" s="1"/>
  <c r="O45" i="112" s="1"/>
  <c r="Q45" i="112" s="1"/>
  <c r="D60" i="112"/>
  <c r="E60" i="112" s="1"/>
  <c r="F60" i="112" s="1"/>
  <c r="G60" i="112" s="1"/>
  <c r="H60" i="112" s="1"/>
  <c r="I60" i="112" s="1"/>
  <c r="J60" i="112" s="1"/>
  <c r="K60" i="112" s="1"/>
  <c r="L60" i="112" s="1"/>
  <c r="M60" i="112" s="1"/>
  <c r="N60" i="112" s="1"/>
  <c r="O60" i="112" s="1"/>
  <c r="Q60" i="112" s="1"/>
  <c r="D64" i="112"/>
  <c r="E64" i="112" s="1"/>
  <c r="F64" i="112" s="1"/>
  <c r="G64" i="112" s="1"/>
  <c r="H64" i="112" s="1"/>
  <c r="I64" i="112" s="1"/>
  <c r="J64" i="112" s="1"/>
  <c r="K64" i="112" s="1"/>
  <c r="L64" i="112" s="1"/>
  <c r="M64" i="112" s="1"/>
  <c r="N64" i="112" s="1"/>
  <c r="O64" i="112" s="1"/>
  <c r="Q64" i="112" s="1"/>
  <c r="D56" i="112"/>
  <c r="E56" i="112" s="1"/>
  <c r="F56" i="112" s="1"/>
  <c r="G56" i="112" s="1"/>
  <c r="H56" i="112" s="1"/>
  <c r="I56" i="112" s="1"/>
  <c r="J56" i="112" s="1"/>
  <c r="K56" i="112" s="1"/>
  <c r="L56" i="112" s="1"/>
  <c r="M56" i="112" s="1"/>
  <c r="N56" i="112" s="1"/>
  <c r="O56" i="112" s="1"/>
  <c r="Q56" i="112" s="1"/>
  <c r="D63" i="112"/>
  <c r="E63" i="112" s="1"/>
  <c r="F63" i="112" s="1"/>
  <c r="G63" i="112" s="1"/>
  <c r="H63" i="112" s="1"/>
  <c r="I63" i="112" s="1"/>
  <c r="J63" i="112" s="1"/>
  <c r="K63" i="112" s="1"/>
  <c r="L63" i="112" s="1"/>
  <c r="M63" i="112" s="1"/>
  <c r="N63" i="112" s="1"/>
  <c r="O63" i="112" s="1"/>
  <c r="Q63" i="112" s="1"/>
  <c r="D57" i="112"/>
  <c r="E57" i="112" s="1"/>
  <c r="F57" i="112" s="1"/>
  <c r="G57" i="112" s="1"/>
  <c r="H57" i="112" s="1"/>
  <c r="I57" i="112" s="1"/>
  <c r="J57" i="112" s="1"/>
  <c r="K57" i="112" s="1"/>
  <c r="L57" i="112" s="1"/>
  <c r="M57" i="112" s="1"/>
  <c r="N57" i="112" s="1"/>
  <c r="O57" i="112" s="1"/>
  <c r="Q57" i="112" s="1"/>
  <c r="D46" i="112"/>
  <c r="E46" i="112" s="1"/>
  <c r="F46" i="112" s="1"/>
  <c r="G46" i="112" s="1"/>
  <c r="H46" i="112" s="1"/>
  <c r="I46" i="112" s="1"/>
  <c r="J46" i="112" s="1"/>
  <c r="K46" i="112" s="1"/>
  <c r="L46" i="112" s="1"/>
  <c r="M46" i="112" s="1"/>
  <c r="N46" i="112" s="1"/>
  <c r="O46" i="112" s="1"/>
  <c r="Q46" i="112" s="1"/>
  <c r="D58" i="112"/>
  <c r="E58" i="112" s="1"/>
  <c r="F58" i="112" s="1"/>
  <c r="G58" i="112" s="1"/>
  <c r="H58" i="112" s="1"/>
  <c r="I58" i="112" s="1"/>
  <c r="J58" i="112" s="1"/>
  <c r="K58" i="112" s="1"/>
  <c r="L58" i="112" s="1"/>
  <c r="M58" i="112" s="1"/>
  <c r="N58" i="112" s="1"/>
  <c r="O58" i="112" s="1"/>
  <c r="Q58" i="112" s="1"/>
  <c r="D48" i="112"/>
  <c r="E48" i="112" s="1"/>
  <c r="F48" i="112" s="1"/>
  <c r="G48" i="112" s="1"/>
  <c r="H48" i="112" s="1"/>
  <c r="I48" i="112" s="1"/>
  <c r="J48" i="112" s="1"/>
  <c r="K48" i="112" s="1"/>
  <c r="L48" i="112" s="1"/>
  <c r="M48" i="112" s="1"/>
  <c r="N48" i="112" s="1"/>
  <c r="O48" i="112" s="1"/>
  <c r="Q48" i="112" s="1"/>
  <c r="D61" i="112"/>
  <c r="E61" i="112" s="1"/>
  <c r="F61" i="112" s="1"/>
  <c r="G61" i="112" s="1"/>
  <c r="H61" i="112" s="1"/>
  <c r="I61" i="112" s="1"/>
  <c r="J61" i="112" s="1"/>
  <c r="K61" i="112" s="1"/>
  <c r="L61" i="112" s="1"/>
  <c r="M61" i="112" s="1"/>
  <c r="N61" i="112" s="1"/>
  <c r="O61" i="112" s="1"/>
  <c r="Q61" i="112" s="1"/>
  <c r="D53" i="112"/>
  <c r="E53" i="112" s="1"/>
  <c r="F53" i="112" s="1"/>
  <c r="G53" i="112" s="1"/>
  <c r="H53" i="112" s="1"/>
  <c r="I53" i="112" s="1"/>
  <c r="J53" i="112" s="1"/>
  <c r="K53" i="112" s="1"/>
  <c r="L53" i="112" s="1"/>
  <c r="M53" i="112" s="1"/>
  <c r="N53" i="112" s="1"/>
  <c r="O53" i="112" s="1"/>
  <c r="Q53" i="112" s="1"/>
  <c r="D43" i="112"/>
  <c r="E43" i="112" s="1"/>
  <c r="F43" i="112" s="1"/>
  <c r="G43" i="112" s="1"/>
  <c r="H43" i="112" s="1"/>
  <c r="I43" i="112" s="1"/>
  <c r="J43" i="112" s="1"/>
  <c r="K43" i="112" s="1"/>
  <c r="L43" i="112" s="1"/>
  <c r="M43" i="112" s="1"/>
  <c r="N43" i="112" s="1"/>
  <c r="O43" i="112" s="1"/>
  <c r="Q43" i="112" s="1"/>
  <c r="D42" i="112"/>
  <c r="E42" i="112" s="1"/>
  <c r="F42" i="112" s="1"/>
  <c r="G42" i="112" s="1"/>
  <c r="H42" i="112" s="1"/>
  <c r="I42" i="112" s="1"/>
  <c r="J42" i="112" s="1"/>
  <c r="K42" i="112" s="1"/>
  <c r="L42" i="112" s="1"/>
  <c r="M42" i="112" s="1"/>
  <c r="N42" i="112" s="1"/>
  <c r="O42" i="112" s="1"/>
  <c r="Q42" i="112" s="1"/>
  <c r="D62" i="112"/>
  <c r="E62" i="112" s="1"/>
  <c r="F62" i="112" s="1"/>
  <c r="G62" i="112" s="1"/>
  <c r="H62" i="112" s="1"/>
  <c r="I62" i="112" s="1"/>
  <c r="J62" i="112" s="1"/>
  <c r="K62" i="112" s="1"/>
  <c r="L62" i="112" s="1"/>
  <c r="M62" i="112" s="1"/>
  <c r="N62" i="112" s="1"/>
  <c r="O62" i="112" s="1"/>
  <c r="Q62" i="112" s="1"/>
  <c r="D51" i="112"/>
  <c r="E51" i="112" s="1"/>
  <c r="F51" i="112" s="1"/>
  <c r="G51" i="112" s="1"/>
  <c r="H51" i="112" s="1"/>
  <c r="I51" i="112" s="1"/>
  <c r="J51" i="112" s="1"/>
  <c r="K51" i="112" s="1"/>
  <c r="L51" i="112" s="1"/>
  <c r="M51" i="112" s="1"/>
  <c r="N51" i="112" s="1"/>
  <c r="O51" i="112" s="1"/>
  <c r="Q51" i="112" s="1"/>
  <c r="D50" i="112"/>
  <c r="E50" i="112" s="1"/>
  <c r="F50" i="112" s="1"/>
  <c r="G50" i="112" s="1"/>
  <c r="H50" i="112" s="1"/>
  <c r="I50" i="112" s="1"/>
  <c r="J50" i="112" s="1"/>
  <c r="K50" i="112" s="1"/>
  <c r="L50" i="112" s="1"/>
  <c r="M50" i="112" s="1"/>
  <c r="N50" i="112" s="1"/>
  <c r="O50" i="112" s="1"/>
  <c r="Q50" i="112" s="1"/>
  <c r="D55" i="112"/>
  <c r="E55" i="112" s="1"/>
  <c r="F55" i="112" s="1"/>
  <c r="G55" i="112" s="1"/>
  <c r="H55" i="112" s="1"/>
  <c r="I55" i="112" s="1"/>
  <c r="J55" i="112" s="1"/>
  <c r="K55" i="112" s="1"/>
  <c r="L55" i="112" s="1"/>
  <c r="M55" i="112" s="1"/>
  <c r="N55" i="112" s="1"/>
  <c r="O55" i="112" s="1"/>
  <c r="Q55" i="112" s="1"/>
  <c r="D44" i="112"/>
  <c r="E44" i="112" s="1"/>
  <c r="F44" i="112" s="1"/>
  <c r="G44" i="112" s="1"/>
  <c r="H44" i="112" s="1"/>
  <c r="I44" i="112" s="1"/>
  <c r="J44" i="112" s="1"/>
  <c r="K44" i="112" s="1"/>
  <c r="L44" i="112" s="1"/>
  <c r="M44" i="112" s="1"/>
  <c r="N44" i="112" s="1"/>
  <c r="O44" i="112" s="1"/>
  <c r="Q44" i="112" s="1"/>
  <c r="D54" i="112"/>
  <c r="E54" i="112" s="1"/>
  <c r="F54" i="112" s="1"/>
  <c r="G54" i="112" s="1"/>
  <c r="H54" i="112" s="1"/>
  <c r="I54" i="112" s="1"/>
  <c r="J54" i="112" s="1"/>
  <c r="K54" i="112" s="1"/>
  <c r="L54" i="112" s="1"/>
  <c r="M54" i="112" s="1"/>
  <c r="N54" i="112" s="1"/>
  <c r="O54" i="112" s="1"/>
  <c r="Q54" i="112" s="1"/>
  <c r="D49" i="112"/>
  <c r="E49" i="112" s="1"/>
  <c r="F49" i="112" s="1"/>
  <c r="G49" i="112" s="1"/>
  <c r="H49" i="112" s="1"/>
  <c r="I49" i="112" s="1"/>
  <c r="J49" i="112" s="1"/>
  <c r="K49" i="112" s="1"/>
  <c r="L49" i="112" s="1"/>
  <c r="M49" i="112" s="1"/>
  <c r="N49" i="112" s="1"/>
  <c r="O49" i="112" s="1"/>
  <c r="Q49" i="112" s="1"/>
  <c r="D20" i="159"/>
  <c r="E20" i="159" s="1"/>
  <c r="F20" i="159" s="1"/>
  <c r="G20" i="159" s="1"/>
  <c r="H20" i="159" s="1"/>
  <c r="I20" i="159" s="1"/>
  <c r="J20" i="159" s="1"/>
  <c r="K20" i="159" s="1"/>
  <c r="L20" i="159" s="1"/>
  <c r="M20" i="159" s="1"/>
  <c r="N20" i="159" s="1"/>
  <c r="O20" i="159" s="1"/>
  <c r="Q20" i="159" s="1"/>
  <c r="T20" i="159"/>
  <c r="D92" i="160"/>
  <c r="E92" i="160" s="1"/>
  <c r="F92" i="160" s="1"/>
  <c r="G92" i="160" s="1"/>
  <c r="H92" i="160" s="1"/>
  <c r="I92" i="160" s="1"/>
  <c r="J92" i="160" s="1"/>
  <c r="K92" i="160" s="1"/>
  <c r="L92" i="160" s="1"/>
  <c r="M92" i="160" s="1"/>
  <c r="N92" i="160" s="1"/>
  <c r="O92" i="160" s="1"/>
  <c r="P92" i="160" s="1"/>
  <c r="R92" i="160" s="1"/>
  <c r="D23" i="116"/>
  <c r="E23" i="116" s="1"/>
  <c r="F23" i="116" s="1"/>
  <c r="G23" i="116" s="1"/>
  <c r="H23" i="116" s="1"/>
  <c r="I23" i="116" s="1"/>
  <c r="J23" i="116" s="1"/>
  <c r="K23" i="116" s="1"/>
  <c r="L23" i="116" s="1"/>
  <c r="M23" i="116" s="1"/>
  <c r="N23" i="116" s="1"/>
  <c r="O23" i="116" s="1"/>
  <c r="P23" i="116" s="1"/>
  <c r="E23" i="128"/>
  <c r="F23" i="128" s="1"/>
  <c r="G23" i="128" s="1"/>
  <c r="H23" i="128" s="1"/>
  <c r="I23" i="128" s="1"/>
  <c r="J23" i="128" s="1"/>
  <c r="K23" i="128" s="1"/>
  <c r="L23" i="128" s="1"/>
  <c r="M23" i="128" s="1"/>
  <c r="N23" i="128" s="1"/>
  <c r="O23" i="128" s="1"/>
  <c r="P23" i="128" s="1"/>
  <c r="Q23" i="128" s="1"/>
  <c r="R23" i="128" s="1"/>
  <c r="S23" i="128" s="1"/>
  <c r="T23" i="128" s="1"/>
  <c r="U23" i="128" s="1"/>
  <c r="V23" i="128" s="1"/>
  <c r="D23" i="115"/>
  <c r="E23" i="115" s="1"/>
  <c r="F23" i="115" s="1"/>
  <c r="G23" i="115" s="1"/>
  <c r="H23" i="115" s="1"/>
  <c r="I23" i="115" s="1"/>
  <c r="J23" i="115" s="1"/>
  <c r="K23" i="115" s="1"/>
  <c r="L23" i="115" s="1"/>
  <c r="M23" i="115" s="1"/>
  <c r="N23" i="115" s="1"/>
  <c r="O23" i="115" s="1"/>
  <c r="D24" i="113"/>
  <c r="E24" i="113" s="1"/>
  <c r="F24" i="113" s="1"/>
  <c r="G24" i="113" s="1"/>
  <c r="H24" i="113" s="1"/>
  <c r="I24" i="113" s="1"/>
  <c r="J24" i="113" s="1"/>
  <c r="K24" i="113" s="1"/>
  <c r="L24" i="113" s="1"/>
  <c r="M24" i="113" s="1"/>
  <c r="N24" i="113" s="1"/>
  <c r="O24" i="113" s="1"/>
  <c r="AE22" i="109"/>
  <c r="Q86" i="166"/>
  <c r="T86" i="166"/>
  <c r="D20" i="18"/>
  <c r="E20" i="18" s="1"/>
  <c r="F20" i="18" s="1"/>
  <c r="G20" i="18" s="1"/>
  <c r="H20" i="18" s="1"/>
  <c r="I20" i="18" s="1"/>
  <c r="J20" i="18" s="1"/>
  <c r="K20" i="18" s="1"/>
  <c r="L20" i="18" s="1"/>
  <c r="M20" i="18" s="1"/>
  <c r="N20" i="18" s="1"/>
  <c r="O20" i="18" s="1"/>
  <c r="T40" i="121"/>
  <c r="Q40" i="121"/>
  <c r="AE23" i="109"/>
  <c r="E22" i="68" l="1"/>
  <c r="F22" i="68" s="1"/>
  <c r="G22" i="68" s="1"/>
  <c r="H22" i="68" s="1"/>
  <c r="I22" i="68" s="1"/>
  <c r="J22" i="68" s="1"/>
  <c r="K22" i="68" s="1"/>
  <c r="L22" i="68" s="1"/>
  <c r="M22" i="68" s="1"/>
  <c r="N22" i="68" s="1"/>
  <c r="O22" i="68" s="1"/>
  <c r="P22" i="68" s="1"/>
  <c r="Q22" i="68" s="1"/>
  <c r="R22" i="68" s="1"/>
  <c r="S22" i="68" s="1"/>
  <c r="T22" i="68" s="1"/>
  <c r="U22" i="68" s="1"/>
  <c r="V22" i="68" s="1"/>
  <c r="W22" i="68" s="1"/>
  <c r="X22" i="68" s="1"/>
  <c r="Y22" i="68" s="1"/>
  <c r="Z22" i="68" s="1"/>
  <c r="E24" i="95"/>
  <c r="F24" i="95" s="1"/>
  <c r="G24" i="95" s="1"/>
  <c r="H24" i="95" s="1"/>
  <c r="I24" i="95" s="1"/>
  <c r="J24" i="95" s="1"/>
  <c r="K24" i="95" s="1"/>
  <c r="L24" i="95" s="1"/>
  <c r="M24" i="95" s="1"/>
  <c r="N24" i="95" s="1"/>
  <c r="O24" i="95" s="1"/>
  <c r="P24" i="95" s="1"/>
  <c r="Q24" i="95" s="1"/>
  <c r="R24" i="95" s="1"/>
  <c r="S24" i="95" s="1"/>
  <c r="T24" i="95" s="1"/>
  <c r="D24" i="110"/>
  <c r="E24" i="110" s="1"/>
  <c r="F24" i="110" s="1"/>
  <c r="G24" i="110" s="1"/>
  <c r="H24" i="110" s="1"/>
  <c r="I24" i="110" s="1"/>
  <c r="J24" i="110" s="1"/>
  <c r="K24" i="110" s="1"/>
  <c r="L24" i="110" s="1"/>
  <c r="M24" i="110" s="1"/>
  <c r="N24" i="110" s="1"/>
  <c r="O24" i="110" s="1"/>
  <c r="D21" i="10"/>
  <c r="E21" i="10" s="1"/>
  <c r="F21" i="10" s="1"/>
  <c r="G21" i="10" s="1"/>
  <c r="H21" i="10" s="1"/>
  <c r="I21" i="10" s="1"/>
  <c r="J21" i="10" s="1"/>
  <c r="K21" i="10" s="1"/>
  <c r="L21" i="10" s="1"/>
  <c r="M21" i="10" s="1"/>
  <c r="N21" i="10" s="1"/>
  <c r="O21" i="10" s="1"/>
  <c r="E29" i="149"/>
  <c r="F29" i="149" s="1"/>
  <c r="G29" i="149" s="1"/>
  <c r="H29" i="149" s="1"/>
  <c r="I29" i="149" s="1"/>
  <c r="J29" i="149" s="1"/>
  <c r="K29" i="149" s="1"/>
  <c r="L29" i="149" s="1"/>
  <c r="M29" i="149" s="1"/>
  <c r="N29" i="149" s="1"/>
  <c r="O29" i="149" s="1"/>
  <c r="P29" i="149" s="1"/>
  <c r="Q29" i="149" s="1"/>
  <c r="R29" i="149" s="1"/>
  <c r="S29" i="149" s="1"/>
  <c r="T29" i="149" s="1"/>
  <c r="U29" i="149" s="1"/>
  <c r="V29" i="149" s="1"/>
  <c r="Y29" i="149" s="1"/>
  <c r="D21" i="18"/>
  <c r="E21" i="18" s="1"/>
  <c r="F21" i="18" s="1"/>
  <c r="G21" i="18" s="1"/>
  <c r="H21" i="18" s="1"/>
  <c r="I21" i="18" s="1"/>
  <c r="J21" i="18" s="1"/>
  <c r="K21" i="18" s="1"/>
  <c r="L21" i="18" s="1"/>
  <c r="M21" i="18" s="1"/>
  <c r="N21" i="18" s="1"/>
  <c r="O21" i="18" s="1"/>
  <c r="D24" i="115"/>
  <c r="E24" i="115" s="1"/>
  <c r="F24" i="115" s="1"/>
  <c r="G24" i="115" s="1"/>
  <c r="H24" i="115" s="1"/>
  <c r="I24" i="115" s="1"/>
  <c r="J24" i="115" s="1"/>
  <c r="K24" i="115" s="1"/>
  <c r="L24" i="115" s="1"/>
  <c r="M24" i="115" s="1"/>
  <c r="N24" i="115" s="1"/>
  <c r="O24" i="115" s="1"/>
  <c r="D24" i="116"/>
  <c r="E24" i="116" s="1"/>
  <c r="F24" i="116" s="1"/>
  <c r="G24" i="116" s="1"/>
  <c r="H24" i="116" s="1"/>
  <c r="I24" i="116" s="1"/>
  <c r="J24" i="116" s="1"/>
  <c r="K24" i="116" s="1"/>
  <c r="L24" i="116" s="1"/>
  <c r="M24" i="116" s="1"/>
  <c r="N24" i="116" s="1"/>
  <c r="O24" i="116" s="1"/>
  <c r="P24" i="116" s="1"/>
  <c r="E24" i="128"/>
  <c r="F24" i="128" s="1"/>
  <c r="G24" i="128" s="1"/>
  <c r="H24" i="128" s="1"/>
  <c r="I24" i="128" s="1"/>
  <c r="J24" i="128" s="1"/>
  <c r="K24" i="128" s="1"/>
  <c r="L24" i="128" s="1"/>
  <c r="M24" i="128" s="1"/>
  <c r="N24" i="128" s="1"/>
  <c r="O24" i="128" s="1"/>
  <c r="P24" i="128" s="1"/>
  <c r="Q24" i="128" s="1"/>
  <c r="R24" i="128" s="1"/>
  <c r="S24" i="128" s="1"/>
  <c r="T24" i="128" s="1"/>
  <c r="U24" i="128" s="1"/>
  <c r="V24" i="128" s="1"/>
  <c r="R93" i="160"/>
  <c r="D42" i="109"/>
  <c r="E42" i="109" s="1"/>
  <c r="F42" i="109" s="1"/>
  <c r="G42" i="109" s="1"/>
  <c r="H42" i="109" s="1"/>
  <c r="I42" i="109" s="1"/>
  <c r="J42" i="109" s="1"/>
  <c r="K42" i="109" s="1"/>
  <c r="L42" i="109" s="1"/>
  <c r="M42" i="109" s="1"/>
  <c r="N42" i="109" s="1"/>
  <c r="O42" i="109" s="1"/>
  <c r="D21" i="159"/>
  <c r="E21" i="159" s="1"/>
  <c r="F21" i="159" s="1"/>
  <c r="G21" i="159" s="1"/>
  <c r="H21" i="159" s="1"/>
  <c r="I21" i="159" s="1"/>
  <c r="J21" i="159" s="1"/>
  <c r="K21" i="159" s="1"/>
  <c r="L21" i="159" s="1"/>
  <c r="M21" i="159" s="1"/>
  <c r="N21" i="159" s="1"/>
  <c r="O21" i="159" s="1"/>
  <c r="Q21" i="159" s="1"/>
  <c r="D25" i="113"/>
  <c r="E25" i="113" s="1"/>
  <c r="F25" i="113" s="1"/>
  <c r="G25" i="113" s="1"/>
  <c r="H25" i="113" s="1"/>
  <c r="I25" i="113" s="1"/>
  <c r="J25" i="113" s="1"/>
  <c r="K25" i="113" s="1"/>
  <c r="L25" i="113" s="1"/>
  <c r="M25" i="113" s="1"/>
  <c r="N25" i="113" s="1"/>
  <c r="O25" i="113" s="1"/>
  <c r="E75" i="149"/>
  <c r="F75" i="149" s="1"/>
  <c r="G75" i="149" s="1"/>
  <c r="H75" i="149" s="1"/>
  <c r="I75" i="149" s="1"/>
  <c r="J75" i="149" s="1"/>
  <c r="K75" i="149" s="1"/>
  <c r="L75" i="149" s="1"/>
  <c r="M75" i="149" s="1"/>
  <c r="N75" i="149" s="1"/>
  <c r="O75" i="149" s="1"/>
  <c r="P75" i="149" s="1"/>
  <c r="Q75" i="149" s="1"/>
  <c r="R75" i="149" s="1"/>
  <c r="S75" i="149" s="1"/>
  <c r="T75" i="149" s="1"/>
  <c r="U75" i="149" s="1"/>
  <c r="V75" i="149" s="1"/>
  <c r="Y75" i="149" s="1"/>
  <c r="T41" i="121"/>
  <c r="Q41" i="121"/>
  <c r="AE24" i="109"/>
  <c r="E23" i="68" l="1"/>
  <c r="F23" i="68" s="1"/>
  <c r="G23" i="68" s="1"/>
  <c r="H23" i="68" s="1"/>
  <c r="I23" i="68" s="1"/>
  <c r="J23" i="68" s="1"/>
  <c r="K23" i="68" s="1"/>
  <c r="L23" i="68" s="1"/>
  <c r="M23" i="68" s="1"/>
  <c r="N23" i="68" s="1"/>
  <c r="O23" i="68" s="1"/>
  <c r="P23" i="68" s="1"/>
  <c r="Q23" i="68" s="1"/>
  <c r="R23" i="68" s="1"/>
  <c r="S23" i="68" s="1"/>
  <c r="T23" i="68" s="1"/>
  <c r="U23" i="68" s="1"/>
  <c r="V23" i="68" s="1"/>
  <c r="W23" i="68" s="1"/>
  <c r="X23" i="68" s="1"/>
  <c r="Y23" i="68" s="1"/>
  <c r="Z23" i="68" s="1"/>
  <c r="D23" i="10"/>
  <c r="E23" i="10" s="1"/>
  <c r="F23" i="10" s="1"/>
  <c r="G23" i="10" s="1"/>
  <c r="H23" i="10" s="1"/>
  <c r="I23" i="10" s="1"/>
  <c r="J23" i="10" s="1"/>
  <c r="K23" i="10" s="1"/>
  <c r="L23" i="10" s="1"/>
  <c r="M23" i="10" s="1"/>
  <c r="N23" i="10" s="1"/>
  <c r="O23" i="10" s="1"/>
  <c r="D22" i="10"/>
  <c r="E22" i="10" s="1"/>
  <c r="F22" i="10" s="1"/>
  <c r="G22" i="10" s="1"/>
  <c r="H22" i="10" s="1"/>
  <c r="I22" i="10" s="1"/>
  <c r="J22" i="10" s="1"/>
  <c r="K22" i="10" s="1"/>
  <c r="L22" i="10" s="1"/>
  <c r="M22" i="10" s="1"/>
  <c r="N22" i="10" s="1"/>
  <c r="O22" i="10" s="1"/>
  <c r="D26" i="110"/>
  <c r="E26" i="110" s="1"/>
  <c r="F26" i="110" s="1"/>
  <c r="G26" i="110" s="1"/>
  <c r="H26" i="110" s="1"/>
  <c r="I26" i="110" s="1"/>
  <c r="J26" i="110" s="1"/>
  <c r="K26" i="110" s="1"/>
  <c r="L26" i="110" s="1"/>
  <c r="M26" i="110" s="1"/>
  <c r="N26" i="110" s="1"/>
  <c r="O26" i="110" s="1"/>
  <c r="D25" i="110"/>
  <c r="E25" i="110" s="1"/>
  <c r="F25" i="110" s="1"/>
  <c r="G25" i="110" s="1"/>
  <c r="H25" i="110" s="1"/>
  <c r="I25" i="110" s="1"/>
  <c r="J25" i="110" s="1"/>
  <c r="K25" i="110" s="1"/>
  <c r="L25" i="110" s="1"/>
  <c r="M25" i="110" s="1"/>
  <c r="N25" i="110" s="1"/>
  <c r="O25" i="110" s="1"/>
  <c r="E26" i="95"/>
  <c r="F26" i="95" s="1"/>
  <c r="G26" i="95" s="1"/>
  <c r="H26" i="95" s="1"/>
  <c r="I26" i="95" s="1"/>
  <c r="J26" i="95" s="1"/>
  <c r="K26" i="95" s="1"/>
  <c r="L26" i="95" s="1"/>
  <c r="M26" i="95" s="1"/>
  <c r="N26" i="95" s="1"/>
  <c r="O26" i="95" s="1"/>
  <c r="P26" i="95" s="1"/>
  <c r="Q26" i="95" s="1"/>
  <c r="R26" i="95" s="1"/>
  <c r="S26" i="95" s="1"/>
  <c r="T26" i="95" s="1"/>
  <c r="E30" i="149"/>
  <c r="F30" i="149" s="1"/>
  <c r="G30" i="149" s="1"/>
  <c r="H30" i="149" s="1"/>
  <c r="I30" i="149" s="1"/>
  <c r="J30" i="149" s="1"/>
  <c r="K30" i="149" s="1"/>
  <c r="L30" i="149" s="1"/>
  <c r="M30" i="149" s="1"/>
  <c r="N30" i="149" s="1"/>
  <c r="O30" i="149" s="1"/>
  <c r="P30" i="149" s="1"/>
  <c r="Q30" i="149" s="1"/>
  <c r="R30" i="149" s="1"/>
  <c r="S30" i="149" s="1"/>
  <c r="T30" i="149" s="1"/>
  <c r="U30" i="149" s="1"/>
  <c r="V30" i="149" s="1"/>
  <c r="Y30" i="149" s="1"/>
  <c r="D25" i="116"/>
  <c r="E25" i="116" s="1"/>
  <c r="F25" i="116" s="1"/>
  <c r="G25" i="116" s="1"/>
  <c r="H25" i="116" s="1"/>
  <c r="I25" i="116" s="1"/>
  <c r="J25" i="116" s="1"/>
  <c r="K25" i="116" s="1"/>
  <c r="L25" i="116" s="1"/>
  <c r="M25" i="116" s="1"/>
  <c r="N25" i="116" s="1"/>
  <c r="O25" i="116" s="1"/>
  <c r="P25" i="116" s="1"/>
  <c r="D22" i="18"/>
  <c r="E22" i="18" s="1"/>
  <c r="F22" i="18" s="1"/>
  <c r="G22" i="18" s="1"/>
  <c r="H22" i="18" s="1"/>
  <c r="I22" i="18" s="1"/>
  <c r="J22" i="18" s="1"/>
  <c r="K22" i="18" s="1"/>
  <c r="L22" i="18" s="1"/>
  <c r="M22" i="18" s="1"/>
  <c r="N22" i="18" s="1"/>
  <c r="O22" i="18" s="1"/>
  <c r="D26" i="113"/>
  <c r="E26" i="113" s="1"/>
  <c r="F26" i="113" s="1"/>
  <c r="G26" i="113" s="1"/>
  <c r="H26" i="113" s="1"/>
  <c r="I26" i="113" s="1"/>
  <c r="J26" i="113" s="1"/>
  <c r="K26" i="113" s="1"/>
  <c r="L26" i="113" s="1"/>
  <c r="M26" i="113" s="1"/>
  <c r="N26" i="113" s="1"/>
  <c r="O26" i="113" s="1"/>
  <c r="D23" i="159"/>
  <c r="E23" i="159" s="1"/>
  <c r="F23" i="159" s="1"/>
  <c r="G23" i="159" s="1"/>
  <c r="H23" i="159" s="1"/>
  <c r="I23" i="159" s="1"/>
  <c r="J23" i="159" s="1"/>
  <c r="K23" i="159" s="1"/>
  <c r="L23" i="159" s="1"/>
  <c r="M23" i="159" s="1"/>
  <c r="N23" i="159" s="1"/>
  <c r="O23" i="159" s="1"/>
  <c r="Q23" i="159" s="1"/>
  <c r="D43" i="109"/>
  <c r="E43" i="109" s="1"/>
  <c r="F43" i="109" s="1"/>
  <c r="G43" i="109" s="1"/>
  <c r="H43" i="109" s="1"/>
  <c r="I43" i="109" s="1"/>
  <c r="J43" i="109" s="1"/>
  <c r="K43" i="109" s="1"/>
  <c r="L43" i="109" s="1"/>
  <c r="M43" i="109" s="1"/>
  <c r="N43" i="109" s="1"/>
  <c r="O43" i="109" s="1"/>
  <c r="D25" i="115"/>
  <c r="E25" i="115" s="1"/>
  <c r="F25" i="115" s="1"/>
  <c r="G25" i="115" s="1"/>
  <c r="H25" i="115" s="1"/>
  <c r="I25" i="115" s="1"/>
  <c r="J25" i="115" s="1"/>
  <c r="K25" i="115" s="1"/>
  <c r="L25" i="115" s="1"/>
  <c r="M25" i="115" s="1"/>
  <c r="N25" i="115" s="1"/>
  <c r="O25" i="115" s="1"/>
  <c r="E25" i="128"/>
  <c r="F25" i="128" s="1"/>
  <c r="G25" i="128" s="1"/>
  <c r="H25" i="128" s="1"/>
  <c r="I25" i="128" s="1"/>
  <c r="J25" i="128" s="1"/>
  <c r="K25" i="128" s="1"/>
  <c r="L25" i="128" s="1"/>
  <c r="M25" i="128" s="1"/>
  <c r="N25" i="128" s="1"/>
  <c r="O25" i="128" s="1"/>
  <c r="P25" i="128" s="1"/>
  <c r="Q25" i="128" s="1"/>
  <c r="R25" i="128" s="1"/>
  <c r="S25" i="128" s="1"/>
  <c r="T25" i="128" s="1"/>
  <c r="U25" i="128" s="1"/>
  <c r="V25" i="128" s="1"/>
  <c r="Q87" i="166"/>
  <c r="T42" i="121"/>
  <c r="Q42" i="121"/>
  <c r="AE25" i="109"/>
  <c r="E28" i="95" l="1"/>
  <c r="F28" i="95" s="1"/>
  <c r="G28" i="95" s="1"/>
  <c r="H28" i="95" s="1"/>
  <c r="I28" i="95" s="1"/>
  <c r="J28" i="95" s="1"/>
  <c r="K28" i="95" s="1"/>
  <c r="L28" i="95" s="1"/>
  <c r="M28" i="95" s="1"/>
  <c r="N28" i="95" s="1"/>
  <c r="O28" i="95" s="1"/>
  <c r="P28" i="95" s="1"/>
  <c r="Q28" i="95" s="1"/>
  <c r="R28" i="95" s="1"/>
  <c r="S28" i="95" s="1"/>
  <c r="T28" i="95" s="1"/>
  <c r="E24" i="68"/>
  <c r="F24" i="68" s="1"/>
  <c r="G24" i="68" s="1"/>
  <c r="H24" i="68" s="1"/>
  <c r="I24" i="68" s="1"/>
  <c r="J24" i="68" s="1"/>
  <c r="K24" i="68" s="1"/>
  <c r="L24" i="68" s="1"/>
  <c r="M24" i="68" s="1"/>
  <c r="N24" i="68" s="1"/>
  <c r="O24" i="68" s="1"/>
  <c r="P24" i="68" s="1"/>
  <c r="Q24" i="68" s="1"/>
  <c r="R24" i="68" s="1"/>
  <c r="S24" i="68" s="1"/>
  <c r="T24" i="68" s="1"/>
  <c r="U24" i="68" s="1"/>
  <c r="V24" i="68" s="1"/>
  <c r="W24" i="68" s="1"/>
  <c r="X24" i="68" s="1"/>
  <c r="Y24" i="68" s="1"/>
  <c r="Z24" i="68" s="1"/>
  <c r="D44" i="109"/>
  <c r="E44" i="109" s="1"/>
  <c r="F44" i="109" s="1"/>
  <c r="G44" i="109" s="1"/>
  <c r="H44" i="109" s="1"/>
  <c r="I44" i="109" s="1"/>
  <c r="J44" i="109" s="1"/>
  <c r="K44" i="109" s="1"/>
  <c r="L44" i="109" s="1"/>
  <c r="M44" i="109" s="1"/>
  <c r="N44" i="109" s="1"/>
  <c r="O44" i="109" s="1"/>
  <c r="D27" i="113"/>
  <c r="E27" i="113" s="1"/>
  <c r="F27" i="113" s="1"/>
  <c r="G27" i="113" s="1"/>
  <c r="H27" i="113" s="1"/>
  <c r="I27" i="113" s="1"/>
  <c r="J27" i="113" s="1"/>
  <c r="K27" i="113" s="1"/>
  <c r="L27" i="113" s="1"/>
  <c r="M27" i="113" s="1"/>
  <c r="N27" i="113" s="1"/>
  <c r="O27" i="113" s="1"/>
  <c r="D23" i="18"/>
  <c r="E23" i="18" s="1"/>
  <c r="F23" i="18" s="1"/>
  <c r="G23" i="18" s="1"/>
  <c r="H23" i="18" s="1"/>
  <c r="I23" i="18" s="1"/>
  <c r="J23" i="18" s="1"/>
  <c r="K23" i="18" s="1"/>
  <c r="L23" i="18" s="1"/>
  <c r="M23" i="18" s="1"/>
  <c r="N23" i="18" s="1"/>
  <c r="O23" i="18" s="1"/>
  <c r="D26" i="116"/>
  <c r="E26" i="116" s="1"/>
  <c r="F26" i="116" s="1"/>
  <c r="G26" i="116" s="1"/>
  <c r="H26" i="116" s="1"/>
  <c r="I26" i="116" s="1"/>
  <c r="J26" i="116" s="1"/>
  <c r="K26" i="116" s="1"/>
  <c r="L26" i="116" s="1"/>
  <c r="M26" i="116" s="1"/>
  <c r="N26" i="116" s="1"/>
  <c r="O26" i="116" s="1"/>
  <c r="P26" i="116" s="1"/>
  <c r="E26" i="128"/>
  <c r="F26" i="128" s="1"/>
  <c r="G26" i="128" s="1"/>
  <c r="H26" i="128" s="1"/>
  <c r="I26" i="128" s="1"/>
  <c r="J26" i="128" s="1"/>
  <c r="K26" i="128" s="1"/>
  <c r="L26" i="128" s="1"/>
  <c r="M26" i="128" s="1"/>
  <c r="N26" i="128" s="1"/>
  <c r="O26" i="128" s="1"/>
  <c r="P26" i="128" s="1"/>
  <c r="Q26" i="128" s="1"/>
  <c r="R26" i="128" s="1"/>
  <c r="S26" i="128" s="1"/>
  <c r="T26" i="128" s="1"/>
  <c r="U26" i="128" s="1"/>
  <c r="V26" i="128" s="1"/>
  <c r="D26" i="115"/>
  <c r="E26" i="115" s="1"/>
  <c r="F26" i="115" s="1"/>
  <c r="G26" i="115" s="1"/>
  <c r="H26" i="115" s="1"/>
  <c r="I26" i="115" s="1"/>
  <c r="J26" i="115" s="1"/>
  <c r="K26" i="115" s="1"/>
  <c r="L26" i="115" s="1"/>
  <c r="M26" i="115" s="1"/>
  <c r="N26" i="115" s="1"/>
  <c r="O26" i="115" s="1"/>
  <c r="T43" i="121"/>
  <c r="Q43" i="121"/>
  <c r="AE26" i="109"/>
  <c r="E26" i="68" l="1"/>
  <c r="F26" i="68" s="1"/>
  <c r="G26" i="68" s="1"/>
  <c r="H26" i="68" s="1"/>
  <c r="I26" i="68" s="1"/>
  <c r="J26" i="68" s="1"/>
  <c r="K26" i="68" s="1"/>
  <c r="L26" i="68" s="1"/>
  <c r="M26" i="68" s="1"/>
  <c r="N26" i="68" s="1"/>
  <c r="O26" i="68" s="1"/>
  <c r="P26" i="68" s="1"/>
  <c r="Q26" i="68" s="1"/>
  <c r="R26" i="68" s="1"/>
  <c r="S26" i="68" s="1"/>
  <c r="T26" i="68" s="1"/>
  <c r="U26" i="68" s="1"/>
  <c r="V26" i="68" s="1"/>
  <c r="W26" i="68" s="1"/>
  <c r="X26" i="68" s="1"/>
  <c r="Y26" i="68" s="1"/>
  <c r="Z26" i="68" s="1"/>
  <c r="E25" i="68"/>
  <c r="F25" i="68" s="1"/>
  <c r="G25" i="68" s="1"/>
  <c r="H25" i="68" s="1"/>
  <c r="I25" i="68" s="1"/>
  <c r="J25" i="68" s="1"/>
  <c r="K25" i="68" s="1"/>
  <c r="L25" i="68" s="1"/>
  <c r="M25" i="68" s="1"/>
  <c r="N25" i="68" s="1"/>
  <c r="O25" i="68" s="1"/>
  <c r="P25" i="68" s="1"/>
  <c r="Q25" i="68" s="1"/>
  <c r="R25" i="68" s="1"/>
  <c r="S25" i="68" s="1"/>
  <c r="T25" i="68" s="1"/>
  <c r="U25" i="68" s="1"/>
  <c r="V25" i="68" s="1"/>
  <c r="W25" i="68" s="1"/>
  <c r="X25" i="68" s="1"/>
  <c r="Y25" i="68" s="1"/>
  <c r="Z25" i="68" s="1"/>
  <c r="E32" i="95"/>
  <c r="F32" i="95" s="1"/>
  <c r="G32" i="95" s="1"/>
  <c r="H32" i="95" s="1"/>
  <c r="I32" i="95" s="1"/>
  <c r="J32" i="95" s="1"/>
  <c r="K32" i="95" s="1"/>
  <c r="L32" i="95" s="1"/>
  <c r="M32" i="95" s="1"/>
  <c r="N32" i="95" s="1"/>
  <c r="O32" i="95" s="1"/>
  <c r="P32" i="95" s="1"/>
  <c r="Q32" i="95" s="1"/>
  <c r="R32" i="95" s="1"/>
  <c r="S32" i="95" s="1"/>
  <c r="T32" i="95" s="1"/>
  <c r="E30" i="95"/>
  <c r="F30" i="95" s="1"/>
  <c r="G30" i="95" s="1"/>
  <c r="H30" i="95" s="1"/>
  <c r="I30" i="95" s="1"/>
  <c r="J30" i="95" s="1"/>
  <c r="K30" i="95" s="1"/>
  <c r="L30" i="95" s="1"/>
  <c r="M30" i="95" s="1"/>
  <c r="N30" i="95" s="1"/>
  <c r="O30" i="95" s="1"/>
  <c r="P30" i="95" s="1"/>
  <c r="Q30" i="95" s="1"/>
  <c r="R30" i="95" s="1"/>
  <c r="S30" i="95" s="1"/>
  <c r="T30" i="95" s="1"/>
  <c r="D27" i="115"/>
  <c r="E27" i="115" s="1"/>
  <c r="F27" i="115" s="1"/>
  <c r="G27" i="115" s="1"/>
  <c r="H27" i="115" s="1"/>
  <c r="I27" i="115" s="1"/>
  <c r="J27" i="115" s="1"/>
  <c r="K27" i="115" s="1"/>
  <c r="L27" i="115" s="1"/>
  <c r="M27" i="115" s="1"/>
  <c r="N27" i="115" s="1"/>
  <c r="O27" i="115" s="1"/>
  <c r="D24" i="18"/>
  <c r="E24" i="18" s="1"/>
  <c r="F24" i="18" s="1"/>
  <c r="G24" i="18" s="1"/>
  <c r="H24" i="18" s="1"/>
  <c r="I24" i="18" s="1"/>
  <c r="J24" i="18" s="1"/>
  <c r="K24" i="18" s="1"/>
  <c r="L24" i="18" s="1"/>
  <c r="M24" i="18" s="1"/>
  <c r="N24" i="18" s="1"/>
  <c r="O24" i="18" s="1"/>
  <c r="E27" i="128"/>
  <c r="F27" i="128" s="1"/>
  <c r="G27" i="128" s="1"/>
  <c r="H27" i="128" s="1"/>
  <c r="I27" i="128" s="1"/>
  <c r="J27" i="128" s="1"/>
  <c r="K27" i="128" s="1"/>
  <c r="L27" i="128" s="1"/>
  <c r="M27" i="128" s="1"/>
  <c r="N27" i="128" s="1"/>
  <c r="O27" i="128" s="1"/>
  <c r="P27" i="128" s="1"/>
  <c r="Q27" i="128" s="1"/>
  <c r="R27" i="128" s="1"/>
  <c r="S27" i="128" s="1"/>
  <c r="T27" i="128" s="1"/>
  <c r="U27" i="128" s="1"/>
  <c r="V27" i="128" s="1"/>
  <c r="Q88" i="166"/>
  <c r="D28" i="113"/>
  <c r="E28" i="113" s="1"/>
  <c r="F28" i="113" s="1"/>
  <c r="G28" i="113" s="1"/>
  <c r="H28" i="113" s="1"/>
  <c r="I28" i="113" s="1"/>
  <c r="J28" i="113" s="1"/>
  <c r="K28" i="113" s="1"/>
  <c r="L28" i="113" s="1"/>
  <c r="M28" i="113" s="1"/>
  <c r="N28" i="113" s="1"/>
  <c r="O28" i="113" s="1"/>
  <c r="D27" i="116"/>
  <c r="E27" i="116" s="1"/>
  <c r="F27" i="116" s="1"/>
  <c r="G27" i="116" s="1"/>
  <c r="H27" i="116" s="1"/>
  <c r="I27" i="116" s="1"/>
  <c r="J27" i="116" s="1"/>
  <c r="K27" i="116" s="1"/>
  <c r="L27" i="116" s="1"/>
  <c r="M27" i="116" s="1"/>
  <c r="N27" i="116" s="1"/>
  <c r="O27" i="116" s="1"/>
  <c r="P27" i="116" s="1"/>
  <c r="D45" i="109"/>
  <c r="E45" i="109" s="1"/>
  <c r="F45" i="109" s="1"/>
  <c r="G45" i="109" s="1"/>
  <c r="H45" i="109" s="1"/>
  <c r="I45" i="109" s="1"/>
  <c r="J45" i="109" s="1"/>
  <c r="K45" i="109" s="1"/>
  <c r="L45" i="109" s="1"/>
  <c r="M45" i="109" s="1"/>
  <c r="N45" i="109" s="1"/>
  <c r="O45" i="109" s="1"/>
  <c r="T44" i="121"/>
  <c r="Q44" i="121"/>
  <c r="AE27" i="109"/>
  <c r="D46" i="109" l="1"/>
  <c r="E46" i="109" s="1"/>
  <c r="F46" i="109" s="1"/>
  <c r="G46" i="109" s="1"/>
  <c r="H46" i="109" s="1"/>
  <c r="I46" i="109" s="1"/>
  <c r="J46" i="109" s="1"/>
  <c r="K46" i="109" s="1"/>
  <c r="L46" i="109" s="1"/>
  <c r="M46" i="109" s="1"/>
  <c r="N46" i="109" s="1"/>
  <c r="O46" i="109" s="1"/>
  <c r="D29" i="113"/>
  <c r="E29" i="113" s="1"/>
  <c r="F29" i="113" s="1"/>
  <c r="G29" i="113" s="1"/>
  <c r="H29" i="113" s="1"/>
  <c r="I29" i="113" s="1"/>
  <c r="J29" i="113" s="1"/>
  <c r="K29" i="113" s="1"/>
  <c r="L29" i="113" s="1"/>
  <c r="M29" i="113" s="1"/>
  <c r="N29" i="113" s="1"/>
  <c r="O29" i="113" s="1"/>
  <c r="D25" i="18"/>
  <c r="E25" i="18" s="1"/>
  <c r="F25" i="18" s="1"/>
  <c r="G25" i="18" s="1"/>
  <c r="H25" i="18" s="1"/>
  <c r="I25" i="18" s="1"/>
  <c r="J25" i="18" s="1"/>
  <c r="K25" i="18" s="1"/>
  <c r="L25" i="18" s="1"/>
  <c r="M25" i="18" s="1"/>
  <c r="N25" i="18" s="1"/>
  <c r="O25" i="18" s="1"/>
  <c r="D28" i="116"/>
  <c r="E28" i="116" s="1"/>
  <c r="F28" i="116" s="1"/>
  <c r="G28" i="116" s="1"/>
  <c r="H28" i="116" s="1"/>
  <c r="I28" i="116" s="1"/>
  <c r="J28" i="116" s="1"/>
  <c r="K28" i="116" s="1"/>
  <c r="L28" i="116" s="1"/>
  <c r="M28" i="116" s="1"/>
  <c r="N28" i="116" s="1"/>
  <c r="O28" i="116" s="1"/>
  <c r="P28" i="116" s="1"/>
  <c r="E28" i="128"/>
  <c r="F28" i="128" s="1"/>
  <c r="G28" i="128" s="1"/>
  <c r="H28" i="128" s="1"/>
  <c r="I28" i="128" s="1"/>
  <c r="J28" i="128" s="1"/>
  <c r="K28" i="128" s="1"/>
  <c r="L28" i="128" s="1"/>
  <c r="M28" i="128" s="1"/>
  <c r="N28" i="128" s="1"/>
  <c r="O28" i="128" s="1"/>
  <c r="P28" i="128" s="1"/>
  <c r="Q28" i="128" s="1"/>
  <c r="R28" i="128" s="1"/>
  <c r="S28" i="128" s="1"/>
  <c r="T28" i="128" s="1"/>
  <c r="U28" i="128" s="1"/>
  <c r="V28" i="128" s="1"/>
  <c r="D28" i="115"/>
  <c r="E28" i="115" s="1"/>
  <c r="F28" i="115" s="1"/>
  <c r="G28" i="115" s="1"/>
  <c r="H28" i="115" s="1"/>
  <c r="I28" i="115" s="1"/>
  <c r="J28" i="115" s="1"/>
  <c r="K28" i="115" s="1"/>
  <c r="L28" i="115" s="1"/>
  <c r="M28" i="115" s="1"/>
  <c r="N28" i="115" s="1"/>
  <c r="O28" i="115" s="1"/>
  <c r="T45" i="121"/>
  <c r="Q45" i="121"/>
  <c r="AE28" i="109"/>
  <c r="D47" i="109" l="1"/>
  <c r="E47" i="109" s="1"/>
  <c r="F47" i="109" s="1"/>
  <c r="G47" i="109" s="1"/>
  <c r="H47" i="109" s="1"/>
  <c r="I47" i="109" s="1"/>
  <c r="J47" i="109" s="1"/>
  <c r="K47" i="109" s="1"/>
  <c r="L47" i="109" s="1"/>
  <c r="M47" i="109" s="1"/>
  <c r="N47" i="109" s="1"/>
  <c r="O47" i="109" s="1"/>
  <c r="E29" i="128"/>
  <c r="F29" i="128" s="1"/>
  <c r="G29" i="128" s="1"/>
  <c r="H29" i="128" s="1"/>
  <c r="I29" i="128" s="1"/>
  <c r="J29" i="128" s="1"/>
  <c r="K29" i="128" s="1"/>
  <c r="L29" i="128" s="1"/>
  <c r="M29" i="128" s="1"/>
  <c r="N29" i="128" s="1"/>
  <c r="O29" i="128" s="1"/>
  <c r="P29" i="128" s="1"/>
  <c r="Q29" i="128" s="1"/>
  <c r="R29" i="128" s="1"/>
  <c r="S29" i="128" s="1"/>
  <c r="T29" i="128" s="1"/>
  <c r="U29" i="128" s="1"/>
  <c r="V29" i="128" s="1"/>
  <c r="D26" i="18"/>
  <c r="E26" i="18" s="1"/>
  <c r="F26" i="18" s="1"/>
  <c r="G26" i="18" s="1"/>
  <c r="H26" i="18" s="1"/>
  <c r="I26" i="18" s="1"/>
  <c r="J26" i="18" s="1"/>
  <c r="K26" i="18" s="1"/>
  <c r="L26" i="18" s="1"/>
  <c r="M26" i="18" s="1"/>
  <c r="N26" i="18" s="1"/>
  <c r="O26" i="18" s="1"/>
  <c r="D30" i="113"/>
  <c r="E30" i="113" s="1"/>
  <c r="F30" i="113" s="1"/>
  <c r="G30" i="113" s="1"/>
  <c r="H30" i="113" s="1"/>
  <c r="I30" i="113" s="1"/>
  <c r="J30" i="113" s="1"/>
  <c r="K30" i="113" s="1"/>
  <c r="L30" i="113" s="1"/>
  <c r="M30" i="113" s="1"/>
  <c r="N30" i="113" s="1"/>
  <c r="O30" i="113" s="1"/>
  <c r="D29" i="115"/>
  <c r="E29" i="115" s="1"/>
  <c r="F29" i="115" s="1"/>
  <c r="G29" i="115" s="1"/>
  <c r="H29" i="115" s="1"/>
  <c r="I29" i="115" s="1"/>
  <c r="J29" i="115" s="1"/>
  <c r="K29" i="115" s="1"/>
  <c r="L29" i="115" s="1"/>
  <c r="M29" i="115" s="1"/>
  <c r="N29" i="115" s="1"/>
  <c r="O29" i="115" s="1"/>
  <c r="D29" i="116"/>
  <c r="E29" i="116" s="1"/>
  <c r="F29" i="116" s="1"/>
  <c r="G29" i="116" s="1"/>
  <c r="H29" i="116" s="1"/>
  <c r="I29" i="116" s="1"/>
  <c r="J29" i="116" s="1"/>
  <c r="K29" i="116" s="1"/>
  <c r="L29" i="116" s="1"/>
  <c r="M29" i="116" s="1"/>
  <c r="N29" i="116" s="1"/>
  <c r="O29" i="116" s="1"/>
  <c r="P29" i="116" s="1"/>
  <c r="T46" i="121"/>
  <c r="Q46" i="121"/>
  <c r="AE29" i="109"/>
  <c r="D30" i="116" l="1"/>
  <c r="E30" i="116" s="1"/>
  <c r="F30" i="116" s="1"/>
  <c r="G30" i="116" s="1"/>
  <c r="H30" i="116" s="1"/>
  <c r="I30" i="116" s="1"/>
  <c r="J30" i="116" s="1"/>
  <c r="K30" i="116" s="1"/>
  <c r="L30" i="116" s="1"/>
  <c r="M30" i="116" s="1"/>
  <c r="N30" i="116" s="1"/>
  <c r="O30" i="116" s="1"/>
  <c r="P30" i="116" s="1"/>
  <c r="D31" i="113"/>
  <c r="E31" i="113" s="1"/>
  <c r="F31" i="113" s="1"/>
  <c r="G31" i="113" s="1"/>
  <c r="H31" i="113" s="1"/>
  <c r="I31" i="113" s="1"/>
  <c r="J31" i="113" s="1"/>
  <c r="K31" i="113" s="1"/>
  <c r="L31" i="113" s="1"/>
  <c r="M31" i="113" s="1"/>
  <c r="N31" i="113" s="1"/>
  <c r="O31" i="113" s="1"/>
  <c r="E30" i="128"/>
  <c r="F30" i="128" s="1"/>
  <c r="G30" i="128" s="1"/>
  <c r="H30" i="128" s="1"/>
  <c r="I30" i="128" s="1"/>
  <c r="J30" i="128" s="1"/>
  <c r="K30" i="128" s="1"/>
  <c r="L30" i="128" s="1"/>
  <c r="M30" i="128" s="1"/>
  <c r="N30" i="128" s="1"/>
  <c r="O30" i="128" s="1"/>
  <c r="P30" i="128" s="1"/>
  <c r="Q30" i="128" s="1"/>
  <c r="R30" i="128" s="1"/>
  <c r="S30" i="128" s="1"/>
  <c r="T30" i="128" s="1"/>
  <c r="U30" i="128" s="1"/>
  <c r="V30" i="128" s="1"/>
  <c r="D30" i="115"/>
  <c r="E30" i="115" s="1"/>
  <c r="F30" i="115" s="1"/>
  <c r="G30" i="115" s="1"/>
  <c r="H30" i="115" s="1"/>
  <c r="I30" i="115" s="1"/>
  <c r="J30" i="115" s="1"/>
  <c r="K30" i="115" s="1"/>
  <c r="L30" i="115" s="1"/>
  <c r="M30" i="115" s="1"/>
  <c r="N30" i="115" s="1"/>
  <c r="O30" i="115" s="1"/>
  <c r="D27" i="18"/>
  <c r="E27" i="18" s="1"/>
  <c r="F27" i="18" s="1"/>
  <c r="G27" i="18" s="1"/>
  <c r="H27" i="18" s="1"/>
  <c r="I27" i="18" s="1"/>
  <c r="J27" i="18" s="1"/>
  <c r="K27" i="18" s="1"/>
  <c r="L27" i="18" s="1"/>
  <c r="M27" i="18" s="1"/>
  <c r="N27" i="18" s="1"/>
  <c r="O27" i="18" s="1"/>
  <c r="D48" i="109"/>
  <c r="E48" i="109" s="1"/>
  <c r="F48" i="109" s="1"/>
  <c r="G48" i="109" s="1"/>
  <c r="H48" i="109" s="1"/>
  <c r="I48" i="109" s="1"/>
  <c r="J48" i="109" s="1"/>
  <c r="K48" i="109" s="1"/>
  <c r="L48" i="109" s="1"/>
  <c r="M48" i="109" s="1"/>
  <c r="N48" i="109" s="1"/>
  <c r="O48" i="109" s="1"/>
  <c r="T47" i="121"/>
  <c r="Q47" i="121"/>
  <c r="AE30" i="109"/>
  <c r="D49" i="109" l="1"/>
  <c r="E49" i="109" s="1"/>
  <c r="F49" i="109" s="1"/>
  <c r="G49" i="109" s="1"/>
  <c r="H49" i="109" s="1"/>
  <c r="I49" i="109" s="1"/>
  <c r="J49" i="109" s="1"/>
  <c r="K49" i="109" s="1"/>
  <c r="L49" i="109" s="1"/>
  <c r="M49" i="109" s="1"/>
  <c r="N49" i="109" s="1"/>
  <c r="O49" i="109" s="1"/>
  <c r="D31" i="115"/>
  <c r="E31" i="115" s="1"/>
  <c r="F31" i="115" s="1"/>
  <c r="G31" i="115" s="1"/>
  <c r="H31" i="115" s="1"/>
  <c r="I31" i="115" s="1"/>
  <c r="J31" i="115" s="1"/>
  <c r="K31" i="115" s="1"/>
  <c r="L31" i="115" s="1"/>
  <c r="M31" i="115" s="1"/>
  <c r="N31" i="115" s="1"/>
  <c r="O31" i="115" s="1"/>
  <c r="D32" i="113"/>
  <c r="E32" i="113" s="1"/>
  <c r="F32" i="113" s="1"/>
  <c r="G32" i="113" s="1"/>
  <c r="H32" i="113" s="1"/>
  <c r="I32" i="113" s="1"/>
  <c r="J32" i="113" s="1"/>
  <c r="K32" i="113" s="1"/>
  <c r="L32" i="113" s="1"/>
  <c r="M32" i="113" s="1"/>
  <c r="N32" i="113" s="1"/>
  <c r="O32" i="113" s="1"/>
  <c r="D28" i="18"/>
  <c r="E28" i="18" s="1"/>
  <c r="F28" i="18" s="1"/>
  <c r="G28" i="18" s="1"/>
  <c r="H28" i="18" s="1"/>
  <c r="I28" i="18" s="1"/>
  <c r="J28" i="18" s="1"/>
  <c r="K28" i="18" s="1"/>
  <c r="L28" i="18" s="1"/>
  <c r="M28" i="18" s="1"/>
  <c r="N28" i="18" s="1"/>
  <c r="O28" i="18" s="1"/>
  <c r="E31" i="128"/>
  <c r="F31" i="128" s="1"/>
  <c r="G31" i="128" s="1"/>
  <c r="H31" i="128" s="1"/>
  <c r="I31" i="128" s="1"/>
  <c r="J31" i="128" s="1"/>
  <c r="K31" i="128" s="1"/>
  <c r="L31" i="128" s="1"/>
  <c r="M31" i="128" s="1"/>
  <c r="N31" i="128" s="1"/>
  <c r="O31" i="128" s="1"/>
  <c r="P31" i="128" s="1"/>
  <c r="Q31" i="128" s="1"/>
  <c r="R31" i="128" s="1"/>
  <c r="S31" i="128" s="1"/>
  <c r="T31" i="128" s="1"/>
  <c r="U31" i="128" s="1"/>
  <c r="V31" i="128" s="1"/>
  <c r="D31" i="116"/>
  <c r="E31" i="116" s="1"/>
  <c r="F31" i="116" s="1"/>
  <c r="G31" i="116" s="1"/>
  <c r="H31" i="116" s="1"/>
  <c r="I31" i="116" s="1"/>
  <c r="J31" i="116" s="1"/>
  <c r="K31" i="116" s="1"/>
  <c r="L31" i="116" s="1"/>
  <c r="M31" i="116" s="1"/>
  <c r="N31" i="116" s="1"/>
  <c r="O31" i="116" s="1"/>
  <c r="P31" i="116" s="1"/>
  <c r="T48" i="121"/>
  <c r="D48" i="121"/>
  <c r="E48" i="121" s="1"/>
  <c r="F48" i="121" s="1"/>
  <c r="G48" i="121" s="1"/>
  <c r="H48" i="121" s="1"/>
  <c r="I48" i="121" s="1"/>
  <c r="J48" i="121" s="1"/>
  <c r="K48" i="121" s="1"/>
  <c r="L48" i="121" s="1"/>
  <c r="M48" i="121" s="1"/>
  <c r="N48" i="121" s="1"/>
  <c r="O48" i="121" s="1"/>
  <c r="Q48" i="121" s="1"/>
  <c r="AE31" i="109"/>
  <c r="D33" i="113" l="1"/>
  <c r="E33" i="113" s="1"/>
  <c r="F33" i="113" s="1"/>
  <c r="G33" i="113" s="1"/>
  <c r="H33" i="113" s="1"/>
  <c r="I33" i="113" s="1"/>
  <c r="J33" i="113" s="1"/>
  <c r="K33" i="113" s="1"/>
  <c r="L33" i="113" s="1"/>
  <c r="M33" i="113" s="1"/>
  <c r="N33" i="113" s="1"/>
  <c r="O33" i="113" s="1"/>
  <c r="D29" i="18"/>
  <c r="E29" i="18" s="1"/>
  <c r="F29" i="18" s="1"/>
  <c r="G29" i="18" s="1"/>
  <c r="H29" i="18" s="1"/>
  <c r="I29" i="18" s="1"/>
  <c r="J29" i="18" s="1"/>
  <c r="K29" i="18" s="1"/>
  <c r="L29" i="18" s="1"/>
  <c r="M29" i="18" s="1"/>
  <c r="N29" i="18" s="1"/>
  <c r="O29" i="18" s="1"/>
  <c r="D32" i="115"/>
  <c r="E32" i="115" s="1"/>
  <c r="F32" i="115" s="1"/>
  <c r="G32" i="115" s="1"/>
  <c r="H32" i="115" s="1"/>
  <c r="I32" i="115" s="1"/>
  <c r="J32" i="115" s="1"/>
  <c r="K32" i="115" s="1"/>
  <c r="L32" i="115" s="1"/>
  <c r="M32" i="115" s="1"/>
  <c r="N32" i="115" s="1"/>
  <c r="O32" i="115" s="1"/>
  <c r="D32" i="116"/>
  <c r="E32" i="116" s="1"/>
  <c r="F32" i="116" s="1"/>
  <c r="G32" i="116" s="1"/>
  <c r="H32" i="116" s="1"/>
  <c r="I32" i="116" s="1"/>
  <c r="J32" i="116" s="1"/>
  <c r="K32" i="116" s="1"/>
  <c r="L32" i="116" s="1"/>
  <c r="M32" i="116" s="1"/>
  <c r="N32" i="116" s="1"/>
  <c r="O32" i="116" s="1"/>
  <c r="P32" i="116" s="1"/>
  <c r="E32" i="128"/>
  <c r="F32" i="128" s="1"/>
  <c r="G32" i="128" s="1"/>
  <c r="H32" i="128" s="1"/>
  <c r="I32" i="128" s="1"/>
  <c r="J32" i="128" s="1"/>
  <c r="K32" i="128" s="1"/>
  <c r="L32" i="128" s="1"/>
  <c r="M32" i="128" s="1"/>
  <c r="N32" i="128" s="1"/>
  <c r="O32" i="128" s="1"/>
  <c r="P32" i="128" s="1"/>
  <c r="Q32" i="128" s="1"/>
  <c r="R32" i="128" s="1"/>
  <c r="S32" i="128" s="1"/>
  <c r="T32" i="128" s="1"/>
  <c r="U32" i="128" s="1"/>
  <c r="V32" i="128" s="1"/>
  <c r="D50" i="109"/>
  <c r="E50" i="109" s="1"/>
  <c r="F50" i="109" s="1"/>
  <c r="G50" i="109" s="1"/>
  <c r="H50" i="109" s="1"/>
  <c r="I50" i="109" s="1"/>
  <c r="J50" i="109" s="1"/>
  <c r="K50" i="109" s="1"/>
  <c r="L50" i="109" s="1"/>
  <c r="M50" i="109" s="1"/>
  <c r="N50" i="109" s="1"/>
  <c r="O50" i="109" s="1"/>
  <c r="T49" i="121"/>
  <c r="AE32" i="109"/>
  <c r="D51" i="109" l="1"/>
  <c r="E51" i="109" s="1"/>
  <c r="F51" i="109" s="1"/>
  <c r="G51" i="109" s="1"/>
  <c r="H51" i="109" s="1"/>
  <c r="I51" i="109" s="1"/>
  <c r="J51" i="109" s="1"/>
  <c r="K51" i="109" s="1"/>
  <c r="L51" i="109" s="1"/>
  <c r="M51" i="109" s="1"/>
  <c r="N51" i="109" s="1"/>
  <c r="O51" i="109" s="1"/>
  <c r="D33" i="116"/>
  <c r="E33" i="116" s="1"/>
  <c r="F33" i="116" s="1"/>
  <c r="G33" i="116" s="1"/>
  <c r="H33" i="116" s="1"/>
  <c r="I33" i="116" s="1"/>
  <c r="J33" i="116" s="1"/>
  <c r="K33" i="116" s="1"/>
  <c r="L33" i="116" s="1"/>
  <c r="M33" i="116" s="1"/>
  <c r="N33" i="116" s="1"/>
  <c r="O33" i="116" s="1"/>
  <c r="P33" i="116" s="1"/>
  <c r="D30" i="18"/>
  <c r="E30" i="18" s="1"/>
  <c r="F30" i="18" s="1"/>
  <c r="G30" i="18" s="1"/>
  <c r="H30" i="18" s="1"/>
  <c r="I30" i="18" s="1"/>
  <c r="J30" i="18" s="1"/>
  <c r="K30" i="18" s="1"/>
  <c r="L30" i="18" s="1"/>
  <c r="M30" i="18" s="1"/>
  <c r="N30" i="18" s="1"/>
  <c r="O30" i="18" s="1"/>
  <c r="E33" i="128"/>
  <c r="F33" i="128" s="1"/>
  <c r="G33" i="128" s="1"/>
  <c r="H33" i="128" s="1"/>
  <c r="I33" i="128" s="1"/>
  <c r="J33" i="128" s="1"/>
  <c r="K33" i="128" s="1"/>
  <c r="L33" i="128" s="1"/>
  <c r="M33" i="128" s="1"/>
  <c r="N33" i="128" s="1"/>
  <c r="O33" i="128" s="1"/>
  <c r="P33" i="128" s="1"/>
  <c r="Q33" i="128" s="1"/>
  <c r="R33" i="128" s="1"/>
  <c r="S33" i="128" s="1"/>
  <c r="T33" i="128" s="1"/>
  <c r="U33" i="128" s="1"/>
  <c r="V33" i="128" s="1"/>
  <c r="D33" i="115"/>
  <c r="E33" i="115" s="1"/>
  <c r="F33" i="115" s="1"/>
  <c r="G33" i="115" s="1"/>
  <c r="H33" i="115" s="1"/>
  <c r="I33" i="115" s="1"/>
  <c r="J33" i="115" s="1"/>
  <c r="K33" i="115" s="1"/>
  <c r="L33" i="115" s="1"/>
  <c r="M33" i="115" s="1"/>
  <c r="N33" i="115" s="1"/>
  <c r="O33" i="115" s="1"/>
  <c r="D34" i="113"/>
  <c r="E34" i="113" s="1"/>
  <c r="F34" i="113" s="1"/>
  <c r="G34" i="113" s="1"/>
  <c r="H34" i="113" s="1"/>
  <c r="I34" i="113" s="1"/>
  <c r="J34" i="113" s="1"/>
  <c r="K34" i="113" s="1"/>
  <c r="L34" i="113" s="1"/>
  <c r="M34" i="113" s="1"/>
  <c r="N34" i="113" s="1"/>
  <c r="O34" i="113" s="1"/>
  <c r="T51" i="121"/>
  <c r="T50" i="121"/>
  <c r="AE33" i="109"/>
  <c r="D31" i="18" l="1"/>
  <c r="E31" i="18" s="1"/>
  <c r="F31" i="18" s="1"/>
  <c r="G31" i="18" s="1"/>
  <c r="H31" i="18" s="1"/>
  <c r="I31" i="18" s="1"/>
  <c r="J31" i="18" s="1"/>
  <c r="K31" i="18" s="1"/>
  <c r="L31" i="18" s="1"/>
  <c r="M31" i="18" s="1"/>
  <c r="N31" i="18" s="1"/>
  <c r="O31" i="18" s="1"/>
  <c r="D34" i="116"/>
  <c r="E34" i="116" s="1"/>
  <c r="F34" i="116" s="1"/>
  <c r="G34" i="116" s="1"/>
  <c r="H34" i="116" s="1"/>
  <c r="I34" i="116" s="1"/>
  <c r="J34" i="116" s="1"/>
  <c r="K34" i="116" s="1"/>
  <c r="L34" i="116" s="1"/>
  <c r="M34" i="116" s="1"/>
  <c r="N34" i="116" s="1"/>
  <c r="O34" i="116" s="1"/>
  <c r="P34" i="116" s="1"/>
  <c r="D35" i="113"/>
  <c r="E35" i="113" s="1"/>
  <c r="F35" i="113" s="1"/>
  <c r="G35" i="113" s="1"/>
  <c r="H35" i="113" s="1"/>
  <c r="I35" i="113" s="1"/>
  <c r="J35" i="113" s="1"/>
  <c r="K35" i="113" s="1"/>
  <c r="L35" i="113" s="1"/>
  <c r="M35" i="113" s="1"/>
  <c r="N35" i="113" s="1"/>
  <c r="O35" i="113" s="1"/>
  <c r="E34" i="128"/>
  <c r="F34" i="128" s="1"/>
  <c r="G34" i="128" s="1"/>
  <c r="H34" i="128" s="1"/>
  <c r="I34" i="128" s="1"/>
  <c r="J34" i="128" s="1"/>
  <c r="K34" i="128" s="1"/>
  <c r="L34" i="128" s="1"/>
  <c r="M34" i="128" s="1"/>
  <c r="N34" i="128" s="1"/>
  <c r="O34" i="128" s="1"/>
  <c r="P34" i="128" s="1"/>
  <c r="Q34" i="128" s="1"/>
  <c r="R34" i="128" s="1"/>
  <c r="S34" i="128" s="1"/>
  <c r="T34" i="128" s="1"/>
  <c r="U34" i="128" s="1"/>
  <c r="V34" i="128" s="1"/>
  <c r="D52" i="109"/>
  <c r="E52" i="109" s="1"/>
  <c r="F52" i="109" s="1"/>
  <c r="G52" i="109" s="1"/>
  <c r="H52" i="109" s="1"/>
  <c r="I52" i="109" s="1"/>
  <c r="J52" i="109" s="1"/>
  <c r="K52" i="109" s="1"/>
  <c r="L52" i="109" s="1"/>
  <c r="M52" i="109" s="1"/>
  <c r="N52" i="109" s="1"/>
  <c r="O52" i="109" s="1"/>
  <c r="D34" i="115"/>
  <c r="E34" i="115" s="1"/>
  <c r="F34" i="115" s="1"/>
  <c r="G34" i="115" s="1"/>
  <c r="H34" i="115" s="1"/>
  <c r="I34" i="115" s="1"/>
  <c r="J34" i="115" s="1"/>
  <c r="K34" i="115" s="1"/>
  <c r="L34" i="115" s="1"/>
  <c r="M34" i="115" s="1"/>
  <c r="N34" i="115" s="1"/>
  <c r="O34" i="115" s="1"/>
  <c r="AE34" i="109"/>
  <c r="D35" i="116" l="1"/>
  <c r="E35" i="116" s="1"/>
  <c r="F35" i="116" s="1"/>
  <c r="G35" i="116" s="1"/>
  <c r="H35" i="116" s="1"/>
  <c r="I35" i="116" s="1"/>
  <c r="J35" i="116" s="1"/>
  <c r="K35" i="116" s="1"/>
  <c r="L35" i="116" s="1"/>
  <c r="M35" i="116" s="1"/>
  <c r="N35" i="116" s="1"/>
  <c r="O35" i="116" s="1"/>
  <c r="P35" i="116" s="1"/>
  <c r="D35" i="115"/>
  <c r="E35" i="115" s="1"/>
  <c r="F35" i="115" s="1"/>
  <c r="G35" i="115" s="1"/>
  <c r="H35" i="115" s="1"/>
  <c r="I35" i="115" s="1"/>
  <c r="J35" i="115" s="1"/>
  <c r="K35" i="115" s="1"/>
  <c r="L35" i="115" s="1"/>
  <c r="M35" i="115" s="1"/>
  <c r="N35" i="115" s="1"/>
  <c r="O35" i="115" s="1"/>
  <c r="E35" i="128"/>
  <c r="F35" i="128" s="1"/>
  <c r="G35" i="128" s="1"/>
  <c r="H35" i="128" s="1"/>
  <c r="I35" i="128" s="1"/>
  <c r="J35" i="128" s="1"/>
  <c r="K35" i="128" s="1"/>
  <c r="L35" i="128" s="1"/>
  <c r="M35" i="128" s="1"/>
  <c r="N35" i="128" s="1"/>
  <c r="O35" i="128" s="1"/>
  <c r="P35" i="128" s="1"/>
  <c r="Q35" i="128" s="1"/>
  <c r="R35" i="128" s="1"/>
  <c r="S35" i="128" s="1"/>
  <c r="T35" i="128" s="1"/>
  <c r="U35" i="128" s="1"/>
  <c r="V35" i="128" s="1"/>
  <c r="D53" i="109"/>
  <c r="E53" i="109" s="1"/>
  <c r="F53" i="109" s="1"/>
  <c r="G53" i="109" s="1"/>
  <c r="H53" i="109" s="1"/>
  <c r="I53" i="109" s="1"/>
  <c r="J53" i="109" s="1"/>
  <c r="K53" i="109" s="1"/>
  <c r="L53" i="109" s="1"/>
  <c r="M53" i="109" s="1"/>
  <c r="N53" i="109" s="1"/>
  <c r="O53" i="109" s="1"/>
  <c r="D36" i="113"/>
  <c r="E36" i="113" s="1"/>
  <c r="F36" i="113" s="1"/>
  <c r="G36" i="113" s="1"/>
  <c r="H36" i="113" s="1"/>
  <c r="I36" i="113" s="1"/>
  <c r="J36" i="113" s="1"/>
  <c r="K36" i="113" s="1"/>
  <c r="L36" i="113" s="1"/>
  <c r="M36" i="113" s="1"/>
  <c r="N36" i="113" s="1"/>
  <c r="O36" i="113" s="1"/>
  <c r="D32" i="18"/>
  <c r="E32" i="18" s="1"/>
  <c r="F32" i="18" s="1"/>
  <c r="G32" i="18" s="1"/>
  <c r="H32" i="18" s="1"/>
  <c r="I32" i="18" s="1"/>
  <c r="J32" i="18" s="1"/>
  <c r="K32" i="18" s="1"/>
  <c r="L32" i="18" s="1"/>
  <c r="M32" i="18" s="1"/>
  <c r="N32" i="18" s="1"/>
  <c r="O32" i="18" s="1"/>
  <c r="AE35" i="109"/>
  <c r="E36" i="128" l="1"/>
  <c r="F36" i="128" s="1"/>
  <c r="G36" i="128" s="1"/>
  <c r="H36" i="128" s="1"/>
  <c r="I36" i="128" s="1"/>
  <c r="J36" i="128" s="1"/>
  <c r="K36" i="128" s="1"/>
  <c r="L36" i="128" s="1"/>
  <c r="M36" i="128" s="1"/>
  <c r="N36" i="128" s="1"/>
  <c r="O36" i="128" s="1"/>
  <c r="P36" i="128" s="1"/>
  <c r="Q36" i="128" s="1"/>
  <c r="R36" i="128" s="1"/>
  <c r="S36" i="128" s="1"/>
  <c r="T36" i="128" s="1"/>
  <c r="U36" i="128" s="1"/>
  <c r="V36" i="128" s="1"/>
  <c r="D33" i="18"/>
  <c r="E33" i="18" s="1"/>
  <c r="F33" i="18" s="1"/>
  <c r="G33" i="18" s="1"/>
  <c r="H33" i="18" s="1"/>
  <c r="I33" i="18" s="1"/>
  <c r="J33" i="18" s="1"/>
  <c r="K33" i="18" s="1"/>
  <c r="L33" i="18" s="1"/>
  <c r="M33" i="18" s="1"/>
  <c r="N33" i="18" s="1"/>
  <c r="O33" i="18" s="1"/>
  <c r="D36" i="115"/>
  <c r="E36" i="115" s="1"/>
  <c r="F36" i="115" s="1"/>
  <c r="G36" i="115" s="1"/>
  <c r="H36" i="115" s="1"/>
  <c r="I36" i="115" s="1"/>
  <c r="J36" i="115" s="1"/>
  <c r="K36" i="115" s="1"/>
  <c r="L36" i="115" s="1"/>
  <c r="M36" i="115" s="1"/>
  <c r="N36" i="115" s="1"/>
  <c r="O36" i="115" s="1"/>
  <c r="D54" i="109"/>
  <c r="E54" i="109" s="1"/>
  <c r="F54" i="109" s="1"/>
  <c r="G54" i="109" s="1"/>
  <c r="H54" i="109" s="1"/>
  <c r="I54" i="109" s="1"/>
  <c r="J54" i="109" s="1"/>
  <c r="K54" i="109" s="1"/>
  <c r="L54" i="109" s="1"/>
  <c r="M54" i="109" s="1"/>
  <c r="N54" i="109" s="1"/>
  <c r="O54" i="109" s="1"/>
  <c r="D37" i="113"/>
  <c r="E37" i="113" s="1"/>
  <c r="F37" i="113" s="1"/>
  <c r="G37" i="113" s="1"/>
  <c r="H37" i="113" s="1"/>
  <c r="I37" i="113" s="1"/>
  <c r="J37" i="113" s="1"/>
  <c r="K37" i="113" s="1"/>
  <c r="L37" i="113" s="1"/>
  <c r="M37" i="113" s="1"/>
  <c r="N37" i="113" s="1"/>
  <c r="O37" i="113" s="1"/>
  <c r="D36" i="116"/>
  <c r="E36" i="116" s="1"/>
  <c r="F36" i="116" s="1"/>
  <c r="G36" i="116" s="1"/>
  <c r="H36" i="116" s="1"/>
  <c r="I36" i="116" s="1"/>
  <c r="J36" i="116" s="1"/>
  <c r="K36" i="116" s="1"/>
  <c r="L36" i="116" s="1"/>
  <c r="M36" i="116" s="1"/>
  <c r="N36" i="116" s="1"/>
  <c r="O36" i="116" s="1"/>
  <c r="P36" i="116" s="1"/>
  <c r="AE36" i="109"/>
  <c r="D37" i="115" l="1"/>
  <c r="E37" i="115" s="1"/>
  <c r="F37" i="115" s="1"/>
  <c r="G37" i="115" s="1"/>
  <c r="H37" i="115" s="1"/>
  <c r="I37" i="115" s="1"/>
  <c r="J37" i="115" s="1"/>
  <c r="K37" i="115" s="1"/>
  <c r="L37" i="115" s="1"/>
  <c r="M37" i="115" s="1"/>
  <c r="N37" i="115" s="1"/>
  <c r="O37" i="115" s="1"/>
  <c r="D37" i="116"/>
  <c r="E37" i="116" s="1"/>
  <c r="F37" i="116" s="1"/>
  <c r="G37" i="116" s="1"/>
  <c r="H37" i="116" s="1"/>
  <c r="I37" i="116" s="1"/>
  <c r="J37" i="116" s="1"/>
  <c r="K37" i="116" s="1"/>
  <c r="L37" i="116" s="1"/>
  <c r="M37" i="116" s="1"/>
  <c r="N37" i="116" s="1"/>
  <c r="O37" i="116" s="1"/>
  <c r="P37" i="116" s="1"/>
  <c r="D34" i="18"/>
  <c r="E34" i="18" s="1"/>
  <c r="F34" i="18" s="1"/>
  <c r="G34" i="18" s="1"/>
  <c r="H34" i="18" s="1"/>
  <c r="I34" i="18" s="1"/>
  <c r="J34" i="18" s="1"/>
  <c r="K34" i="18" s="1"/>
  <c r="L34" i="18" s="1"/>
  <c r="M34" i="18" s="1"/>
  <c r="N34" i="18" s="1"/>
  <c r="O34" i="18" s="1"/>
  <c r="D55" i="109"/>
  <c r="E55" i="109" s="1"/>
  <c r="F55" i="109" s="1"/>
  <c r="G55" i="109" s="1"/>
  <c r="H55" i="109" s="1"/>
  <c r="I55" i="109" s="1"/>
  <c r="J55" i="109" s="1"/>
  <c r="K55" i="109" s="1"/>
  <c r="L55" i="109" s="1"/>
  <c r="M55" i="109" s="1"/>
  <c r="N55" i="109" s="1"/>
  <c r="O55" i="109" s="1"/>
  <c r="D38" i="113"/>
  <c r="E38" i="113" s="1"/>
  <c r="F38" i="113" s="1"/>
  <c r="G38" i="113" s="1"/>
  <c r="H38" i="113" s="1"/>
  <c r="I38" i="113" s="1"/>
  <c r="J38" i="113" s="1"/>
  <c r="K38" i="113" s="1"/>
  <c r="L38" i="113" s="1"/>
  <c r="M38" i="113" s="1"/>
  <c r="N38" i="113" s="1"/>
  <c r="O38" i="113" s="1"/>
  <c r="E37" i="128"/>
  <c r="F37" i="128" s="1"/>
  <c r="G37" i="128" s="1"/>
  <c r="H37" i="128" s="1"/>
  <c r="I37" i="128" s="1"/>
  <c r="J37" i="128" s="1"/>
  <c r="K37" i="128" s="1"/>
  <c r="L37" i="128" s="1"/>
  <c r="M37" i="128" s="1"/>
  <c r="N37" i="128" s="1"/>
  <c r="O37" i="128" s="1"/>
  <c r="P37" i="128" s="1"/>
  <c r="Q37" i="128" s="1"/>
  <c r="R37" i="128" s="1"/>
  <c r="S37" i="128" s="1"/>
  <c r="T37" i="128" s="1"/>
  <c r="U37" i="128" s="1"/>
  <c r="V37" i="128" s="1"/>
  <c r="AE37" i="109"/>
  <c r="D35" i="18" l="1"/>
  <c r="E35" i="18" s="1"/>
  <c r="F35" i="18" s="1"/>
  <c r="G35" i="18" s="1"/>
  <c r="H35" i="18" s="1"/>
  <c r="I35" i="18" s="1"/>
  <c r="J35" i="18" s="1"/>
  <c r="K35" i="18" s="1"/>
  <c r="L35" i="18" s="1"/>
  <c r="M35" i="18" s="1"/>
  <c r="N35" i="18" s="1"/>
  <c r="O35" i="18" s="1"/>
  <c r="E38" i="128"/>
  <c r="F38" i="128" s="1"/>
  <c r="G38" i="128" s="1"/>
  <c r="H38" i="128" s="1"/>
  <c r="I38" i="128" s="1"/>
  <c r="J38" i="128" s="1"/>
  <c r="K38" i="128" s="1"/>
  <c r="L38" i="128" s="1"/>
  <c r="M38" i="128" s="1"/>
  <c r="N38" i="128" s="1"/>
  <c r="O38" i="128" s="1"/>
  <c r="P38" i="128" s="1"/>
  <c r="Q38" i="128" s="1"/>
  <c r="R38" i="128" s="1"/>
  <c r="S38" i="128" s="1"/>
  <c r="T38" i="128" s="1"/>
  <c r="U38" i="128" s="1"/>
  <c r="V38" i="128" s="1"/>
  <c r="D38" i="116"/>
  <c r="E38" i="116" s="1"/>
  <c r="F38" i="116" s="1"/>
  <c r="G38" i="116" s="1"/>
  <c r="H38" i="116" s="1"/>
  <c r="I38" i="116" s="1"/>
  <c r="J38" i="116" s="1"/>
  <c r="K38" i="116" s="1"/>
  <c r="L38" i="116" s="1"/>
  <c r="M38" i="116" s="1"/>
  <c r="N38" i="116" s="1"/>
  <c r="O38" i="116" s="1"/>
  <c r="P38" i="116" s="1"/>
  <c r="D56" i="109"/>
  <c r="E56" i="109" s="1"/>
  <c r="F56" i="109" s="1"/>
  <c r="G56" i="109" s="1"/>
  <c r="H56" i="109" s="1"/>
  <c r="I56" i="109" s="1"/>
  <c r="J56" i="109" s="1"/>
  <c r="K56" i="109" s="1"/>
  <c r="L56" i="109" s="1"/>
  <c r="M56" i="109" s="1"/>
  <c r="N56" i="109" s="1"/>
  <c r="O56" i="109" s="1"/>
  <c r="D39" i="113"/>
  <c r="E39" i="113" s="1"/>
  <c r="F39" i="113" s="1"/>
  <c r="G39" i="113" s="1"/>
  <c r="H39" i="113" s="1"/>
  <c r="I39" i="113" s="1"/>
  <c r="J39" i="113" s="1"/>
  <c r="K39" i="113" s="1"/>
  <c r="L39" i="113" s="1"/>
  <c r="M39" i="113" s="1"/>
  <c r="N39" i="113" s="1"/>
  <c r="O39" i="113" s="1"/>
  <c r="D38" i="115"/>
  <c r="E38" i="115" s="1"/>
  <c r="F38" i="115" s="1"/>
  <c r="G38" i="115" s="1"/>
  <c r="H38" i="115" s="1"/>
  <c r="I38" i="115" s="1"/>
  <c r="J38" i="115" s="1"/>
  <c r="K38" i="115" s="1"/>
  <c r="L38" i="115" s="1"/>
  <c r="M38" i="115" s="1"/>
  <c r="N38" i="115" s="1"/>
  <c r="O38" i="115" s="1"/>
  <c r="AE38" i="109"/>
  <c r="E39" i="128" l="1"/>
  <c r="F39" i="128" s="1"/>
  <c r="G39" i="128" s="1"/>
  <c r="H39" i="128" s="1"/>
  <c r="I39" i="128" s="1"/>
  <c r="J39" i="128" s="1"/>
  <c r="K39" i="128" s="1"/>
  <c r="L39" i="128" s="1"/>
  <c r="M39" i="128" s="1"/>
  <c r="N39" i="128" s="1"/>
  <c r="O39" i="128" s="1"/>
  <c r="P39" i="128" s="1"/>
  <c r="Q39" i="128" s="1"/>
  <c r="R39" i="128" s="1"/>
  <c r="S39" i="128" s="1"/>
  <c r="T39" i="128" s="1"/>
  <c r="U39" i="128" s="1"/>
  <c r="V39" i="128" s="1"/>
  <c r="D39" i="115"/>
  <c r="E39" i="115" s="1"/>
  <c r="F39" i="115" s="1"/>
  <c r="G39" i="115" s="1"/>
  <c r="H39" i="115" s="1"/>
  <c r="I39" i="115" s="1"/>
  <c r="J39" i="115" s="1"/>
  <c r="K39" i="115" s="1"/>
  <c r="L39" i="115" s="1"/>
  <c r="M39" i="115" s="1"/>
  <c r="N39" i="115" s="1"/>
  <c r="O39" i="115" s="1"/>
  <c r="D57" i="109"/>
  <c r="E57" i="109" s="1"/>
  <c r="F57" i="109" s="1"/>
  <c r="G57" i="109" s="1"/>
  <c r="H57" i="109" s="1"/>
  <c r="I57" i="109" s="1"/>
  <c r="J57" i="109" s="1"/>
  <c r="K57" i="109" s="1"/>
  <c r="L57" i="109" s="1"/>
  <c r="M57" i="109" s="1"/>
  <c r="N57" i="109" s="1"/>
  <c r="O57" i="109" s="1"/>
  <c r="D40" i="113"/>
  <c r="E40" i="113" s="1"/>
  <c r="F40" i="113" s="1"/>
  <c r="G40" i="113" s="1"/>
  <c r="H40" i="113" s="1"/>
  <c r="I40" i="113" s="1"/>
  <c r="J40" i="113" s="1"/>
  <c r="K40" i="113" s="1"/>
  <c r="L40" i="113" s="1"/>
  <c r="M40" i="113" s="1"/>
  <c r="N40" i="113" s="1"/>
  <c r="O40" i="113" s="1"/>
  <c r="D39" i="116"/>
  <c r="E39" i="116" s="1"/>
  <c r="F39" i="116" s="1"/>
  <c r="G39" i="116" s="1"/>
  <c r="H39" i="116" s="1"/>
  <c r="I39" i="116" s="1"/>
  <c r="J39" i="116" s="1"/>
  <c r="K39" i="116" s="1"/>
  <c r="L39" i="116" s="1"/>
  <c r="M39" i="116" s="1"/>
  <c r="N39" i="116" s="1"/>
  <c r="O39" i="116" s="1"/>
  <c r="P39" i="116" s="1"/>
  <c r="D36" i="18"/>
  <c r="E36" i="18" s="1"/>
  <c r="F36" i="18" s="1"/>
  <c r="G36" i="18" s="1"/>
  <c r="H36" i="18" s="1"/>
  <c r="I36" i="18" s="1"/>
  <c r="J36" i="18" s="1"/>
  <c r="K36" i="18" s="1"/>
  <c r="L36" i="18" s="1"/>
  <c r="M36" i="18" s="1"/>
  <c r="N36" i="18" s="1"/>
  <c r="O36" i="18" s="1"/>
  <c r="AE39" i="109"/>
  <c r="D37" i="18" l="1"/>
  <c r="E37" i="18" s="1"/>
  <c r="F37" i="18" s="1"/>
  <c r="G37" i="18" s="1"/>
  <c r="H37" i="18" s="1"/>
  <c r="I37" i="18" s="1"/>
  <c r="J37" i="18" s="1"/>
  <c r="K37" i="18" s="1"/>
  <c r="L37" i="18" s="1"/>
  <c r="M37" i="18" s="1"/>
  <c r="N37" i="18" s="1"/>
  <c r="O37" i="18" s="1"/>
  <c r="D41" i="113"/>
  <c r="E41" i="113" s="1"/>
  <c r="F41" i="113" s="1"/>
  <c r="G41" i="113" s="1"/>
  <c r="H41" i="113" s="1"/>
  <c r="I41" i="113" s="1"/>
  <c r="J41" i="113" s="1"/>
  <c r="K41" i="113" s="1"/>
  <c r="L41" i="113" s="1"/>
  <c r="M41" i="113" s="1"/>
  <c r="N41" i="113" s="1"/>
  <c r="O41" i="113" s="1"/>
  <c r="D40" i="115"/>
  <c r="E40" i="115" s="1"/>
  <c r="F40" i="115" s="1"/>
  <c r="G40" i="115" s="1"/>
  <c r="H40" i="115" s="1"/>
  <c r="I40" i="115" s="1"/>
  <c r="J40" i="115" s="1"/>
  <c r="K40" i="115" s="1"/>
  <c r="L40" i="115" s="1"/>
  <c r="M40" i="115" s="1"/>
  <c r="N40" i="115" s="1"/>
  <c r="O40" i="115" s="1"/>
  <c r="D40" i="116"/>
  <c r="E40" i="116" s="1"/>
  <c r="F40" i="116" s="1"/>
  <c r="G40" i="116" s="1"/>
  <c r="H40" i="116" s="1"/>
  <c r="I40" i="116" s="1"/>
  <c r="J40" i="116" s="1"/>
  <c r="K40" i="116" s="1"/>
  <c r="L40" i="116" s="1"/>
  <c r="M40" i="116" s="1"/>
  <c r="N40" i="116" s="1"/>
  <c r="O40" i="116" s="1"/>
  <c r="P40" i="116" s="1"/>
  <c r="D58" i="109"/>
  <c r="E58" i="109" s="1"/>
  <c r="F58" i="109" s="1"/>
  <c r="G58" i="109" s="1"/>
  <c r="H58" i="109" s="1"/>
  <c r="I58" i="109" s="1"/>
  <c r="J58" i="109" s="1"/>
  <c r="K58" i="109" s="1"/>
  <c r="L58" i="109" s="1"/>
  <c r="M58" i="109" s="1"/>
  <c r="N58" i="109" s="1"/>
  <c r="O58" i="109" s="1"/>
  <c r="E40" i="128"/>
  <c r="F40" i="128" s="1"/>
  <c r="G40" i="128" s="1"/>
  <c r="H40" i="128" s="1"/>
  <c r="I40" i="128" s="1"/>
  <c r="J40" i="128" s="1"/>
  <c r="K40" i="128" s="1"/>
  <c r="L40" i="128" s="1"/>
  <c r="M40" i="128" s="1"/>
  <c r="N40" i="128" s="1"/>
  <c r="O40" i="128" s="1"/>
  <c r="P40" i="128" s="1"/>
  <c r="Q40" i="128" s="1"/>
  <c r="R40" i="128" s="1"/>
  <c r="S40" i="128" s="1"/>
  <c r="T40" i="128" s="1"/>
  <c r="U40" i="128" s="1"/>
  <c r="V40" i="128" s="1"/>
  <c r="AE40" i="109"/>
  <c r="T42" i="115" l="1"/>
  <c r="D41" i="115"/>
  <c r="E41" i="115" s="1"/>
  <c r="F41" i="115" s="1"/>
  <c r="G41" i="115" s="1"/>
  <c r="H41" i="115" s="1"/>
  <c r="I41" i="115" s="1"/>
  <c r="J41" i="115" s="1"/>
  <c r="K41" i="115" s="1"/>
  <c r="L41" i="115" s="1"/>
  <c r="M41" i="115" s="1"/>
  <c r="N41" i="115" s="1"/>
  <c r="O41" i="115" s="1"/>
  <c r="D42" i="113"/>
  <c r="E42" i="113" s="1"/>
  <c r="F42" i="113" s="1"/>
  <c r="G42" i="113" s="1"/>
  <c r="H42" i="113" s="1"/>
  <c r="I42" i="113" s="1"/>
  <c r="J42" i="113" s="1"/>
  <c r="K42" i="113" s="1"/>
  <c r="L42" i="113" s="1"/>
  <c r="M42" i="113" s="1"/>
  <c r="N42" i="113" s="1"/>
  <c r="O42" i="113" s="1"/>
  <c r="E41" i="128"/>
  <c r="F41" i="128" s="1"/>
  <c r="G41" i="128" s="1"/>
  <c r="H41" i="128" s="1"/>
  <c r="I41" i="128" s="1"/>
  <c r="J41" i="128" s="1"/>
  <c r="K41" i="128" s="1"/>
  <c r="L41" i="128" s="1"/>
  <c r="M41" i="128" s="1"/>
  <c r="N41" i="128" s="1"/>
  <c r="O41" i="128" s="1"/>
  <c r="P41" i="128" s="1"/>
  <c r="Q41" i="128" s="1"/>
  <c r="R41" i="128" s="1"/>
  <c r="S41" i="128" s="1"/>
  <c r="T41" i="128" s="1"/>
  <c r="U41" i="128" s="1"/>
  <c r="V41" i="128" s="1"/>
  <c r="D41" i="116"/>
  <c r="E41" i="116" s="1"/>
  <c r="F41" i="116" s="1"/>
  <c r="G41" i="116" s="1"/>
  <c r="H41" i="116" s="1"/>
  <c r="I41" i="116" s="1"/>
  <c r="J41" i="116" s="1"/>
  <c r="K41" i="116" s="1"/>
  <c r="L41" i="116" s="1"/>
  <c r="M41" i="116" s="1"/>
  <c r="N41" i="116" s="1"/>
  <c r="O41" i="116" s="1"/>
  <c r="P41" i="116" s="1"/>
  <c r="D59" i="109"/>
  <c r="E59" i="109" s="1"/>
  <c r="F59" i="109" s="1"/>
  <c r="G59" i="109" s="1"/>
  <c r="H59" i="109" s="1"/>
  <c r="I59" i="109" s="1"/>
  <c r="J59" i="109" s="1"/>
  <c r="K59" i="109" s="1"/>
  <c r="L59" i="109" s="1"/>
  <c r="M59" i="109" s="1"/>
  <c r="N59" i="109" s="1"/>
  <c r="O59" i="109" s="1"/>
  <c r="D38" i="18"/>
  <c r="E38" i="18" s="1"/>
  <c r="F38" i="18" s="1"/>
  <c r="G38" i="18" s="1"/>
  <c r="H38" i="18" s="1"/>
  <c r="I38" i="18" s="1"/>
  <c r="J38" i="18" s="1"/>
  <c r="K38" i="18" s="1"/>
  <c r="L38" i="18" s="1"/>
  <c r="M38" i="18" s="1"/>
  <c r="N38" i="18" s="1"/>
  <c r="O38" i="18" s="1"/>
  <c r="AE41" i="109"/>
  <c r="D60" i="109" l="1"/>
  <c r="E60" i="109" s="1"/>
  <c r="F60" i="109" s="1"/>
  <c r="G60" i="109" s="1"/>
  <c r="H60" i="109" s="1"/>
  <c r="I60" i="109" s="1"/>
  <c r="J60" i="109" s="1"/>
  <c r="K60" i="109" s="1"/>
  <c r="L60" i="109" s="1"/>
  <c r="M60" i="109" s="1"/>
  <c r="N60" i="109" s="1"/>
  <c r="O60" i="109" s="1"/>
  <c r="E42" i="128"/>
  <c r="F42" i="128" s="1"/>
  <c r="G42" i="128" s="1"/>
  <c r="H42" i="128" s="1"/>
  <c r="I42" i="128" s="1"/>
  <c r="J42" i="128" s="1"/>
  <c r="K42" i="128" s="1"/>
  <c r="L42" i="128" s="1"/>
  <c r="M42" i="128" s="1"/>
  <c r="N42" i="128" s="1"/>
  <c r="O42" i="128" s="1"/>
  <c r="P42" i="128" s="1"/>
  <c r="Q42" i="128" s="1"/>
  <c r="R42" i="128" s="1"/>
  <c r="S42" i="128" s="1"/>
  <c r="T42" i="128" s="1"/>
  <c r="U42" i="128" s="1"/>
  <c r="V42" i="128" s="1"/>
  <c r="Y42" i="128" s="1"/>
  <c r="D43" i="113"/>
  <c r="E43" i="113" s="1"/>
  <c r="F43" i="113" s="1"/>
  <c r="G43" i="113" s="1"/>
  <c r="H43" i="113" s="1"/>
  <c r="I43" i="113" s="1"/>
  <c r="J43" i="113" s="1"/>
  <c r="K43" i="113" s="1"/>
  <c r="L43" i="113" s="1"/>
  <c r="M43" i="113" s="1"/>
  <c r="N43" i="113" s="1"/>
  <c r="O43" i="113" s="1"/>
  <c r="D42" i="116"/>
  <c r="E42" i="116" s="1"/>
  <c r="F42" i="116" s="1"/>
  <c r="G42" i="116" s="1"/>
  <c r="H42" i="116" s="1"/>
  <c r="I42" i="116" s="1"/>
  <c r="J42" i="116" s="1"/>
  <c r="K42" i="116" s="1"/>
  <c r="L42" i="116" s="1"/>
  <c r="M42" i="116" s="1"/>
  <c r="N42" i="116" s="1"/>
  <c r="O42" i="116" s="1"/>
  <c r="P42" i="116" s="1"/>
  <c r="D39" i="18"/>
  <c r="E39" i="18" s="1"/>
  <c r="F39" i="18" s="1"/>
  <c r="G39" i="18" s="1"/>
  <c r="H39" i="18" s="1"/>
  <c r="I39" i="18" s="1"/>
  <c r="J39" i="18" s="1"/>
  <c r="K39" i="18" s="1"/>
  <c r="L39" i="18" s="1"/>
  <c r="M39" i="18" s="1"/>
  <c r="N39" i="18" s="1"/>
  <c r="O39" i="18" s="1"/>
  <c r="D42" i="115"/>
  <c r="E42" i="115" s="1"/>
  <c r="F42" i="115" s="1"/>
  <c r="G42" i="115" s="1"/>
  <c r="H42" i="115" s="1"/>
  <c r="I42" i="115" s="1"/>
  <c r="J42" i="115" s="1"/>
  <c r="K42" i="115" s="1"/>
  <c r="L42" i="115" s="1"/>
  <c r="M42" i="115" s="1"/>
  <c r="N42" i="115" s="1"/>
  <c r="O42" i="115" s="1"/>
  <c r="Q42" i="115" s="1"/>
  <c r="T43" i="115"/>
  <c r="AE42" i="109"/>
  <c r="D44" i="113" l="1"/>
  <c r="E44" i="113" s="1"/>
  <c r="F44" i="113" s="1"/>
  <c r="G44" i="113" s="1"/>
  <c r="H44" i="113" s="1"/>
  <c r="I44" i="113" s="1"/>
  <c r="J44" i="113" s="1"/>
  <c r="K44" i="113" s="1"/>
  <c r="L44" i="113" s="1"/>
  <c r="M44" i="113" s="1"/>
  <c r="N44" i="113" s="1"/>
  <c r="O44" i="113" s="1"/>
  <c r="D43" i="115"/>
  <c r="E43" i="115" s="1"/>
  <c r="F43" i="115" s="1"/>
  <c r="G43" i="115" s="1"/>
  <c r="H43" i="115" s="1"/>
  <c r="I43" i="115" s="1"/>
  <c r="J43" i="115" s="1"/>
  <c r="K43" i="115" s="1"/>
  <c r="L43" i="115" s="1"/>
  <c r="M43" i="115" s="1"/>
  <c r="N43" i="115" s="1"/>
  <c r="O43" i="115" s="1"/>
  <c r="Q43" i="115" s="1"/>
  <c r="T44" i="115"/>
  <c r="E43" i="128"/>
  <c r="F43" i="128" s="1"/>
  <c r="G43" i="128" s="1"/>
  <c r="H43" i="128" s="1"/>
  <c r="I43" i="128" s="1"/>
  <c r="J43" i="128" s="1"/>
  <c r="K43" i="128" s="1"/>
  <c r="L43" i="128" s="1"/>
  <c r="M43" i="128" s="1"/>
  <c r="N43" i="128" s="1"/>
  <c r="O43" i="128" s="1"/>
  <c r="P43" i="128" s="1"/>
  <c r="Q43" i="128" s="1"/>
  <c r="R43" i="128" s="1"/>
  <c r="S43" i="128" s="1"/>
  <c r="T43" i="128" s="1"/>
  <c r="U43" i="128" s="1"/>
  <c r="V43" i="128" s="1"/>
  <c r="Y43" i="128" s="1"/>
  <c r="D40" i="18"/>
  <c r="E40" i="18" s="1"/>
  <c r="F40" i="18" s="1"/>
  <c r="G40" i="18" s="1"/>
  <c r="H40" i="18" s="1"/>
  <c r="I40" i="18" s="1"/>
  <c r="J40" i="18" s="1"/>
  <c r="K40" i="18" s="1"/>
  <c r="L40" i="18" s="1"/>
  <c r="M40" i="18" s="1"/>
  <c r="N40" i="18" s="1"/>
  <c r="O40" i="18" s="1"/>
  <c r="D43" i="116"/>
  <c r="E43" i="116" s="1"/>
  <c r="F43" i="116" s="1"/>
  <c r="G43" i="116" s="1"/>
  <c r="H43" i="116" s="1"/>
  <c r="I43" i="116" s="1"/>
  <c r="J43" i="116" s="1"/>
  <c r="K43" i="116" s="1"/>
  <c r="L43" i="116" s="1"/>
  <c r="M43" i="116" s="1"/>
  <c r="N43" i="116" s="1"/>
  <c r="O43" i="116" s="1"/>
  <c r="P43" i="116" s="1"/>
  <c r="D62" i="109"/>
  <c r="E62" i="109" s="1"/>
  <c r="F62" i="109" s="1"/>
  <c r="G62" i="109" s="1"/>
  <c r="H62" i="109" s="1"/>
  <c r="I62" i="109" s="1"/>
  <c r="J62" i="109" s="1"/>
  <c r="K62" i="109" s="1"/>
  <c r="L62" i="109" s="1"/>
  <c r="M62" i="109" s="1"/>
  <c r="N62" i="109" s="1"/>
  <c r="O62" i="109" s="1"/>
  <c r="Q62" i="109" s="1"/>
  <c r="AE43" i="109"/>
  <c r="Q43" i="109"/>
  <c r="D63" i="109" l="1"/>
  <c r="E63" i="109" s="1"/>
  <c r="F63" i="109" s="1"/>
  <c r="G63" i="109" s="1"/>
  <c r="H63" i="109" s="1"/>
  <c r="I63" i="109" s="1"/>
  <c r="J63" i="109" s="1"/>
  <c r="K63" i="109" s="1"/>
  <c r="L63" i="109" s="1"/>
  <c r="M63" i="109" s="1"/>
  <c r="N63" i="109" s="1"/>
  <c r="O63" i="109" s="1"/>
  <c r="Q63" i="109" s="1"/>
  <c r="D44" i="115"/>
  <c r="E44" i="115" s="1"/>
  <c r="F44" i="115" s="1"/>
  <c r="G44" i="115" s="1"/>
  <c r="H44" i="115" s="1"/>
  <c r="I44" i="115" s="1"/>
  <c r="J44" i="115" s="1"/>
  <c r="K44" i="115" s="1"/>
  <c r="L44" i="115" s="1"/>
  <c r="M44" i="115" s="1"/>
  <c r="N44" i="115" s="1"/>
  <c r="O44" i="115" s="1"/>
  <c r="Q44" i="115" s="1"/>
  <c r="T45" i="115"/>
  <c r="E44" i="128"/>
  <c r="F44" i="128" s="1"/>
  <c r="G44" i="128" s="1"/>
  <c r="H44" i="128" s="1"/>
  <c r="I44" i="128" s="1"/>
  <c r="J44" i="128" s="1"/>
  <c r="K44" i="128" s="1"/>
  <c r="L44" i="128" s="1"/>
  <c r="M44" i="128" s="1"/>
  <c r="N44" i="128" s="1"/>
  <c r="O44" i="128" s="1"/>
  <c r="P44" i="128" s="1"/>
  <c r="Q44" i="128" s="1"/>
  <c r="R44" i="128" s="1"/>
  <c r="S44" i="128" s="1"/>
  <c r="T44" i="128" s="1"/>
  <c r="U44" i="128" s="1"/>
  <c r="V44" i="128" s="1"/>
  <c r="Y44" i="128" s="1"/>
  <c r="D44" i="116"/>
  <c r="E44" i="116" s="1"/>
  <c r="F44" i="116" s="1"/>
  <c r="G44" i="116" s="1"/>
  <c r="H44" i="116" s="1"/>
  <c r="I44" i="116" s="1"/>
  <c r="J44" i="116" s="1"/>
  <c r="K44" i="116" s="1"/>
  <c r="L44" i="116" s="1"/>
  <c r="M44" i="116" s="1"/>
  <c r="N44" i="116" s="1"/>
  <c r="O44" i="116" s="1"/>
  <c r="P44" i="116" s="1"/>
  <c r="R44" i="116" s="1"/>
  <c r="D41" i="18"/>
  <c r="E41" i="18" s="1"/>
  <c r="F41" i="18" s="1"/>
  <c r="G41" i="18" s="1"/>
  <c r="H41" i="18" s="1"/>
  <c r="I41" i="18" s="1"/>
  <c r="J41" i="18" s="1"/>
  <c r="K41" i="18" s="1"/>
  <c r="L41" i="18" s="1"/>
  <c r="M41" i="18" s="1"/>
  <c r="N41" i="18" s="1"/>
  <c r="O41" i="18" s="1"/>
  <c r="D45" i="113"/>
  <c r="E45" i="113" s="1"/>
  <c r="F45" i="113" s="1"/>
  <c r="G45" i="113" s="1"/>
  <c r="H45" i="113" s="1"/>
  <c r="I45" i="113" s="1"/>
  <c r="J45" i="113" s="1"/>
  <c r="K45" i="113" s="1"/>
  <c r="L45" i="113" s="1"/>
  <c r="M45" i="113" s="1"/>
  <c r="N45" i="113" s="1"/>
  <c r="O45" i="113" s="1"/>
  <c r="Q44" i="109"/>
  <c r="AE44" i="109"/>
  <c r="E45" i="128" l="1"/>
  <c r="F45" i="128" s="1"/>
  <c r="G45" i="128" s="1"/>
  <c r="H45" i="128" s="1"/>
  <c r="I45" i="128" s="1"/>
  <c r="J45" i="128" s="1"/>
  <c r="K45" i="128" s="1"/>
  <c r="L45" i="128" s="1"/>
  <c r="M45" i="128" s="1"/>
  <c r="N45" i="128" s="1"/>
  <c r="O45" i="128" s="1"/>
  <c r="P45" i="128" s="1"/>
  <c r="Q45" i="128" s="1"/>
  <c r="R45" i="128" s="1"/>
  <c r="S45" i="128" s="1"/>
  <c r="T45" i="128" s="1"/>
  <c r="U45" i="128" s="1"/>
  <c r="V45" i="128" s="1"/>
  <c r="Y45" i="128" s="1"/>
  <c r="D46" i="113"/>
  <c r="E46" i="113" s="1"/>
  <c r="F46" i="113" s="1"/>
  <c r="G46" i="113" s="1"/>
  <c r="H46" i="113" s="1"/>
  <c r="I46" i="113" s="1"/>
  <c r="J46" i="113" s="1"/>
  <c r="K46" i="113" s="1"/>
  <c r="L46" i="113" s="1"/>
  <c r="M46" i="113" s="1"/>
  <c r="N46" i="113" s="1"/>
  <c r="O46" i="113" s="1"/>
  <c r="D45" i="116"/>
  <c r="E45" i="116" s="1"/>
  <c r="F45" i="116" s="1"/>
  <c r="G45" i="116" s="1"/>
  <c r="H45" i="116" s="1"/>
  <c r="I45" i="116" s="1"/>
  <c r="J45" i="116" s="1"/>
  <c r="K45" i="116" s="1"/>
  <c r="L45" i="116" s="1"/>
  <c r="M45" i="116" s="1"/>
  <c r="N45" i="116" s="1"/>
  <c r="O45" i="116" s="1"/>
  <c r="P45" i="116" s="1"/>
  <c r="R45" i="116" s="1"/>
  <c r="D45" i="115"/>
  <c r="E45" i="115" s="1"/>
  <c r="F45" i="115" s="1"/>
  <c r="G45" i="115" s="1"/>
  <c r="H45" i="115" s="1"/>
  <c r="I45" i="115" s="1"/>
  <c r="J45" i="115" s="1"/>
  <c r="K45" i="115" s="1"/>
  <c r="L45" i="115" s="1"/>
  <c r="M45" i="115" s="1"/>
  <c r="N45" i="115" s="1"/>
  <c r="O45" i="115" s="1"/>
  <c r="Q45" i="115" s="1"/>
  <c r="T46" i="115"/>
  <c r="D42" i="18"/>
  <c r="E42" i="18" s="1"/>
  <c r="F42" i="18" s="1"/>
  <c r="G42" i="18" s="1"/>
  <c r="H42" i="18" s="1"/>
  <c r="I42" i="18" s="1"/>
  <c r="J42" i="18" s="1"/>
  <c r="K42" i="18" s="1"/>
  <c r="L42" i="18" s="1"/>
  <c r="M42" i="18" s="1"/>
  <c r="N42" i="18" s="1"/>
  <c r="O42" i="18" s="1"/>
  <c r="D64" i="109"/>
  <c r="E64" i="109" s="1"/>
  <c r="F64" i="109" s="1"/>
  <c r="G64" i="109" s="1"/>
  <c r="H64" i="109" s="1"/>
  <c r="I64" i="109" s="1"/>
  <c r="J64" i="109" s="1"/>
  <c r="K64" i="109" s="1"/>
  <c r="L64" i="109" s="1"/>
  <c r="M64" i="109" s="1"/>
  <c r="N64" i="109" s="1"/>
  <c r="O64" i="109" s="1"/>
  <c r="Q64" i="109" s="1"/>
  <c r="Q45" i="109"/>
  <c r="AE45" i="109"/>
  <c r="D65" i="109" l="1"/>
  <c r="E65" i="109" s="1"/>
  <c r="F65" i="109" s="1"/>
  <c r="G65" i="109" s="1"/>
  <c r="H65" i="109" s="1"/>
  <c r="I65" i="109" s="1"/>
  <c r="J65" i="109" s="1"/>
  <c r="K65" i="109" s="1"/>
  <c r="L65" i="109" s="1"/>
  <c r="M65" i="109" s="1"/>
  <c r="N65" i="109" s="1"/>
  <c r="O65" i="109" s="1"/>
  <c r="Q65" i="109" s="1"/>
  <c r="D46" i="116"/>
  <c r="E46" i="116" s="1"/>
  <c r="F46" i="116" s="1"/>
  <c r="G46" i="116" s="1"/>
  <c r="H46" i="116" s="1"/>
  <c r="I46" i="116" s="1"/>
  <c r="J46" i="116" s="1"/>
  <c r="K46" i="116" s="1"/>
  <c r="L46" i="116" s="1"/>
  <c r="M46" i="116" s="1"/>
  <c r="N46" i="116" s="1"/>
  <c r="O46" i="116" s="1"/>
  <c r="P46" i="116" s="1"/>
  <c r="R46" i="116" s="1"/>
  <c r="E46" i="128"/>
  <c r="F46" i="128" s="1"/>
  <c r="G46" i="128" s="1"/>
  <c r="H46" i="128" s="1"/>
  <c r="I46" i="128" s="1"/>
  <c r="J46" i="128" s="1"/>
  <c r="K46" i="128" s="1"/>
  <c r="L46" i="128" s="1"/>
  <c r="M46" i="128" s="1"/>
  <c r="N46" i="128" s="1"/>
  <c r="O46" i="128" s="1"/>
  <c r="P46" i="128" s="1"/>
  <c r="Q46" i="128" s="1"/>
  <c r="R46" i="128" s="1"/>
  <c r="S46" i="128" s="1"/>
  <c r="T46" i="128" s="1"/>
  <c r="U46" i="128" s="1"/>
  <c r="V46" i="128" s="1"/>
  <c r="Y46" i="128" s="1"/>
  <c r="D46" i="115"/>
  <c r="E46" i="115" s="1"/>
  <c r="F46" i="115" s="1"/>
  <c r="G46" i="115" s="1"/>
  <c r="H46" i="115" s="1"/>
  <c r="I46" i="115" s="1"/>
  <c r="J46" i="115" s="1"/>
  <c r="K46" i="115" s="1"/>
  <c r="L46" i="115" s="1"/>
  <c r="M46" i="115" s="1"/>
  <c r="N46" i="115" s="1"/>
  <c r="O46" i="115" s="1"/>
  <c r="Q46" i="115" s="1"/>
  <c r="T47" i="115"/>
  <c r="D43" i="18"/>
  <c r="E43" i="18" s="1"/>
  <c r="F43" i="18" s="1"/>
  <c r="G43" i="18" s="1"/>
  <c r="H43" i="18" s="1"/>
  <c r="I43" i="18" s="1"/>
  <c r="J43" i="18" s="1"/>
  <c r="K43" i="18" s="1"/>
  <c r="L43" i="18" s="1"/>
  <c r="M43" i="18" s="1"/>
  <c r="N43" i="18" s="1"/>
  <c r="O43" i="18" s="1"/>
  <c r="D47" i="113"/>
  <c r="E47" i="113" s="1"/>
  <c r="F47" i="113" s="1"/>
  <c r="G47" i="113" s="1"/>
  <c r="H47" i="113" s="1"/>
  <c r="I47" i="113" s="1"/>
  <c r="J47" i="113" s="1"/>
  <c r="K47" i="113" s="1"/>
  <c r="L47" i="113" s="1"/>
  <c r="M47" i="113" s="1"/>
  <c r="N47" i="113" s="1"/>
  <c r="O47" i="113" s="1"/>
  <c r="Q46" i="109"/>
  <c r="AE46" i="109"/>
  <c r="D48" i="113" l="1"/>
  <c r="E48" i="113" s="1"/>
  <c r="F48" i="113" s="1"/>
  <c r="G48" i="113" s="1"/>
  <c r="H48" i="113" s="1"/>
  <c r="I48" i="113" s="1"/>
  <c r="J48" i="113" s="1"/>
  <c r="K48" i="113" s="1"/>
  <c r="L48" i="113" s="1"/>
  <c r="M48" i="113" s="1"/>
  <c r="N48" i="113" s="1"/>
  <c r="O48" i="113" s="1"/>
  <c r="E47" i="128"/>
  <c r="F47" i="128" s="1"/>
  <c r="G47" i="128" s="1"/>
  <c r="H47" i="128" s="1"/>
  <c r="I47" i="128" s="1"/>
  <c r="J47" i="128" s="1"/>
  <c r="K47" i="128" s="1"/>
  <c r="L47" i="128" s="1"/>
  <c r="M47" i="128" s="1"/>
  <c r="N47" i="128" s="1"/>
  <c r="O47" i="128" s="1"/>
  <c r="P47" i="128" s="1"/>
  <c r="Q47" i="128" s="1"/>
  <c r="R47" i="128" s="1"/>
  <c r="S47" i="128" s="1"/>
  <c r="T47" i="128" s="1"/>
  <c r="U47" i="128" s="1"/>
  <c r="V47" i="128" s="1"/>
  <c r="Y47" i="128" s="1"/>
  <c r="D66" i="109"/>
  <c r="E66" i="109" s="1"/>
  <c r="F66" i="109" s="1"/>
  <c r="G66" i="109" s="1"/>
  <c r="H66" i="109" s="1"/>
  <c r="I66" i="109" s="1"/>
  <c r="J66" i="109" s="1"/>
  <c r="K66" i="109" s="1"/>
  <c r="L66" i="109" s="1"/>
  <c r="M66" i="109" s="1"/>
  <c r="N66" i="109" s="1"/>
  <c r="O66" i="109" s="1"/>
  <c r="Q66" i="109" s="1"/>
  <c r="AE66" i="109"/>
  <c r="D47" i="115"/>
  <c r="E47" i="115" s="1"/>
  <c r="F47" i="115" s="1"/>
  <c r="G47" i="115" s="1"/>
  <c r="H47" i="115" s="1"/>
  <c r="I47" i="115" s="1"/>
  <c r="J47" i="115" s="1"/>
  <c r="K47" i="115" s="1"/>
  <c r="L47" i="115" s="1"/>
  <c r="M47" i="115" s="1"/>
  <c r="N47" i="115" s="1"/>
  <c r="O47" i="115" s="1"/>
  <c r="Q47" i="115" s="1"/>
  <c r="T48" i="115"/>
  <c r="D47" i="116"/>
  <c r="E47" i="116" s="1"/>
  <c r="F47" i="116" s="1"/>
  <c r="G47" i="116" s="1"/>
  <c r="H47" i="116" s="1"/>
  <c r="I47" i="116" s="1"/>
  <c r="J47" i="116" s="1"/>
  <c r="K47" i="116" s="1"/>
  <c r="L47" i="116" s="1"/>
  <c r="M47" i="116" s="1"/>
  <c r="N47" i="116" s="1"/>
  <c r="O47" i="116" s="1"/>
  <c r="P47" i="116" s="1"/>
  <c r="R47" i="116" s="1"/>
  <c r="D44" i="18"/>
  <c r="E44" i="18" s="1"/>
  <c r="F44" i="18" s="1"/>
  <c r="G44" i="18" s="1"/>
  <c r="H44" i="18" s="1"/>
  <c r="I44" i="18" s="1"/>
  <c r="J44" i="18" s="1"/>
  <c r="K44" i="18" s="1"/>
  <c r="L44" i="18" s="1"/>
  <c r="M44" i="18" s="1"/>
  <c r="N44" i="18" s="1"/>
  <c r="O44" i="18" s="1"/>
  <c r="AE47" i="109"/>
  <c r="Q47" i="109"/>
  <c r="D48" i="116" l="1"/>
  <c r="E48" i="116" s="1"/>
  <c r="F48" i="116" s="1"/>
  <c r="G48" i="116" s="1"/>
  <c r="H48" i="116" s="1"/>
  <c r="I48" i="116" s="1"/>
  <c r="J48" i="116" s="1"/>
  <c r="K48" i="116" s="1"/>
  <c r="L48" i="116" s="1"/>
  <c r="M48" i="116" s="1"/>
  <c r="N48" i="116" s="1"/>
  <c r="O48" i="116" s="1"/>
  <c r="P48" i="116" s="1"/>
  <c r="R48" i="116" s="1"/>
  <c r="E48" i="128"/>
  <c r="F48" i="128" s="1"/>
  <c r="G48" i="128" s="1"/>
  <c r="H48" i="128" s="1"/>
  <c r="I48" i="128" s="1"/>
  <c r="J48" i="128" s="1"/>
  <c r="K48" i="128" s="1"/>
  <c r="L48" i="128" s="1"/>
  <c r="M48" i="128" s="1"/>
  <c r="N48" i="128" s="1"/>
  <c r="O48" i="128" s="1"/>
  <c r="P48" i="128" s="1"/>
  <c r="Q48" i="128" s="1"/>
  <c r="R48" i="128" s="1"/>
  <c r="S48" i="128" s="1"/>
  <c r="T48" i="128" s="1"/>
  <c r="U48" i="128" s="1"/>
  <c r="V48" i="128" s="1"/>
  <c r="Y48" i="128" s="1"/>
  <c r="D48" i="115"/>
  <c r="E48" i="115" s="1"/>
  <c r="F48" i="115" s="1"/>
  <c r="G48" i="115" s="1"/>
  <c r="H48" i="115" s="1"/>
  <c r="I48" i="115" s="1"/>
  <c r="J48" i="115" s="1"/>
  <c r="K48" i="115" s="1"/>
  <c r="L48" i="115" s="1"/>
  <c r="M48" i="115" s="1"/>
  <c r="N48" i="115" s="1"/>
  <c r="O48" i="115" s="1"/>
  <c r="Q48" i="115" s="1"/>
  <c r="T49" i="115"/>
  <c r="D49" i="113"/>
  <c r="E49" i="113" s="1"/>
  <c r="F49" i="113" s="1"/>
  <c r="G49" i="113" s="1"/>
  <c r="H49" i="113" s="1"/>
  <c r="I49" i="113" s="1"/>
  <c r="J49" i="113" s="1"/>
  <c r="K49" i="113" s="1"/>
  <c r="L49" i="113" s="1"/>
  <c r="M49" i="113" s="1"/>
  <c r="N49" i="113" s="1"/>
  <c r="O49" i="113" s="1"/>
  <c r="Q48" i="109"/>
  <c r="AE48" i="109"/>
  <c r="D50" i="113" l="1"/>
  <c r="E50" i="113" s="1"/>
  <c r="F50" i="113" s="1"/>
  <c r="G50" i="113" s="1"/>
  <c r="H50" i="113" s="1"/>
  <c r="I50" i="113" s="1"/>
  <c r="J50" i="113" s="1"/>
  <c r="K50" i="113" s="1"/>
  <c r="L50" i="113" s="1"/>
  <c r="M50" i="113" s="1"/>
  <c r="N50" i="113" s="1"/>
  <c r="O50" i="113" s="1"/>
  <c r="D49" i="116"/>
  <c r="E49" i="116" s="1"/>
  <c r="F49" i="116" s="1"/>
  <c r="G49" i="116" s="1"/>
  <c r="H49" i="116" s="1"/>
  <c r="I49" i="116" s="1"/>
  <c r="J49" i="116" s="1"/>
  <c r="K49" i="116" s="1"/>
  <c r="L49" i="116" s="1"/>
  <c r="M49" i="116" s="1"/>
  <c r="N49" i="116" s="1"/>
  <c r="O49" i="116" s="1"/>
  <c r="P49" i="116" s="1"/>
  <c r="R49" i="116" s="1"/>
  <c r="D49" i="115"/>
  <c r="E49" i="115" s="1"/>
  <c r="F49" i="115" s="1"/>
  <c r="G49" i="115" s="1"/>
  <c r="H49" i="115" s="1"/>
  <c r="I49" i="115" s="1"/>
  <c r="J49" i="115" s="1"/>
  <c r="K49" i="115" s="1"/>
  <c r="L49" i="115" s="1"/>
  <c r="M49" i="115" s="1"/>
  <c r="N49" i="115" s="1"/>
  <c r="O49" i="115" s="1"/>
  <c r="Q49" i="115" s="1"/>
  <c r="T50" i="115"/>
  <c r="E49" i="128"/>
  <c r="F49" i="128" s="1"/>
  <c r="G49" i="128" s="1"/>
  <c r="H49" i="128" s="1"/>
  <c r="I49" i="128" s="1"/>
  <c r="J49" i="128" s="1"/>
  <c r="K49" i="128" s="1"/>
  <c r="L49" i="128" s="1"/>
  <c r="M49" i="128" s="1"/>
  <c r="N49" i="128" s="1"/>
  <c r="O49" i="128" s="1"/>
  <c r="P49" i="128" s="1"/>
  <c r="Q49" i="128" s="1"/>
  <c r="R49" i="128" s="1"/>
  <c r="S49" i="128" s="1"/>
  <c r="T49" i="128" s="1"/>
  <c r="U49" i="128" s="1"/>
  <c r="V49" i="128" s="1"/>
  <c r="Y49" i="128" s="1"/>
  <c r="Q49" i="109"/>
  <c r="AE49" i="109"/>
  <c r="D50" i="115" l="1"/>
  <c r="E50" i="115" s="1"/>
  <c r="F50" i="115" s="1"/>
  <c r="G50" i="115" s="1"/>
  <c r="H50" i="115" s="1"/>
  <c r="I50" i="115" s="1"/>
  <c r="J50" i="115" s="1"/>
  <c r="K50" i="115" s="1"/>
  <c r="L50" i="115" s="1"/>
  <c r="M50" i="115" s="1"/>
  <c r="N50" i="115" s="1"/>
  <c r="O50" i="115" s="1"/>
  <c r="Q50" i="115" s="1"/>
  <c r="T51" i="115"/>
  <c r="D50" i="116"/>
  <c r="E50" i="116" s="1"/>
  <c r="F50" i="116" s="1"/>
  <c r="G50" i="116" s="1"/>
  <c r="H50" i="116" s="1"/>
  <c r="I50" i="116" s="1"/>
  <c r="J50" i="116" s="1"/>
  <c r="K50" i="116" s="1"/>
  <c r="L50" i="116" s="1"/>
  <c r="M50" i="116" s="1"/>
  <c r="N50" i="116" s="1"/>
  <c r="O50" i="116" s="1"/>
  <c r="P50" i="116" s="1"/>
  <c r="R50" i="116" s="1"/>
  <c r="E50" i="128"/>
  <c r="F50" i="128" s="1"/>
  <c r="G50" i="128" s="1"/>
  <c r="H50" i="128" s="1"/>
  <c r="I50" i="128" s="1"/>
  <c r="J50" i="128" s="1"/>
  <c r="K50" i="128" s="1"/>
  <c r="L50" i="128" s="1"/>
  <c r="M50" i="128" s="1"/>
  <c r="N50" i="128" s="1"/>
  <c r="O50" i="128" s="1"/>
  <c r="P50" i="128" s="1"/>
  <c r="Q50" i="128" s="1"/>
  <c r="R50" i="128" s="1"/>
  <c r="S50" i="128" s="1"/>
  <c r="T50" i="128" s="1"/>
  <c r="U50" i="128" s="1"/>
  <c r="V50" i="128" s="1"/>
  <c r="Y50" i="128" s="1"/>
  <c r="D51" i="113"/>
  <c r="E51" i="113" s="1"/>
  <c r="F51" i="113" s="1"/>
  <c r="G51" i="113" s="1"/>
  <c r="H51" i="113" s="1"/>
  <c r="I51" i="113" s="1"/>
  <c r="J51" i="113" s="1"/>
  <c r="K51" i="113" s="1"/>
  <c r="L51" i="113" s="1"/>
  <c r="M51" i="113" s="1"/>
  <c r="N51" i="113" s="1"/>
  <c r="O51" i="113" s="1"/>
  <c r="Q50" i="109"/>
  <c r="AE50" i="109"/>
  <c r="D52" i="113" l="1"/>
  <c r="E52" i="113" s="1"/>
  <c r="F52" i="113" s="1"/>
  <c r="G52" i="113" s="1"/>
  <c r="H52" i="113" s="1"/>
  <c r="I52" i="113" s="1"/>
  <c r="J52" i="113" s="1"/>
  <c r="K52" i="113" s="1"/>
  <c r="L52" i="113" s="1"/>
  <c r="M52" i="113" s="1"/>
  <c r="N52" i="113" s="1"/>
  <c r="O52" i="113" s="1"/>
  <c r="E51" i="128"/>
  <c r="F51" i="128" s="1"/>
  <c r="G51" i="128" s="1"/>
  <c r="H51" i="128" s="1"/>
  <c r="I51" i="128" s="1"/>
  <c r="J51" i="128" s="1"/>
  <c r="K51" i="128" s="1"/>
  <c r="L51" i="128" s="1"/>
  <c r="M51" i="128" s="1"/>
  <c r="N51" i="128" s="1"/>
  <c r="O51" i="128" s="1"/>
  <c r="P51" i="128" s="1"/>
  <c r="Q51" i="128" s="1"/>
  <c r="R51" i="128" s="1"/>
  <c r="S51" i="128" s="1"/>
  <c r="T51" i="128" s="1"/>
  <c r="U51" i="128" s="1"/>
  <c r="V51" i="128" s="1"/>
  <c r="Y51" i="128" s="1"/>
  <c r="D51" i="116"/>
  <c r="E51" i="116" s="1"/>
  <c r="F51" i="116" s="1"/>
  <c r="G51" i="116" s="1"/>
  <c r="H51" i="116" s="1"/>
  <c r="I51" i="116" s="1"/>
  <c r="J51" i="116" s="1"/>
  <c r="K51" i="116" s="1"/>
  <c r="L51" i="116" s="1"/>
  <c r="M51" i="116" s="1"/>
  <c r="N51" i="116" s="1"/>
  <c r="O51" i="116" s="1"/>
  <c r="P51" i="116" s="1"/>
  <c r="R51" i="116" s="1"/>
  <c r="D51" i="115"/>
  <c r="E51" i="115" s="1"/>
  <c r="F51" i="115" s="1"/>
  <c r="G51" i="115" s="1"/>
  <c r="H51" i="115" s="1"/>
  <c r="I51" i="115" s="1"/>
  <c r="J51" i="115" s="1"/>
  <c r="K51" i="115" s="1"/>
  <c r="L51" i="115" s="1"/>
  <c r="M51" i="115" s="1"/>
  <c r="N51" i="115" s="1"/>
  <c r="O51" i="115" s="1"/>
  <c r="Q51" i="115" s="1"/>
  <c r="T52" i="115"/>
  <c r="Q51" i="109"/>
  <c r="AE51" i="109"/>
  <c r="D53" i="113" l="1"/>
  <c r="E53" i="113" s="1"/>
  <c r="F53" i="113" s="1"/>
  <c r="G53" i="113" s="1"/>
  <c r="H53" i="113" s="1"/>
  <c r="I53" i="113" s="1"/>
  <c r="J53" i="113" s="1"/>
  <c r="K53" i="113" s="1"/>
  <c r="L53" i="113" s="1"/>
  <c r="M53" i="113" s="1"/>
  <c r="N53" i="113" s="1"/>
  <c r="O53" i="113" s="1"/>
  <c r="D52" i="115"/>
  <c r="E52" i="115" s="1"/>
  <c r="F52" i="115" s="1"/>
  <c r="G52" i="115" s="1"/>
  <c r="H52" i="115" s="1"/>
  <c r="I52" i="115" s="1"/>
  <c r="J52" i="115" s="1"/>
  <c r="K52" i="115" s="1"/>
  <c r="L52" i="115" s="1"/>
  <c r="M52" i="115" s="1"/>
  <c r="N52" i="115" s="1"/>
  <c r="O52" i="115" s="1"/>
  <c r="Q52" i="115" s="1"/>
  <c r="T53" i="115"/>
  <c r="D52" i="116"/>
  <c r="E52" i="116" s="1"/>
  <c r="F52" i="116" s="1"/>
  <c r="G52" i="116" s="1"/>
  <c r="H52" i="116" s="1"/>
  <c r="I52" i="116" s="1"/>
  <c r="J52" i="116" s="1"/>
  <c r="K52" i="116" s="1"/>
  <c r="L52" i="116" s="1"/>
  <c r="M52" i="116" s="1"/>
  <c r="N52" i="116" s="1"/>
  <c r="O52" i="116" s="1"/>
  <c r="P52" i="116" s="1"/>
  <c r="R52" i="116" s="1"/>
  <c r="Q52" i="109"/>
  <c r="AE52" i="109"/>
  <c r="D53" i="116" l="1"/>
  <c r="E53" i="116" s="1"/>
  <c r="F53" i="116" s="1"/>
  <c r="G53" i="116" s="1"/>
  <c r="H53" i="116" s="1"/>
  <c r="I53" i="116" s="1"/>
  <c r="J53" i="116" s="1"/>
  <c r="K53" i="116" s="1"/>
  <c r="L53" i="116" s="1"/>
  <c r="M53" i="116" s="1"/>
  <c r="N53" i="116" s="1"/>
  <c r="O53" i="116" s="1"/>
  <c r="P53" i="116" s="1"/>
  <c r="R53" i="116" s="1"/>
  <c r="D54" i="113"/>
  <c r="E54" i="113" s="1"/>
  <c r="F54" i="113" s="1"/>
  <c r="G54" i="113" s="1"/>
  <c r="H54" i="113" s="1"/>
  <c r="I54" i="113" s="1"/>
  <c r="J54" i="113" s="1"/>
  <c r="K54" i="113" s="1"/>
  <c r="L54" i="113" s="1"/>
  <c r="M54" i="113" s="1"/>
  <c r="N54" i="113" s="1"/>
  <c r="O54" i="113" s="1"/>
  <c r="D53" i="115"/>
  <c r="E53" i="115" s="1"/>
  <c r="F53" i="115" s="1"/>
  <c r="G53" i="115" s="1"/>
  <c r="H53" i="115" s="1"/>
  <c r="I53" i="115" s="1"/>
  <c r="J53" i="115" s="1"/>
  <c r="K53" i="115" s="1"/>
  <c r="L53" i="115" s="1"/>
  <c r="M53" i="115" s="1"/>
  <c r="N53" i="115" s="1"/>
  <c r="O53" i="115" s="1"/>
  <c r="Q53" i="115" s="1"/>
  <c r="T54" i="115"/>
  <c r="Q53" i="109"/>
  <c r="AE53" i="109"/>
  <c r="D54" i="115" l="1"/>
  <c r="E54" i="115" s="1"/>
  <c r="F54" i="115" s="1"/>
  <c r="G54" i="115" s="1"/>
  <c r="H54" i="115" s="1"/>
  <c r="I54" i="115" s="1"/>
  <c r="J54" i="115" s="1"/>
  <c r="K54" i="115" s="1"/>
  <c r="L54" i="115" s="1"/>
  <c r="M54" i="115" s="1"/>
  <c r="N54" i="115" s="1"/>
  <c r="O54" i="115" s="1"/>
  <c r="Q54" i="115" s="1"/>
  <c r="D55" i="113"/>
  <c r="E55" i="113" s="1"/>
  <c r="F55" i="113" s="1"/>
  <c r="G55" i="113" s="1"/>
  <c r="H55" i="113" s="1"/>
  <c r="I55" i="113" s="1"/>
  <c r="J55" i="113" s="1"/>
  <c r="K55" i="113" s="1"/>
  <c r="L55" i="113" s="1"/>
  <c r="M55" i="113" s="1"/>
  <c r="N55" i="113" s="1"/>
  <c r="O55" i="113" s="1"/>
  <c r="D54" i="116"/>
  <c r="E54" i="116" s="1"/>
  <c r="F54" i="116" s="1"/>
  <c r="G54" i="116" s="1"/>
  <c r="H54" i="116" s="1"/>
  <c r="I54" i="116" s="1"/>
  <c r="J54" i="116" s="1"/>
  <c r="K54" i="116" s="1"/>
  <c r="L54" i="116" s="1"/>
  <c r="M54" i="116" s="1"/>
  <c r="N54" i="116" s="1"/>
  <c r="O54" i="116" s="1"/>
  <c r="P54" i="116" s="1"/>
  <c r="R54" i="116" s="1"/>
  <c r="Q54" i="109"/>
  <c r="AE54" i="109"/>
  <c r="D56" i="113" l="1"/>
  <c r="E56" i="113" s="1"/>
  <c r="F56" i="113" s="1"/>
  <c r="AE55" i="109"/>
  <c r="Q55" i="109"/>
  <c r="G56" i="113" l="1"/>
  <c r="H56" i="113" s="1"/>
  <c r="I56" i="113" s="1"/>
  <c r="J56" i="113" s="1"/>
  <c r="K56" i="113" s="1"/>
  <c r="L56" i="113" s="1"/>
  <c r="M56" i="113" s="1"/>
  <c r="N56" i="113" s="1"/>
  <c r="O56" i="113" s="1"/>
  <c r="Q56" i="113" s="1"/>
  <c r="D55" i="116"/>
  <c r="E55" i="116" s="1"/>
  <c r="F55" i="116" s="1"/>
  <c r="G55" i="116" s="1"/>
  <c r="H55" i="116" s="1"/>
  <c r="I55" i="116" s="1"/>
  <c r="J55" i="116" s="1"/>
  <c r="K55" i="116" s="1"/>
  <c r="L55" i="116" s="1"/>
  <c r="M55" i="116" s="1"/>
  <c r="N55" i="116" s="1"/>
  <c r="O55" i="116" s="1"/>
  <c r="P55" i="116" s="1"/>
  <c r="R55" i="116" s="1"/>
  <c r="D55" i="115"/>
  <c r="E55" i="115" s="1"/>
  <c r="F55" i="115" s="1"/>
  <c r="G55" i="115" s="1"/>
  <c r="H55" i="115" s="1"/>
  <c r="I55" i="115" s="1"/>
  <c r="J55" i="115" s="1"/>
  <c r="K55" i="115" s="1"/>
  <c r="L55" i="115" s="1"/>
  <c r="M55" i="115" s="1"/>
  <c r="N55" i="115" s="1"/>
  <c r="O55" i="115" s="1"/>
  <c r="Q55" i="115" s="1"/>
  <c r="D57" i="113"/>
  <c r="E57" i="113" s="1"/>
  <c r="F57" i="113" s="1"/>
  <c r="AE56" i="109"/>
  <c r="Q56" i="109"/>
  <c r="G57" i="113" l="1"/>
  <c r="H57" i="113" s="1"/>
  <c r="I57" i="113" s="1"/>
  <c r="J57" i="113" s="1"/>
  <c r="K57" i="113" s="1"/>
  <c r="L57" i="113" s="1"/>
  <c r="M57" i="113" s="1"/>
  <c r="N57" i="113" s="1"/>
  <c r="O57" i="113" s="1"/>
  <c r="Q57" i="113" s="1"/>
  <c r="T57" i="115"/>
  <c r="D56" i="115"/>
  <c r="D56" i="116"/>
  <c r="E56" i="116" s="1"/>
  <c r="F56" i="116" s="1"/>
  <c r="G56" i="116" s="1"/>
  <c r="H56" i="116" s="1"/>
  <c r="I56" i="116" s="1"/>
  <c r="J56" i="116" s="1"/>
  <c r="K56" i="116" s="1"/>
  <c r="L56" i="116" s="1"/>
  <c r="M56" i="116" s="1"/>
  <c r="N56" i="116" s="1"/>
  <c r="O56" i="116" s="1"/>
  <c r="P56" i="116" s="1"/>
  <c r="R56" i="116" s="1"/>
  <c r="D58" i="113"/>
  <c r="E58" i="113" s="1"/>
  <c r="F58" i="113" s="1"/>
  <c r="G58" i="113" s="1"/>
  <c r="AE57" i="109"/>
  <c r="Q57" i="109"/>
  <c r="E56" i="115" l="1"/>
  <c r="F56" i="115" s="1"/>
  <c r="G56" i="115" s="1"/>
  <c r="H56" i="115" s="1"/>
  <c r="I56" i="115" s="1"/>
  <c r="J56" i="115" s="1"/>
  <c r="K56" i="115" s="1"/>
  <c r="L56" i="115" s="1"/>
  <c r="M56" i="115" s="1"/>
  <c r="N56" i="115" s="1"/>
  <c r="O56" i="115" s="1"/>
  <c r="Q56" i="115" s="1"/>
  <c r="H58" i="113"/>
  <c r="I58" i="113" s="1"/>
  <c r="J58" i="113" s="1"/>
  <c r="K58" i="113" s="1"/>
  <c r="L58" i="113" s="1"/>
  <c r="M58" i="113" s="1"/>
  <c r="N58" i="113" s="1"/>
  <c r="O58" i="113" s="1"/>
  <c r="Q58" i="113" s="1"/>
  <c r="D59" i="113"/>
  <c r="E59" i="113" s="1"/>
  <c r="F59" i="113" s="1"/>
  <c r="R57" i="116"/>
  <c r="T58" i="115"/>
  <c r="Q57" i="115"/>
  <c r="AE58" i="109"/>
  <c r="Q58" i="109"/>
  <c r="G59" i="113" l="1"/>
  <c r="H59" i="113" s="1"/>
  <c r="I59" i="113" s="1"/>
  <c r="J59" i="113" s="1"/>
  <c r="K59" i="113" s="1"/>
  <c r="L59" i="113" s="1"/>
  <c r="M59" i="113" s="1"/>
  <c r="N59" i="113" s="1"/>
  <c r="O59" i="113" s="1"/>
  <c r="Q59" i="113" s="1"/>
  <c r="D60" i="113"/>
  <c r="E60" i="113" s="1"/>
  <c r="F60" i="113" s="1"/>
  <c r="T59" i="115"/>
  <c r="Q58" i="115"/>
  <c r="R58" i="116"/>
  <c r="Q59" i="109"/>
  <c r="AE59" i="109"/>
  <c r="G60" i="113" l="1"/>
  <c r="H60" i="113" s="1"/>
  <c r="I60" i="113" s="1"/>
  <c r="J60" i="113" s="1"/>
  <c r="K60" i="113" s="1"/>
  <c r="L60" i="113" s="1"/>
  <c r="M60" i="113" s="1"/>
  <c r="N60" i="113" s="1"/>
  <c r="O60" i="113" s="1"/>
  <c r="Q60" i="113" s="1"/>
  <c r="D61" i="113"/>
  <c r="E61" i="113" s="1"/>
  <c r="F61" i="113" s="1"/>
  <c r="T60" i="115"/>
  <c r="Q59" i="115"/>
  <c r="R59" i="116"/>
  <c r="AE60" i="109"/>
  <c r="Q60" i="109"/>
  <c r="G61" i="113" l="1"/>
  <c r="H61" i="113" s="1"/>
  <c r="I61" i="113" s="1"/>
  <c r="J61" i="113" s="1"/>
  <c r="K61" i="113" s="1"/>
  <c r="L61" i="113" s="1"/>
  <c r="M61" i="113" s="1"/>
  <c r="N61" i="113" s="1"/>
  <c r="O61" i="113" s="1"/>
  <c r="Q61" i="113" s="1"/>
  <c r="D62" i="113"/>
  <c r="E62" i="113" s="1"/>
  <c r="F62" i="113" s="1"/>
  <c r="R60" i="116"/>
  <c r="D61" i="109"/>
  <c r="E61" i="109" s="1"/>
  <c r="F61" i="109" s="1"/>
  <c r="G61" i="109" s="1"/>
  <c r="H61" i="109" s="1"/>
  <c r="I61" i="109" s="1"/>
  <c r="J61" i="109" s="1"/>
  <c r="K61" i="109" s="1"/>
  <c r="L61" i="109" s="1"/>
  <c r="M61" i="109" s="1"/>
  <c r="N61" i="109" s="1"/>
  <c r="O61" i="109" s="1"/>
  <c r="Q61" i="109" s="1"/>
  <c r="AE61" i="109"/>
  <c r="G62" i="113" l="1"/>
  <c r="H62" i="113" s="1"/>
  <c r="I62" i="113" s="1"/>
  <c r="J62" i="113" s="1"/>
  <c r="K62" i="113" s="1"/>
  <c r="L62" i="113" s="1"/>
  <c r="M62" i="113" s="1"/>
  <c r="N62" i="113" s="1"/>
  <c r="O62" i="113" s="1"/>
  <c r="Q62" i="113" s="1"/>
  <c r="T61" i="115"/>
  <c r="D63" i="113"/>
  <c r="E63" i="113" s="1"/>
  <c r="F63" i="113" s="1"/>
  <c r="D61" i="116"/>
  <c r="E61" i="116" s="1"/>
  <c r="F61" i="116" s="1"/>
  <c r="G61" i="116" s="1"/>
  <c r="H61" i="116" s="1"/>
  <c r="I61" i="116" s="1"/>
  <c r="J61" i="116" s="1"/>
  <c r="K61" i="116" s="1"/>
  <c r="L61" i="116" s="1"/>
  <c r="M61" i="116" s="1"/>
  <c r="N61" i="116" s="1"/>
  <c r="O61" i="116" s="1"/>
  <c r="P61" i="116" s="1"/>
  <c r="R61" i="116" s="1"/>
  <c r="AE62" i="109"/>
  <c r="G63" i="113" l="1"/>
  <c r="H63" i="113" s="1"/>
  <c r="I63" i="113" s="1"/>
  <c r="J63" i="113" s="1"/>
  <c r="K63" i="113" s="1"/>
  <c r="L63" i="113" s="1"/>
  <c r="M63" i="113" s="1"/>
  <c r="N63" i="113" s="1"/>
  <c r="O63" i="113" s="1"/>
  <c r="Q63" i="113" s="1"/>
  <c r="D64" i="113"/>
  <c r="E64" i="113" s="1"/>
  <c r="F64" i="113" s="1"/>
  <c r="D62" i="116"/>
  <c r="E62" i="116" s="1"/>
  <c r="F62" i="116" s="1"/>
  <c r="G62" i="116" s="1"/>
  <c r="H62" i="116" s="1"/>
  <c r="I62" i="116" s="1"/>
  <c r="J62" i="116" s="1"/>
  <c r="K62" i="116" s="1"/>
  <c r="L62" i="116" s="1"/>
  <c r="M62" i="116" s="1"/>
  <c r="N62" i="116" s="1"/>
  <c r="O62" i="116" s="1"/>
  <c r="P62" i="116" s="1"/>
  <c r="R62" i="116" s="1"/>
  <c r="AE63" i="109"/>
  <c r="G64" i="113" l="1"/>
  <c r="H64" i="113" s="1"/>
  <c r="I64" i="113" s="1"/>
  <c r="J64" i="113" s="1"/>
  <c r="K64" i="113" s="1"/>
  <c r="L64" i="113" s="1"/>
  <c r="M64" i="113" s="1"/>
  <c r="N64" i="113" s="1"/>
  <c r="O64" i="113" s="1"/>
  <c r="Q64" i="113" s="1"/>
  <c r="D63" i="116"/>
  <c r="E63" i="116" s="1"/>
  <c r="F63" i="116" s="1"/>
  <c r="G63" i="116" s="1"/>
  <c r="H63" i="116" s="1"/>
  <c r="I63" i="116" s="1"/>
  <c r="J63" i="116" s="1"/>
  <c r="K63" i="116" s="1"/>
  <c r="L63" i="116" s="1"/>
  <c r="M63" i="116" s="1"/>
  <c r="N63" i="116" s="1"/>
  <c r="O63" i="116" s="1"/>
  <c r="P63" i="116" s="1"/>
  <c r="R63" i="116" s="1"/>
  <c r="AE65" i="109"/>
  <c r="AE64" i="109"/>
  <c r="E19" i="148" l="1"/>
  <c r="F19" i="148" s="1"/>
  <c r="G19" i="148" s="1"/>
  <c r="H19" i="148" s="1"/>
  <c r="I19" i="148" s="1"/>
  <c r="J19" i="148" s="1"/>
  <c r="K19" i="148" s="1"/>
  <c r="L19" i="148" s="1"/>
  <c r="M19" i="148" s="1"/>
  <c r="N19" i="148" s="1"/>
  <c r="O19" i="148" s="1"/>
  <c r="P19" i="148" s="1"/>
  <c r="Q19" i="148" s="1"/>
  <c r="R19" i="148" s="1"/>
  <c r="S19" i="148" s="1"/>
  <c r="T19" i="148" s="1"/>
  <c r="U19" i="148" s="1"/>
  <c r="V19" i="148" s="1"/>
  <c r="W19" i="148" s="1"/>
  <c r="X19" i="148" s="1"/>
  <c r="Y19" i="148" s="1"/>
  <c r="Z19" i="148" s="1"/>
  <c r="E20" i="148" l="1"/>
  <c r="F20" i="148" s="1"/>
  <c r="G20" i="148" s="1"/>
  <c r="H20" i="148" s="1"/>
  <c r="I20" i="148" s="1"/>
  <c r="J20" i="148" s="1"/>
  <c r="K20" i="148" s="1"/>
  <c r="L20" i="148" s="1"/>
  <c r="M20" i="148" s="1"/>
  <c r="N20" i="148" s="1"/>
  <c r="O20" i="148" s="1"/>
  <c r="P20" i="148" s="1"/>
  <c r="Q20" i="148" s="1"/>
  <c r="R20" i="148" s="1"/>
  <c r="S20" i="148" s="1"/>
  <c r="T20" i="148" s="1"/>
  <c r="U20" i="148" s="1"/>
  <c r="V20" i="148" s="1"/>
  <c r="W20" i="148" s="1"/>
  <c r="X20" i="148" s="1"/>
  <c r="Y20" i="148" s="1"/>
  <c r="Z20" i="148" s="1"/>
  <c r="E21" i="148" l="1"/>
  <c r="F21" i="148" s="1"/>
  <c r="G21" i="148" s="1"/>
  <c r="H21" i="148" s="1"/>
  <c r="I21" i="148" s="1"/>
  <c r="J21" i="148" s="1"/>
  <c r="K21" i="148" s="1"/>
  <c r="L21" i="148" s="1"/>
  <c r="M21" i="148" s="1"/>
  <c r="N21" i="148" s="1"/>
  <c r="O21" i="148" s="1"/>
  <c r="P21" i="148" s="1"/>
  <c r="Q21" i="148" s="1"/>
  <c r="R21" i="148" s="1"/>
  <c r="S21" i="148" s="1"/>
  <c r="T21" i="148" s="1"/>
  <c r="U21" i="148" s="1"/>
  <c r="V21" i="148" s="1"/>
  <c r="W21" i="148" s="1"/>
  <c r="X21" i="148" s="1"/>
  <c r="Y21" i="148" s="1"/>
  <c r="Z21" i="148" s="1"/>
  <c r="E22" i="148" l="1"/>
  <c r="F22" i="148" s="1"/>
  <c r="G22" i="148" s="1"/>
  <c r="H22" i="148" s="1"/>
  <c r="I22" i="148" s="1"/>
  <c r="J22" i="148" s="1"/>
  <c r="K22" i="148" s="1"/>
  <c r="L22" i="148" s="1"/>
  <c r="M22" i="148" s="1"/>
  <c r="N22" i="148" s="1"/>
  <c r="O22" i="148" s="1"/>
  <c r="P22" i="148" s="1"/>
  <c r="Q22" i="148" s="1"/>
  <c r="R22" i="148" s="1"/>
  <c r="S22" i="148" s="1"/>
  <c r="T22" i="148" s="1"/>
  <c r="U22" i="148" s="1"/>
  <c r="V22" i="148" s="1"/>
  <c r="W22" i="148" s="1"/>
  <c r="X22" i="148" s="1"/>
  <c r="Y22" i="148" s="1"/>
  <c r="Z22" i="148" s="1"/>
  <c r="E23" i="148" l="1"/>
  <c r="F23" i="148" s="1"/>
  <c r="G23" i="148" s="1"/>
  <c r="H23" i="148" s="1"/>
  <c r="I23" i="148" s="1"/>
  <c r="J23" i="148" s="1"/>
  <c r="K23" i="148" s="1"/>
  <c r="L23" i="148" s="1"/>
  <c r="M23" i="148" s="1"/>
  <c r="N23" i="148" s="1"/>
  <c r="O23" i="148" s="1"/>
  <c r="P23" i="148" s="1"/>
  <c r="Q23" i="148" s="1"/>
  <c r="R23" i="148" s="1"/>
  <c r="S23" i="148" s="1"/>
  <c r="T23" i="148" s="1"/>
  <c r="U23" i="148" s="1"/>
  <c r="V23" i="148" s="1"/>
  <c r="W23" i="148" s="1"/>
  <c r="X23" i="148" s="1"/>
  <c r="Y23" i="148" s="1"/>
  <c r="Z23" i="148" s="1"/>
  <c r="K61" i="142"/>
  <c r="E24" i="148" l="1"/>
  <c r="F24" i="148" s="1"/>
  <c r="G24" i="148" s="1"/>
  <c r="H24" i="148" s="1"/>
  <c r="I24" i="148" s="1"/>
  <c r="J24" i="148" s="1"/>
  <c r="K24" i="148" s="1"/>
  <c r="L24" i="148" s="1"/>
  <c r="M24" i="148" s="1"/>
  <c r="N24" i="148" s="1"/>
  <c r="O24" i="148" s="1"/>
  <c r="P24" i="148" s="1"/>
  <c r="Q24" i="148" s="1"/>
  <c r="R24" i="148" s="1"/>
  <c r="S24" i="148" s="1"/>
  <c r="T24" i="148" s="1"/>
  <c r="U24" i="148" s="1"/>
  <c r="V24" i="148" s="1"/>
  <c r="W24" i="148" s="1"/>
  <c r="X24" i="148" s="1"/>
  <c r="Y24" i="148" s="1"/>
  <c r="Z24" i="148" s="1"/>
  <c r="W26" i="106"/>
  <c r="T31" i="150" l="1"/>
  <c r="E25" i="148"/>
  <c r="F25" i="148" s="1"/>
  <c r="G25" i="148" s="1"/>
  <c r="H25" i="148" s="1"/>
  <c r="I25" i="148" s="1"/>
  <c r="J25" i="148" s="1"/>
  <c r="K25" i="148" s="1"/>
  <c r="L25" i="148" s="1"/>
  <c r="M25" i="148" s="1"/>
  <c r="N25" i="148" s="1"/>
  <c r="O25" i="148" s="1"/>
  <c r="P25" i="148" s="1"/>
  <c r="Q25" i="148" s="1"/>
  <c r="R25" i="148" s="1"/>
  <c r="S25" i="148" s="1"/>
  <c r="T25" i="148" s="1"/>
  <c r="U25" i="148" s="1"/>
  <c r="V25" i="148" s="1"/>
  <c r="W25" i="148" s="1"/>
  <c r="X25" i="148" s="1"/>
  <c r="Y25" i="148" s="1"/>
  <c r="Z25" i="148" s="1"/>
  <c r="W27" i="106"/>
  <c r="E26" i="148" l="1"/>
  <c r="F26" i="148" s="1"/>
  <c r="G26" i="148" s="1"/>
  <c r="H26" i="148" s="1"/>
  <c r="I26" i="148" s="1"/>
  <c r="J26" i="148" s="1"/>
  <c r="K26" i="148" s="1"/>
  <c r="L26" i="148" s="1"/>
  <c r="M26" i="148" s="1"/>
  <c r="N26" i="148" s="1"/>
  <c r="O26" i="148" s="1"/>
  <c r="P26" i="148" s="1"/>
  <c r="Q26" i="148" s="1"/>
  <c r="R26" i="148" s="1"/>
  <c r="S26" i="148" s="1"/>
  <c r="T26" i="148" s="1"/>
  <c r="U26" i="148" s="1"/>
  <c r="V26" i="148" s="1"/>
  <c r="W26" i="148" s="1"/>
  <c r="X26" i="148" s="1"/>
  <c r="Y26" i="148" s="1"/>
  <c r="Z26" i="148" s="1"/>
  <c r="W28" i="106"/>
  <c r="F20" i="150" l="1"/>
  <c r="G20" i="150" s="1"/>
  <c r="H20" i="150" s="1"/>
  <c r="I20" i="150" s="1"/>
  <c r="J20" i="150" s="1"/>
  <c r="E27" i="148"/>
  <c r="F27" i="148" s="1"/>
  <c r="G27" i="148" s="1"/>
  <c r="H27" i="148" s="1"/>
  <c r="I27" i="148" s="1"/>
  <c r="J27" i="148" s="1"/>
  <c r="K27" i="148" s="1"/>
  <c r="L27" i="148" s="1"/>
  <c r="M27" i="148" s="1"/>
  <c r="N27" i="148" s="1"/>
  <c r="O27" i="148" s="1"/>
  <c r="P27" i="148" s="1"/>
  <c r="Q27" i="148" s="1"/>
  <c r="R27" i="148" s="1"/>
  <c r="S27" i="148" s="1"/>
  <c r="T27" i="148" s="1"/>
  <c r="U27" i="148" s="1"/>
  <c r="V27" i="148" s="1"/>
  <c r="W27" i="148" s="1"/>
  <c r="X27" i="148" s="1"/>
  <c r="Y27" i="148" s="1"/>
  <c r="Z27" i="148" s="1"/>
  <c r="W29" i="106"/>
  <c r="T26" i="150" l="1"/>
  <c r="K20" i="150"/>
  <c r="L20" i="150" s="1"/>
  <c r="M20" i="150" s="1"/>
  <c r="N20" i="150" s="1"/>
  <c r="O20" i="150" s="1"/>
  <c r="P20" i="150" s="1"/>
  <c r="Q20" i="150" s="1"/>
  <c r="R20" i="150" s="1"/>
  <c r="T20" i="150" s="1"/>
  <c r="E28" i="148"/>
  <c r="F28" i="148" s="1"/>
  <c r="G28" i="148" s="1"/>
  <c r="H28" i="148" s="1"/>
  <c r="I28" i="148" s="1"/>
  <c r="J28" i="148" s="1"/>
  <c r="K28" i="148" s="1"/>
  <c r="L28" i="148" s="1"/>
  <c r="M28" i="148" s="1"/>
  <c r="N28" i="148" s="1"/>
  <c r="O28" i="148" s="1"/>
  <c r="P28" i="148" s="1"/>
  <c r="Q28" i="148" s="1"/>
  <c r="R28" i="148" s="1"/>
  <c r="S28" i="148" s="1"/>
  <c r="T28" i="148" s="1"/>
  <c r="U28" i="148" s="1"/>
  <c r="V28" i="148" s="1"/>
  <c r="W28" i="148" s="1"/>
  <c r="X28" i="148" s="1"/>
  <c r="Y28" i="148" s="1"/>
  <c r="Z28" i="148" s="1"/>
  <c r="W30" i="106"/>
  <c r="T27" i="150" l="1"/>
  <c r="E29" i="148"/>
  <c r="F29" i="148" s="1"/>
  <c r="G29" i="148" s="1"/>
  <c r="H29" i="148" s="1"/>
  <c r="I29" i="148" s="1"/>
  <c r="J29" i="148" s="1"/>
  <c r="K29" i="148" s="1"/>
  <c r="L29" i="148" s="1"/>
  <c r="M29" i="148" s="1"/>
  <c r="N29" i="148" s="1"/>
  <c r="O29" i="148" s="1"/>
  <c r="P29" i="148" s="1"/>
  <c r="Q29" i="148" s="1"/>
  <c r="R29" i="148" s="1"/>
  <c r="S29" i="148" s="1"/>
  <c r="T29" i="148" s="1"/>
  <c r="U29" i="148" s="1"/>
  <c r="V29" i="148" s="1"/>
  <c r="W29" i="148" s="1"/>
  <c r="X29" i="148" s="1"/>
  <c r="Y29" i="148" s="1"/>
  <c r="Z29" i="148" s="1"/>
  <c r="W31" i="106"/>
  <c r="T28" i="150" l="1"/>
  <c r="E30" i="148"/>
  <c r="F30" i="148" s="1"/>
  <c r="G30" i="148" s="1"/>
  <c r="H30" i="148" s="1"/>
  <c r="I30" i="148" s="1"/>
  <c r="J30" i="148" s="1"/>
  <c r="K30" i="148" s="1"/>
  <c r="L30" i="148" s="1"/>
  <c r="M30" i="148" s="1"/>
  <c r="N30" i="148" s="1"/>
  <c r="O30" i="148" s="1"/>
  <c r="P30" i="148" s="1"/>
  <c r="Q30" i="148" s="1"/>
  <c r="R30" i="148" s="1"/>
  <c r="S30" i="148" s="1"/>
  <c r="T30" i="148" s="1"/>
  <c r="U30" i="148" s="1"/>
  <c r="V30" i="148" s="1"/>
  <c r="W30" i="148" s="1"/>
  <c r="X30" i="148" s="1"/>
  <c r="Y30" i="148" s="1"/>
  <c r="Z30" i="148" s="1"/>
  <c r="T29" i="150" l="1"/>
  <c r="E31" i="148"/>
  <c r="F31" i="148" s="1"/>
  <c r="G31" i="148" s="1"/>
  <c r="H31" i="148" s="1"/>
  <c r="I31" i="148" s="1"/>
  <c r="J31" i="148" s="1"/>
  <c r="K31" i="148" s="1"/>
  <c r="L31" i="148" s="1"/>
  <c r="M31" i="148" s="1"/>
  <c r="N31" i="148" s="1"/>
  <c r="O31" i="148" s="1"/>
  <c r="P31" i="148" s="1"/>
  <c r="Q31" i="148" s="1"/>
  <c r="R31" i="148" s="1"/>
  <c r="S31" i="148" s="1"/>
  <c r="T31" i="148" s="1"/>
  <c r="U31" i="148" s="1"/>
  <c r="V31" i="148" s="1"/>
  <c r="W31" i="148" s="1"/>
  <c r="X31" i="148" s="1"/>
  <c r="Y31" i="148" s="1"/>
  <c r="Z31" i="148" s="1"/>
  <c r="T30" i="150" l="1"/>
  <c r="E33" i="148"/>
  <c r="F33" i="148" s="1"/>
  <c r="G33" i="148" s="1"/>
  <c r="H33" i="148" s="1"/>
  <c r="I33" i="148" s="1"/>
  <c r="J33" i="148" s="1"/>
  <c r="K33" i="148" s="1"/>
  <c r="L33" i="148" s="1"/>
  <c r="M33" i="148" s="1"/>
  <c r="N33" i="148" s="1"/>
  <c r="O33" i="148" s="1"/>
  <c r="P33" i="148" s="1"/>
  <c r="Q33" i="148" s="1"/>
  <c r="R33" i="148" s="1"/>
  <c r="S33" i="148" s="1"/>
  <c r="T33" i="148" s="1"/>
  <c r="U33" i="148" s="1"/>
  <c r="V33" i="148" s="1"/>
  <c r="W33" i="148" s="1"/>
  <c r="X33" i="148" s="1"/>
  <c r="Y33" i="148" s="1"/>
  <c r="Z33" i="148" s="1"/>
  <c r="E32" i="148"/>
  <c r="F32" i="148" s="1"/>
  <c r="G32" i="148" s="1"/>
  <c r="H32" i="148" s="1"/>
  <c r="I32" i="148" s="1"/>
  <c r="J32" i="148" s="1"/>
  <c r="K32" i="148" s="1"/>
  <c r="L32" i="148" s="1"/>
  <c r="M32" i="148" s="1"/>
  <c r="N32" i="148" s="1"/>
  <c r="O32" i="148" s="1"/>
  <c r="P32" i="148" s="1"/>
  <c r="Q32" i="148" s="1"/>
  <c r="R32" i="148" s="1"/>
  <c r="S32" i="148" s="1"/>
  <c r="T32" i="148" s="1"/>
  <c r="U32" i="148" s="1"/>
  <c r="V32" i="148" s="1"/>
  <c r="W32" i="148" s="1"/>
  <c r="X32" i="148" s="1"/>
  <c r="Y32" i="148" s="1"/>
  <c r="Z32" i="148" s="1"/>
  <c r="Z46" i="106" l="1"/>
  <c r="AB43" i="149"/>
  <c r="Z47" i="106" l="1"/>
  <c r="AB44" i="149"/>
  <c r="Z48" i="106" l="1"/>
  <c r="AB45" i="149"/>
  <c r="Z49" i="106" l="1"/>
  <c r="E46" i="149"/>
  <c r="F46" i="149" s="1"/>
  <c r="G46" i="149" s="1"/>
  <c r="H46" i="149" s="1"/>
  <c r="I46" i="149" s="1"/>
  <c r="J46" i="149" s="1"/>
  <c r="K46" i="149" s="1"/>
  <c r="L46" i="149" s="1"/>
  <c r="M46" i="149" s="1"/>
  <c r="N46" i="149" s="1"/>
  <c r="O46" i="149" s="1"/>
  <c r="P46" i="149" s="1"/>
  <c r="Q46" i="149" s="1"/>
  <c r="R46" i="149" s="1"/>
  <c r="S46" i="149" s="1"/>
  <c r="T46" i="149" s="1"/>
  <c r="U46" i="149" s="1"/>
  <c r="V46" i="149" s="1"/>
  <c r="AB46" i="149"/>
  <c r="Z50" i="106" l="1"/>
  <c r="E47" i="149"/>
  <c r="F47" i="149" s="1"/>
  <c r="G47" i="149" s="1"/>
  <c r="H47" i="149" s="1"/>
  <c r="I47" i="149" s="1"/>
  <c r="J47" i="149" s="1"/>
  <c r="K47" i="149" s="1"/>
  <c r="L47" i="149" s="1"/>
  <c r="M47" i="149" s="1"/>
  <c r="N47" i="149" s="1"/>
  <c r="O47" i="149" s="1"/>
  <c r="P47" i="149" s="1"/>
  <c r="Q47" i="149" s="1"/>
  <c r="R47" i="149" s="1"/>
  <c r="S47" i="149" s="1"/>
  <c r="T47" i="149" s="1"/>
  <c r="U47" i="149" s="1"/>
  <c r="V47" i="149" s="1"/>
  <c r="Y47" i="149" s="1"/>
  <c r="AB47" i="149"/>
  <c r="Z51" i="106" l="1"/>
  <c r="W51" i="106"/>
  <c r="E48" i="149"/>
  <c r="F48" i="149" s="1"/>
  <c r="G48" i="149" s="1"/>
  <c r="H48" i="149" s="1"/>
  <c r="I48" i="149" s="1"/>
  <c r="J48" i="149" s="1"/>
  <c r="K48" i="149" s="1"/>
  <c r="L48" i="149" s="1"/>
  <c r="M48" i="149" s="1"/>
  <c r="N48" i="149" s="1"/>
  <c r="O48" i="149" s="1"/>
  <c r="P48" i="149" s="1"/>
  <c r="Q48" i="149" s="1"/>
  <c r="R48" i="149" s="1"/>
  <c r="S48" i="149" s="1"/>
  <c r="T48" i="149" s="1"/>
  <c r="U48" i="149" s="1"/>
  <c r="V48" i="149" s="1"/>
  <c r="Y48" i="149" s="1"/>
  <c r="AB48" i="149"/>
  <c r="Z52" i="106" l="1"/>
  <c r="E49" i="149"/>
  <c r="F49" i="149" s="1"/>
  <c r="G49" i="149" s="1"/>
  <c r="H49" i="149" s="1"/>
  <c r="I49" i="149" s="1"/>
  <c r="J49" i="149" s="1"/>
  <c r="K49" i="149" s="1"/>
  <c r="L49" i="149" s="1"/>
  <c r="M49" i="149" s="1"/>
  <c r="N49" i="149" s="1"/>
  <c r="O49" i="149" s="1"/>
  <c r="P49" i="149" s="1"/>
  <c r="Q49" i="149" s="1"/>
  <c r="R49" i="149" s="1"/>
  <c r="S49" i="149" s="1"/>
  <c r="T49" i="149" s="1"/>
  <c r="U49" i="149" s="1"/>
  <c r="V49" i="149" s="1"/>
  <c r="Y49" i="149" s="1"/>
  <c r="AB49" i="149"/>
  <c r="Z53" i="106" l="1"/>
  <c r="E50" i="149"/>
  <c r="F50" i="149" s="1"/>
  <c r="G50" i="149" s="1"/>
  <c r="H50" i="149" s="1"/>
  <c r="I50" i="149" s="1"/>
  <c r="J50" i="149" s="1"/>
  <c r="K50" i="149" s="1"/>
  <c r="L50" i="149" s="1"/>
  <c r="M50" i="149" s="1"/>
  <c r="N50" i="149" s="1"/>
  <c r="O50" i="149" s="1"/>
  <c r="P50" i="149" s="1"/>
  <c r="Q50" i="149" s="1"/>
  <c r="R50" i="149" s="1"/>
  <c r="S50" i="149" s="1"/>
  <c r="T50" i="149" s="1"/>
  <c r="U50" i="149" s="1"/>
  <c r="V50" i="149" s="1"/>
  <c r="Y50" i="149" s="1"/>
  <c r="AB50" i="149"/>
  <c r="Z54" i="106" l="1"/>
  <c r="E51" i="149"/>
  <c r="F51" i="149" s="1"/>
  <c r="G51" i="149" s="1"/>
  <c r="H51" i="149" s="1"/>
  <c r="I51" i="149" s="1"/>
  <c r="J51" i="149" s="1"/>
  <c r="K51" i="149" s="1"/>
  <c r="L51" i="149" s="1"/>
  <c r="M51" i="149" s="1"/>
  <c r="N51" i="149" s="1"/>
  <c r="O51" i="149" s="1"/>
  <c r="P51" i="149" s="1"/>
  <c r="Q51" i="149" s="1"/>
  <c r="R51" i="149" s="1"/>
  <c r="S51" i="149" s="1"/>
  <c r="T51" i="149" s="1"/>
  <c r="U51" i="149" s="1"/>
  <c r="V51" i="149" s="1"/>
  <c r="Y51" i="149" s="1"/>
  <c r="AB51" i="149"/>
  <c r="Z55" i="106" l="1"/>
  <c r="E52" i="149"/>
  <c r="F52" i="149" s="1"/>
  <c r="G52" i="149" s="1"/>
  <c r="H52" i="149" s="1"/>
  <c r="I52" i="149" s="1"/>
  <c r="J52" i="149" s="1"/>
  <c r="K52" i="149" s="1"/>
  <c r="L52" i="149" s="1"/>
  <c r="M52" i="149" s="1"/>
  <c r="N52" i="149" s="1"/>
  <c r="O52" i="149" s="1"/>
  <c r="P52" i="149" s="1"/>
  <c r="Q52" i="149" s="1"/>
  <c r="R52" i="149" s="1"/>
  <c r="S52" i="149" s="1"/>
  <c r="T52" i="149" s="1"/>
  <c r="U52" i="149" s="1"/>
  <c r="V52" i="149" s="1"/>
  <c r="Y52" i="149" s="1"/>
  <c r="AB52" i="149"/>
  <c r="Z56" i="106" l="1"/>
  <c r="E53" i="149"/>
  <c r="F53" i="149" s="1"/>
  <c r="G53" i="149" s="1"/>
  <c r="H53" i="149" s="1"/>
  <c r="I53" i="149" s="1"/>
  <c r="J53" i="149" s="1"/>
  <c r="K53" i="149" s="1"/>
  <c r="L53" i="149" s="1"/>
  <c r="M53" i="149" s="1"/>
  <c r="N53" i="149" s="1"/>
  <c r="O53" i="149" s="1"/>
  <c r="P53" i="149" s="1"/>
  <c r="Q53" i="149" s="1"/>
  <c r="R53" i="149" s="1"/>
  <c r="S53" i="149" s="1"/>
  <c r="T53" i="149" s="1"/>
  <c r="U53" i="149" s="1"/>
  <c r="V53" i="149" s="1"/>
  <c r="Y53" i="149" s="1"/>
  <c r="AB53" i="149"/>
  <c r="Z57" i="106" l="1"/>
  <c r="E54" i="149"/>
  <c r="F54" i="149" s="1"/>
  <c r="G54" i="149" s="1"/>
  <c r="H54" i="149" s="1"/>
  <c r="I54" i="149" s="1"/>
  <c r="J54" i="149" s="1"/>
  <c r="K54" i="149" s="1"/>
  <c r="L54" i="149" s="1"/>
  <c r="M54" i="149" s="1"/>
  <c r="N54" i="149" s="1"/>
  <c r="O54" i="149" s="1"/>
  <c r="P54" i="149" s="1"/>
  <c r="Q54" i="149" s="1"/>
  <c r="R54" i="149" s="1"/>
  <c r="S54" i="149" s="1"/>
  <c r="T54" i="149" s="1"/>
  <c r="U54" i="149" s="1"/>
  <c r="V54" i="149" s="1"/>
  <c r="Y54" i="149" s="1"/>
  <c r="AB54" i="149"/>
  <c r="Z58" i="106" l="1"/>
  <c r="E55" i="149"/>
  <c r="F55" i="149" s="1"/>
  <c r="G55" i="149" s="1"/>
  <c r="H55" i="149" s="1"/>
  <c r="I55" i="149" s="1"/>
  <c r="J55" i="149" s="1"/>
  <c r="K55" i="149" s="1"/>
  <c r="L55" i="149" s="1"/>
  <c r="M55" i="149" s="1"/>
  <c r="N55" i="149" s="1"/>
  <c r="O55" i="149" s="1"/>
  <c r="P55" i="149" s="1"/>
  <c r="Q55" i="149" s="1"/>
  <c r="R55" i="149" s="1"/>
  <c r="S55" i="149" s="1"/>
  <c r="T55" i="149" s="1"/>
  <c r="U55" i="149" s="1"/>
  <c r="V55" i="149" s="1"/>
  <c r="Y55" i="149" s="1"/>
  <c r="AB55" i="149"/>
  <c r="Z59" i="106" l="1"/>
  <c r="Z60" i="106" l="1"/>
  <c r="E57" i="149"/>
  <c r="F57" i="149" s="1"/>
  <c r="G57" i="149" s="1"/>
  <c r="H57" i="149" s="1"/>
  <c r="I57" i="149" s="1"/>
  <c r="J57" i="149" s="1"/>
  <c r="K57" i="149" s="1"/>
  <c r="L57" i="149" s="1"/>
  <c r="M57" i="149" s="1"/>
  <c r="N57" i="149" s="1"/>
  <c r="O57" i="149" s="1"/>
  <c r="P57" i="149" s="1"/>
  <c r="Q57" i="149" s="1"/>
  <c r="R57" i="149" s="1"/>
  <c r="S57" i="149" s="1"/>
  <c r="T57" i="149" s="1"/>
  <c r="U57" i="149" s="1"/>
  <c r="V57" i="149" s="1"/>
  <c r="Y57" i="149" s="1"/>
  <c r="Z61" i="106" l="1"/>
  <c r="E58" i="149"/>
  <c r="F58" i="149" s="1"/>
  <c r="G58" i="149" s="1"/>
  <c r="H58" i="149" s="1"/>
  <c r="I58" i="149" s="1"/>
  <c r="J58" i="149" s="1"/>
  <c r="K58" i="149" s="1"/>
  <c r="L58" i="149" s="1"/>
  <c r="M58" i="149" s="1"/>
  <c r="N58" i="149" s="1"/>
  <c r="O58" i="149" s="1"/>
  <c r="P58" i="149" s="1"/>
  <c r="Q58" i="149" s="1"/>
  <c r="R58" i="149" s="1"/>
  <c r="S58" i="149" s="1"/>
  <c r="T58" i="149" s="1"/>
  <c r="U58" i="149" s="1"/>
  <c r="V58" i="149" s="1"/>
  <c r="Y58" i="149" s="1"/>
  <c r="Z62" i="106" l="1"/>
  <c r="Y59" i="149"/>
  <c r="Z63" i="106" l="1"/>
  <c r="Y60" i="149"/>
  <c r="Z64" i="106" l="1"/>
  <c r="E61" i="149"/>
  <c r="F61" i="149" s="1"/>
  <c r="G61" i="149" s="1"/>
  <c r="H61" i="149" s="1"/>
  <c r="I61" i="149" s="1"/>
  <c r="J61" i="149" s="1"/>
  <c r="K61" i="149" s="1"/>
  <c r="L61" i="149" s="1"/>
  <c r="M61" i="149" s="1"/>
  <c r="N61" i="149" s="1"/>
  <c r="O61" i="149" s="1"/>
  <c r="P61" i="149" s="1"/>
  <c r="Q61" i="149" s="1"/>
  <c r="R61" i="149" s="1"/>
  <c r="S61" i="149" s="1"/>
  <c r="T61" i="149" s="1"/>
  <c r="U61" i="149" s="1"/>
  <c r="V61" i="149" s="1"/>
  <c r="Y61" i="149" s="1"/>
  <c r="Z65" i="106" l="1"/>
  <c r="Y62" i="149"/>
  <c r="Z66" i="106" l="1"/>
  <c r="E63" i="149"/>
  <c r="F63" i="149" s="1"/>
  <c r="G63" i="149" s="1"/>
  <c r="H63" i="149" s="1"/>
  <c r="I63" i="149" s="1"/>
  <c r="J63" i="149" s="1"/>
  <c r="K63" i="149" s="1"/>
  <c r="L63" i="149" s="1"/>
  <c r="M63" i="149" s="1"/>
  <c r="N63" i="149" s="1"/>
  <c r="O63" i="149" s="1"/>
  <c r="P63" i="149" s="1"/>
  <c r="Q63" i="149" s="1"/>
  <c r="R63" i="149" s="1"/>
  <c r="S63" i="149" s="1"/>
  <c r="T63" i="149" s="1"/>
  <c r="U63" i="149" s="1"/>
  <c r="V63" i="149" s="1"/>
  <c r="Y63" i="149" s="1"/>
  <c r="Z67" i="106" l="1"/>
  <c r="E64" i="149"/>
  <c r="F64" i="149" s="1"/>
  <c r="G64" i="149" s="1"/>
  <c r="H64" i="149" s="1"/>
  <c r="I64" i="149" s="1"/>
  <c r="J64" i="149" s="1"/>
  <c r="K64" i="149" s="1"/>
  <c r="L64" i="149" s="1"/>
  <c r="M64" i="149" s="1"/>
  <c r="N64" i="149" s="1"/>
  <c r="O64" i="149" s="1"/>
  <c r="P64" i="149" s="1"/>
  <c r="Q64" i="149" s="1"/>
  <c r="R64" i="149" s="1"/>
  <c r="S64" i="149" s="1"/>
  <c r="T64" i="149" s="1"/>
  <c r="U64" i="149" s="1"/>
  <c r="V64" i="149" s="1"/>
  <c r="Y64" i="149" s="1"/>
  <c r="Z68" i="106" l="1"/>
  <c r="E65" i="149"/>
  <c r="F65" i="149" s="1"/>
  <c r="G65" i="149" s="1"/>
  <c r="H65" i="149" s="1"/>
  <c r="I65" i="149" s="1"/>
  <c r="J65" i="149" s="1"/>
  <c r="K65" i="149" s="1"/>
  <c r="L65" i="149" s="1"/>
  <c r="M65" i="149" s="1"/>
  <c r="N65" i="149" s="1"/>
  <c r="O65" i="149" s="1"/>
  <c r="P65" i="149" s="1"/>
  <c r="Q65" i="149" s="1"/>
  <c r="R65" i="149" s="1"/>
  <c r="S65" i="149" s="1"/>
  <c r="T65" i="149" s="1"/>
  <c r="U65" i="149" s="1"/>
  <c r="V65" i="149" s="1"/>
  <c r="Y65" i="149" s="1"/>
  <c r="Z69" i="106" l="1"/>
  <c r="E66" i="149"/>
  <c r="F66" i="149" s="1"/>
  <c r="G66" i="149" s="1"/>
  <c r="H66" i="149" s="1"/>
  <c r="I66" i="149" s="1"/>
  <c r="J66" i="149" s="1"/>
  <c r="K66" i="149" s="1"/>
  <c r="L66" i="149" s="1"/>
  <c r="M66" i="149" s="1"/>
  <c r="N66" i="149" s="1"/>
  <c r="O66" i="149" s="1"/>
  <c r="P66" i="149" s="1"/>
  <c r="Q66" i="149" s="1"/>
  <c r="R66" i="149" s="1"/>
  <c r="S66" i="149" s="1"/>
  <c r="T66" i="149" s="1"/>
  <c r="U66" i="149" s="1"/>
  <c r="V66" i="149" s="1"/>
  <c r="Y66" i="149" s="1"/>
  <c r="V19" i="147"/>
  <c r="V20" i="147"/>
  <c r="V18" i="147"/>
  <c r="E25" i="146"/>
  <c r="F25" i="146" s="1"/>
  <c r="G25" i="146" s="1"/>
  <c r="H25" i="146" s="1"/>
  <c r="I25" i="146" s="1"/>
  <c r="J25" i="146" s="1"/>
  <c r="K25" i="146" s="1"/>
  <c r="L25" i="146" s="1"/>
  <c r="M25" i="146" s="1"/>
  <c r="N25" i="146" s="1"/>
  <c r="O25" i="146" s="1"/>
  <c r="P25" i="146" s="1"/>
  <c r="E26" i="146"/>
  <c r="F26" i="146" s="1"/>
  <c r="G26" i="146" s="1"/>
  <c r="H26" i="146" s="1"/>
  <c r="I26" i="146" s="1"/>
  <c r="J26" i="146" s="1"/>
  <c r="K26" i="146" s="1"/>
  <c r="L26" i="146" s="1"/>
  <c r="M26" i="146" s="1"/>
  <c r="N26" i="146" s="1"/>
  <c r="O26" i="146" s="1"/>
  <c r="P26" i="146" s="1"/>
  <c r="E27" i="146"/>
  <c r="F27" i="146" s="1"/>
  <c r="G27" i="146" s="1"/>
  <c r="H27" i="146" s="1"/>
  <c r="I27" i="146" s="1"/>
  <c r="J27" i="146" s="1"/>
  <c r="K27" i="146" s="1"/>
  <c r="L27" i="146" s="1"/>
  <c r="M27" i="146" s="1"/>
  <c r="N27" i="146" s="1"/>
  <c r="O27" i="146" s="1"/>
  <c r="P27" i="146" s="1"/>
  <c r="E28" i="146"/>
  <c r="F28" i="146" s="1"/>
  <c r="G28" i="146" s="1"/>
  <c r="H28" i="146" s="1"/>
  <c r="I28" i="146" s="1"/>
  <c r="J28" i="146" s="1"/>
  <c r="K28" i="146" s="1"/>
  <c r="L28" i="146" s="1"/>
  <c r="M28" i="146" s="1"/>
  <c r="N28" i="146" s="1"/>
  <c r="O28" i="146" s="1"/>
  <c r="P28" i="146" s="1"/>
  <c r="E29" i="146"/>
  <c r="F29" i="146" s="1"/>
  <c r="G29" i="146" s="1"/>
  <c r="H29" i="146" s="1"/>
  <c r="I29" i="146" s="1"/>
  <c r="J29" i="146" s="1"/>
  <c r="K29" i="146" s="1"/>
  <c r="L29" i="146" s="1"/>
  <c r="M29" i="146" s="1"/>
  <c r="N29" i="146" s="1"/>
  <c r="O29" i="146" s="1"/>
  <c r="P29" i="146" s="1"/>
  <c r="E30" i="146"/>
  <c r="F30" i="146" s="1"/>
  <c r="G30" i="146" s="1"/>
  <c r="H30" i="146" s="1"/>
  <c r="I30" i="146" s="1"/>
  <c r="J30" i="146" s="1"/>
  <c r="K30" i="146" s="1"/>
  <c r="L30" i="146" s="1"/>
  <c r="M30" i="146" s="1"/>
  <c r="N30" i="146" s="1"/>
  <c r="O30" i="146" s="1"/>
  <c r="P30" i="146" s="1"/>
  <c r="E31" i="146"/>
  <c r="F31" i="146" s="1"/>
  <c r="G31" i="146" s="1"/>
  <c r="H31" i="146" s="1"/>
  <c r="I31" i="146" s="1"/>
  <c r="J31" i="146" s="1"/>
  <c r="K31" i="146" s="1"/>
  <c r="L31" i="146" s="1"/>
  <c r="M31" i="146" s="1"/>
  <c r="N31" i="146" s="1"/>
  <c r="O31" i="146" s="1"/>
  <c r="P31" i="146" s="1"/>
  <c r="S31" i="146" s="1"/>
  <c r="E32" i="146"/>
  <c r="F32" i="146" s="1"/>
  <c r="G32" i="146" s="1"/>
  <c r="H32" i="146" s="1"/>
  <c r="I32" i="146" s="1"/>
  <c r="J32" i="146" s="1"/>
  <c r="K32" i="146" s="1"/>
  <c r="L32" i="146" s="1"/>
  <c r="M32" i="146" s="1"/>
  <c r="N32" i="146" s="1"/>
  <c r="O32" i="146" s="1"/>
  <c r="P32" i="146" s="1"/>
  <c r="S32" i="146" s="1"/>
  <c r="S33" i="146"/>
  <c r="E34" i="146"/>
  <c r="F34" i="146" s="1"/>
  <c r="G34" i="146" s="1"/>
  <c r="H34" i="146" s="1"/>
  <c r="I34" i="146" s="1"/>
  <c r="J34" i="146" s="1"/>
  <c r="K34" i="146" s="1"/>
  <c r="L34" i="146" s="1"/>
  <c r="M34" i="146" s="1"/>
  <c r="N34" i="146" s="1"/>
  <c r="O34" i="146" s="1"/>
  <c r="P34" i="146" s="1"/>
  <c r="S34" i="146" s="1"/>
  <c r="E35" i="146"/>
  <c r="F35" i="146" s="1"/>
  <c r="G35" i="146" s="1"/>
  <c r="H35" i="146" s="1"/>
  <c r="I35" i="146" s="1"/>
  <c r="J35" i="146" s="1"/>
  <c r="K35" i="146" s="1"/>
  <c r="L35" i="146" s="1"/>
  <c r="M35" i="146" s="1"/>
  <c r="N35" i="146" s="1"/>
  <c r="O35" i="146" s="1"/>
  <c r="P35" i="146" s="1"/>
  <c r="S35" i="146" s="1"/>
  <c r="E36" i="146"/>
  <c r="F36" i="146" s="1"/>
  <c r="G36" i="146" s="1"/>
  <c r="H36" i="146" s="1"/>
  <c r="I36" i="146" s="1"/>
  <c r="J36" i="146" s="1"/>
  <c r="K36" i="146" s="1"/>
  <c r="L36" i="146" s="1"/>
  <c r="M36" i="146" s="1"/>
  <c r="N36" i="146" s="1"/>
  <c r="O36" i="146" s="1"/>
  <c r="P36" i="146" s="1"/>
  <c r="S36" i="146" s="1"/>
  <c r="E37" i="146"/>
  <c r="F37" i="146" s="1"/>
  <c r="G37" i="146" s="1"/>
  <c r="H37" i="146" s="1"/>
  <c r="I37" i="146" s="1"/>
  <c r="J37" i="146" s="1"/>
  <c r="K37" i="146" s="1"/>
  <c r="L37" i="146" s="1"/>
  <c r="M37" i="146" s="1"/>
  <c r="N37" i="146" s="1"/>
  <c r="O37" i="146" s="1"/>
  <c r="P37" i="146" s="1"/>
  <c r="S37" i="146" s="1"/>
  <c r="E38" i="146"/>
  <c r="F38" i="146" s="1"/>
  <c r="G38" i="146" s="1"/>
  <c r="H38" i="146" s="1"/>
  <c r="I38" i="146" s="1"/>
  <c r="J38" i="146" s="1"/>
  <c r="K38" i="146" s="1"/>
  <c r="L38" i="146" s="1"/>
  <c r="M38" i="146" s="1"/>
  <c r="N38" i="146" s="1"/>
  <c r="O38" i="146" s="1"/>
  <c r="P38" i="146" s="1"/>
  <c r="S38" i="146" s="1"/>
  <c r="S39" i="146"/>
  <c r="V23" i="147" l="1"/>
  <c r="Z70" i="106"/>
  <c r="E67" i="149"/>
  <c r="F67" i="149" s="1"/>
  <c r="G67" i="149" s="1"/>
  <c r="H67" i="149" s="1"/>
  <c r="I67" i="149" s="1"/>
  <c r="J67" i="149" s="1"/>
  <c r="K67" i="149" s="1"/>
  <c r="L67" i="149" s="1"/>
  <c r="M67" i="149" s="1"/>
  <c r="N67" i="149" s="1"/>
  <c r="O67" i="149" s="1"/>
  <c r="P67" i="149" s="1"/>
  <c r="Q67" i="149" s="1"/>
  <c r="R67" i="149" s="1"/>
  <c r="S67" i="149" s="1"/>
  <c r="T67" i="149" s="1"/>
  <c r="U67" i="149" s="1"/>
  <c r="V67" i="149" s="1"/>
  <c r="Y67" i="149" s="1"/>
  <c r="E23" i="145"/>
  <c r="F23" i="145" s="1"/>
  <c r="G23" i="145" s="1"/>
  <c r="H23" i="145" s="1"/>
  <c r="I23" i="145" s="1"/>
  <c r="J23" i="145" s="1"/>
  <c r="K23" i="145" s="1"/>
  <c r="L23" i="145" s="1"/>
  <c r="M23" i="145" s="1"/>
  <c r="N23" i="145" s="1"/>
  <c r="O23" i="145" s="1"/>
  <c r="P23" i="145" s="1"/>
  <c r="E22" i="145"/>
  <c r="F22" i="145" s="1"/>
  <c r="G22" i="145" s="1"/>
  <c r="H22" i="145" s="1"/>
  <c r="I22" i="145" s="1"/>
  <c r="J22" i="145" s="1"/>
  <c r="K22" i="145" s="1"/>
  <c r="L22" i="145" s="1"/>
  <c r="M22" i="145" s="1"/>
  <c r="N22" i="145" s="1"/>
  <c r="O22" i="145" s="1"/>
  <c r="P22" i="145" s="1"/>
  <c r="AF18" i="148"/>
  <c r="AF20" i="148"/>
  <c r="AF19" i="148"/>
  <c r="D21" i="143"/>
  <c r="E21" i="143" s="1"/>
  <c r="F21" i="143" s="1"/>
  <c r="G21" i="143" s="1"/>
  <c r="H21" i="143" s="1"/>
  <c r="I21" i="143" s="1"/>
  <c r="J21" i="143" s="1"/>
  <c r="K21" i="143" s="1"/>
  <c r="L21" i="143" s="1"/>
  <c r="M21" i="143" s="1"/>
  <c r="N21" i="143" s="1"/>
  <c r="O21" i="143" s="1"/>
  <c r="P21" i="143" s="1"/>
  <c r="D17" i="142"/>
  <c r="D17" i="136"/>
  <c r="E17" i="136" s="1"/>
  <c r="F17" i="136" s="1"/>
  <c r="G17" i="136" s="1"/>
  <c r="H17" i="136" s="1"/>
  <c r="I17" i="136" s="1"/>
  <c r="J17" i="136" s="1"/>
  <c r="K17" i="136" s="1"/>
  <c r="L17" i="136" s="1"/>
  <c r="M17" i="136" s="1"/>
  <c r="N17" i="136" s="1"/>
  <c r="O17" i="136" s="1"/>
  <c r="D23" i="167"/>
  <c r="E23" i="167" s="1"/>
  <c r="F23" i="167" s="1"/>
  <c r="G23" i="167" s="1"/>
  <c r="H23" i="167" s="1"/>
  <c r="I23" i="167" s="1"/>
  <c r="J23" i="167" s="1"/>
  <c r="K23" i="167" s="1"/>
  <c r="L23" i="167" s="1"/>
  <c r="M23" i="167" s="1"/>
  <c r="N23" i="167" s="1"/>
  <c r="O23" i="167" s="1"/>
  <c r="Q23" i="167" s="1"/>
  <c r="D22" i="167"/>
  <c r="T18" i="167"/>
  <c r="D18" i="167"/>
  <c r="E18" i="167" s="1"/>
  <c r="F18" i="167" s="1"/>
  <c r="G18" i="167" s="1"/>
  <c r="H18" i="167" s="1"/>
  <c r="I18" i="167" s="1"/>
  <c r="J18" i="167" s="1"/>
  <c r="K18" i="167" s="1"/>
  <c r="L18" i="167" s="1"/>
  <c r="M18" i="167" s="1"/>
  <c r="N18" i="167" s="1"/>
  <c r="O18" i="167" s="1"/>
  <c r="Q18" i="167" s="1"/>
  <c r="D17" i="167"/>
  <c r="E17" i="167" s="1"/>
  <c r="F17" i="167" s="1"/>
  <c r="G17" i="167" s="1"/>
  <c r="H17" i="167" s="1"/>
  <c r="I17" i="167" s="1"/>
  <c r="J17" i="167" s="1"/>
  <c r="K17" i="167" s="1"/>
  <c r="L17" i="167" s="1"/>
  <c r="M17" i="167" s="1"/>
  <c r="N17" i="167" s="1"/>
  <c r="O17" i="167" s="1"/>
  <c r="Q17" i="167" s="1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D14" i="167"/>
  <c r="E14" i="167" s="1"/>
  <c r="F14" i="167" s="1"/>
  <c r="G14" i="167" s="1"/>
  <c r="H14" i="167" s="1"/>
  <c r="I14" i="167" s="1"/>
  <c r="J14" i="167" s="1"/>
  <c r="K14" i="167" s="1"/>
  <c r="L14" i="167" s="1"/>
  <c r="M14" i="167" s="1"/>
  <c r="N14" i="167" s="1"/>
  <c r="O14" i="167" s="1"/>
  <c r="P13" i="167"/>
  <c r="G58" i="167" s="1"/>
  <c r="Q10" i="167"/>
  <c r="Q9" i="167"/>
  <c r="U18" i="167"/>
  <c r="P20" i="167" l="1"/>
  <c r="R20" i="167"/>
  <c r="E22" i="167"/>
  <c r="F22" i="167" s="1"/>
  <c r="G22" i="167" s="1"/>
  <c r="H22" i="167" s="1"/>
  <c r="I22" i="167" s="1"/>
  <c r="J22" i="167" s="1"/>
  <c r="K22" i="167" s="1"/>
  <c r="L22" i="167" s="1"/>
  <c r="M22" i="167" s="1"/>
  <c r="N22" i="167" s="1"/>
  <c r="O22" i="167" s="1"/>
  <c r="Q22" i="167" s="1"/>
  <c r="R22" i="167" s="1"/>
  <c r="R18" i="167"/>
  <c r="P36" i="167"/>
  <c r="P34" i="167"/>
  <c r="P35" i="167"/>
  <c r="R34" i="167"/>
  <c r="R35" i="167"/>
  <c r="R36" i="167"/>
  <c r="R17" i="167"/>
  <c r="P23" i="167"/>
  <c r="P27" i="167"/>
  <c r="P31" i="167"/>
  <c r="P38" i="167"/>
  <c r="P42" i="167"/>
  <c r="P46" i="167"/>
  <c r="P50" i="167"/>
  <c r="P17" i="167"/>
  <c r="P19" i="167"/>
  <c r="P24" i="167"/>
  <c r="P28" i="167"/>
  <c r="P32" i="167"/>
  <c r="P39" i="167"/>
  <c r="P43" i="167"/>
  <c r="P47" i="167"/>
  <c r="P51" i="167"/>
  <c r="R23" i="167"/>
  <c r="P21" i="167"/>
  <c r="P25" i="167"/>
  <c r="P29" i="167"/>
  <c r="P33" i="167"/>
  <c r="P40" i="167"/>
  <c r="P44" i="167"/>
  <c r="P48" i="167"/>
  <c r="P52" i="167"/>
  <c r="P18" i="167"/>
  <c r="P22" i="167"/>
  <c r="P26" i="167"/>
  <c r="P30" i="167"/>
  <c r="P37" i="167"/>
  <c r="P41" i="167"/>
  <c r="P45" i="167"/>
  <c r="P49" i="167"/>
  <c r="D18" i="136"/>
  <c r="E18" i="136" s="1"/>
  <c r="F18" i="136" s="1"/>
  <c r="G18" i="136" s="1"/>
  <c r="H18" i="136" s="1"/>
  <c r="I18" i="136" s="1"/>
  <c r="J18" i="136" s="1"/>
  <c r="K18" i="136" s="1"/>
  <c r="L18" i="136" s="1"/>
  <c r="M18" i="136" s="1"/>
  <c r="N18" i="136" s="1"/>
  <c r="O18" i="136" s="1"/>
  <c r="D19" i="136"/>
  <c r="E19" i="136" s="1"/>
  <c r="F19" i="136" s="1"/>
  <c r="G19" i="136" s="1"/>
  <c r="Z71" i="106"/>
  <c r="E68" i="149"/>
  <c r="F68" i="149" s="1"/>
  <c r="G68" i="149" s="1"/>
  <c r="H68" i="149" s="1"/>
  <c r="I68" i="149" s="1"/>
  <c r="J68" i="149" s="1"/>
  <c r="K68" i="149" s="1"/>
  <c r="L68" i="149" s="1"/>
  <c r="M68" i="149" s="1"/>
  <c r="N68" i="149" s="1"/>
  <c r="O68" i="149" s="1"/>
  <c r="P68" i="149" s="1"/>
  <c r="Q68" i="149" s="1"/>
  <c r="R68" i="149" s="1"/>
  <c r="S68" i="149" s="1"/>
  <c r="T68" i="149" s="1"/>
  <c r="U68" i="149" s="1"/>
  <c r="V68" i="149" s="1"/>
  <c r="Y68" i="149" s="1"/>
  <c r="E24" i="145"/>
  <c r="F24" i="145" s="1"/>
  <c r="G24" i="145" s="1"/>
  <c r="H24" i="145" s="1"/>
  <c r="I24" i="145" s="1"/>
  <c r="J24" i="145" s="1"/>
  <c r="K24" i="145" s="1"/>
  <c r="L24" i="145" s="1"/>
  <c r="M24" i="145" s="1"/>
  <c r="N24" i="145" s="1"/>
  <c r="O24" i="145" s="1"/>
  <c r="P24" i="145" s="1"/>
  <c r="D26" i="143"/>
  <c r="E26" i="143" s="1"/>
  <c r="F26" i="143" s="1"/>
  <c r="G26" i="143" s="1"/>
  <c r="H26" i="143" s="1"/>
  <c r="I26" i="143" s="1"/>
  <c r="J26" i="143" s="1"/>
  <c r="K26" i="143" s="1"/>
  <c r="L26" i="143" s="1"/>
  <c r="M26" i="143" s="1"/>
  <c r="N26" i="143" s="1"/>
  <c r="O26" i="143" s="1"/>
  <c r="P26" i="143" s="1"/>
  <c r="E21" i="158"/>
  <c r="F21" i="158" s="1"/>
  <c r="G21" i="158" s="1"/>
  <c r="H21" i="158" s="1"/>
  <c r="I21" i="158" s="1"/>
  <c r="J21" i="158" s="1"/>
  <c r="K21" i="158" s="1"/>
  <c r="L21" i="158" s="1"/>
  <c r="M21" i="158" s="1"/>
  <c r="N21" i="158" s="1"/>
  <c r="O21" i="158" s="1"/>
  <c r="P21" i="158" s="1"/>
  <c r="Q21" i="158" s="1"/>
  <c r="R21" i="158" s="1"/>
  <c r="S21" i="158" s="1"/>
  <c r="T21" i="158" s="1"/>
  <c r="D82" i="160"/>
  <c r="E82" i="160" s="1"/>
  <c r="F82" i="160" s="1"/>
  <c r="G82" i="160" s="1"/>
  <c r="H82" i="160" s="1"/>
  <c r="I82" i="160" s="1"/>
  <c r="J82" i="160" s="1"/>
  <c r="K82" i="160" s="1"/>
  <c r="L82" i="160" s="1"/>
  <c r="M82" i="160" s="1"/>
  <c r="N82" i="160" s="1"/>
  <c r="O82" i="160" s="1"/>
  <c r="P82" i="160" s="1"/>
  <c r="R82" i="160" s="1"/>
  <c r="D75" i="160"/>
  <c r="E75" i="160" s="1"/>
  <c r="F75" i="160" s="1"/>
  <c r="G75" i="160" s="1"/>
  <c r="H75" i="160" s="1"/>
  <c r="I75" i="160" s="1"/>
  <c r="J75" i="160" s="1"/>
  <c r="K75" i="160" s="1"/>
  <c r="L75" i="160" s="1"/>
  <c r="M75" i="160" s="1"/>
  <c r="N75" i="160" s="1"/>
  <c r="O75" i="160" s="1"/>
  <c r="P75" i="160" s="1"/>
  <c r="R75" i="160" s="1"/>
  <c r="D67" i="160"/>
  <c r="E67" i="160" s="1"/>
  <c r="F67" i="160" s="1"/>
  <c r="G67" i="160" s="1"/>
  <c r="H67" i="160" s="1"/>
  <c r="I67" i="160" s="1"/>
  <c r="J67" i="160" s="1"/>
  <c r="K67" i="160" s="1"/>
  <c r="L67" i="160" s="1"/>
  <c r="M67" i="160" s="1"/>
  <c r="N67" i="160" s="1"/>
  <c r="O67" i="160" s="1"/>
  <c r="P67" i="160" s="1"/>
  <c r="R67" i="160" s="1"/>
  <c r="D84" i="160"/>
  <c r="E84" i="160" s="1"/>
  <c r="F84" i="160" s="1"/>
  <c r="G84" i="160" s="1"/>
  <c r="H84" i="160" s="1"/>
  <c r="I84" i="160" s="1"/>
  <c r="J84" i="160" s="1"/>
  <c r="K84" i="160" s="1"/>
  <c r="L84" i="160" s="1"/>
  <c r="M84" i="160" s="1"/>
  <c r="N84" i="160" s="1"/>
  <c r="O84" i="160" s="1"/>
  <c r="P84" i="160" s="1"/>
  <c r="R84" i="160" s="1"/>
  <c r="D81" i="160"/>
  <c r="E81" i="160" s="1"/>
  <c r="F81" i="160" s="1"/>
  <c r="G81" i="160" s="1"/>
  <c r="H81" i="160" s="1"/>
  <c r="I81" i="160" s="1"/>
  <c r="J81" i="160" s="1"/>
  <c r="K81" i="160" s="1"/>
  <c r="L81" i="160" s="1"/>
  <c r="M81" i="160" s="1"/>
  <c r="N81" i="160" s="1"/>
  <c r="O81" i="160" s="1"/>
  <c r="P81" i="160" s="1"/>
  <c r="R81" i="160" s="1"/>
  <c r="D76" i="160"/>
  <c r="E76" i="160" s="1"/>
  <c r="F76" i="160" s="1"/>
  <c r="G76" i="160" s="1"/>
  <c r="H76" i="160" s="1"/>
  <c r="I76" i="160" s="1"/>
  <c r="J76" i="160" s="1"/>
  <c r="K76" i="160" s="1"/>
  <c r="L76" i="160" s="1"/>
  <c r="M76" i="160" s="1"/>
  <c r="N76" i="160" s="1"/>
  <c r="O76" i="160" s="1"/>
  <c r="P76" i="160" s="1"/>
  <c r="R76" i="160" s="1"/>
  <c r="D73" i="160"/>
  <c r="E73" i="160" s="1"/>
  <c r="F73" i="160" s="1"/>
  <c r="G73" i="160" s="1"/>
  <c r="H73" i="160" s="1"/>
  <c r="I73" i="160" s="1"/>
  <c r="J73" i="160" s="1"/>
  <c r="K73" i="160" s="1"/>
  <c r="L73" i="160" s="1"/>
  <c r="M73" i="160" s="1"/>
  <c r="N73" i="160" s="1"/>
  <c r="O73" i="160" s="1"/>
  <c r="P73" i="160" s="1"/>
  <c r="R73" i="160" s="1"/>
  <c r="D69" i="160"/>
  <c r="E69" i="160" s="1"/>
  <c r="F69" i="160" s="1"/>
  <c r="G69" i="160" s="1"/>
  <c r="H69" i="160" s="1"/>
  <c r="I69" i="160" s="1"/>
  <c r="J69" i="160" s="1"/>
  <c r="K69" i="160" s="1"/>
  <c r="L69" i="160" s="1"/>
  <c r="M69" i="160" s="1"/>
  <c r="N69" i="160" s="1"/>
  <c r="O69" i="160" s="1"/>
  <c r="P69" i="160" s="1"/>
  <c r="R69" i="160" s="1"/>
  <c r="D68" i="160"/>
  <c r="E68" i="160" s="1"/>
  <c r="F68" i="160" s="1"/>
  <c r="G68" i="160" s="1"/>
  <c r="H68" i="160" s="1"/>
  <c r="I68" i="160" s="1"/>
  <c r="J68" i="160" s="1"/>
  <c r="K68" i="160" s="1"/>
  <c r="L68" i="160" s="1"/>
  <c r="M68" i="160" s="1"/>
  <c r="N68" i="160" s="1"/>
  <c r="O68" i="160" s="1"/>
  <c r="P68" i="160" s="1"/>
  <c r="R68" i="160" s="1"/>
  <c r="D83" i="160"/>
  <c r="E83" i="160" s="1"/>
  <c r="F83" i="160" s="1"/>
  <c r="G83" i="160" s="1"/>
  <c r="H83" i="160" s="1"/>
  <c r="I83" i="160" s="1"/>
  <c r="J83" i="160" s="1"/>
  <c r="K83" i="160" s="1"/>
  <c r="L83" i="160" s="1"/>
  <c r="M83" i="160" s="1"/>
  <c r="N83" i="160" s="1"/>
  <c r="O83" i="160" s="1"/>
  <c r="P83" i="160" s="1"/>
  <c r="R83" i="160" s="1"/>
  <c r="D90" i="160"/>
  <c r="E90" i="160" s="1"/>
  <c r="F90" i="160" s="1"/>
  <c r="G90" i="160" s="1"/>
  <c r="H90" i="160" s="1"/>
  <c r="I90" i="160" s="1"/>
  <c r="J90" i="160" s="1"/>
  <c r="K90" i="160" s="1"/>
  <c r="L90" i="160" s="1"/>
  <c r="M90" i="160" s="1"/>
  <c r="N90" i="160" s="1"/>
  <c r="O90" i="160" s="1"/>
  <c r="P90" i="160" s="1"/>
  <c r="R90" i="160" s="1"/>
  <c r="D79" i="160"/>
  <c r="E79" i="160" s="1"/>
  <c r="F79" i="160" s="1"/>
  <c r="G79" i="160" s="1"/>
  <c r="H79" i="160" s="1"/>
  <c r="I79" i="160" s="1"/>
  <c r="J79" i="160" s="1"/>
  <c r="K79" i="160" s="1"/>
  <c r="L79" i="160" s="1"/>
  <c r="M79" i="160" s="1"/>
  <c r="N79" i="160" s="1"/>
  <c r="O79" i="160" s="1"/>
  <c r="P79" i="160" s="1"/>
  <c r="R79" i="160" s="1"/>
  <c r="D78" i="160"/>
  <c r="E78" i="160" s="1"/>
  <c r="F78" i="160" s="1"/>
  <c r="G78" i="160" s="1"/>
  <c r="H78" i="160" s="1"/>
  <c r="I78" i="160" s="1"/>
  <c r="J78" i="160" s="1"/>
  <c r="K78" i="160" s="1"/>
  <c r="L78" i="160" s="1"/>
  <c r="M78" i="160" s="1"/>
  <c r="N78" i="160" s="1"/>
  <c r="O78" i="160" s="1"/>
  <c r="P78" i="160" s="1"/>
  <c r="R78" i="160" s="1"/>
  <c r="D71" i="160"/>
  <c r="E71" i="160" s="1"/>
  <c r="F71" i="160" s="1"/>
  <c r="G71" i="160" s="1"/>
  <c r="H71" i="160" s="1"/>
  <c r="I71" i="160" s="1"/>
  <c r="J71" i="160" s="1"/>
  <c r="K71" i="160" s="1"/>
  <c r="L71" i="160" s="1"/>
  <c r="M71" i="160" s="1"/>
  <c r="N71" i="160" s="1"/>
  <c r="O71" i="160" s="1"/>
  <c r="P71" i="160" s="1"/>
  <c r="R71" i="160" s="1"/>
  <c r="D70" i="160"/>
  <c r="E70" i="160" s="1"/>
  <c r="F70" i="160" s="1"/>
  <c r="G70" i="160" s="1"/>
  <c r="H70" i="160" s="1"/>
  <c r="I70" i="160" s="1"/>
  <c r="J70" i="160" s="1"/>
  <c r="K70" i="160" s="1"/>
  <c r="L70" i="160" s="1"/>
  <c r="M70" i="160" s="1"/>
  <c r="N70" i="160" s="1"/>
  <c r="O70" i="160" s="1"/>
  <c r="P70" i="160" s="1"/>
  <c r="R70" i="160" s="1"/>
  <c r="D74" i="160"/>
  <c r="E74" i="160" s="1"/>
  <c r="F74" i="160" s="1"/>
  <c r="G74" i="160" s="1"/>
  <c r="H74" i="160" s="1"/>
  <c r="I74" i="160" s="1"/>
  <c r="J74" i="160" s="1"/>
  <c r="K74" i="160" s="1"/>
  <c r="L74" i="160" s="1"/>
  <c r="M74" i="160" s="1"/>
  <c r="N74" i="160" s="1"/>
  <c r="O74" i="160" s="1"/>
  <c r="P74" i="160" s="1"/>
  <c r="R74" i="160" s="1"/>
  <c r="D89" i="160"/>
  <c r="E89" i="160" s="1"/>
  <c r="F89" i="160" s="1"/>
  <c r="G89" i="160" s="1"/>
  <c r="H89" i="160" s="1"/>
  <c r="I89" i="160" s="1"/>
  <c r="J89" i="160" s="1"/>
  <c r="K89" i="160" s="1"/>
  <c r="L89" i="160" s="1"/>
  <c r="M89" i="160" s="1"/>
  <c r="N89" i="160" s="1"/>
  <c r="O89" i="160" s="1"/>
  <c r="P89" i="160" s="1"/>
  <c r="R89" i="160" s="1"/>
  <c r="D88" i="160"/>
  <c r="E88" i="160" s="1"/>
  <c r="F88" i="160" s="1"/>
  <c r="G88" i="160" s="1"/>
  <c r="H88" i="160" s="1"/>
  <c r="I88" i="160" s="1"/>
  <c r="J88" i="160" s="1"/>
  <c r="K88" i="160" s="1"/>
  <c r="L88" i="160" s="1"/>
  <c r="M88" i="160" s="1"/>
  <c r="N88" i="160" s="1"/>
  <c r="O88" i="160" s="1"/>
  <c r="P88" i="160" s="1"/>
  <c r="R88" i="160" s="1"/>
  <c r="D87" i="160"/>
  <c r="E87" i="160" s="1"/>
  <c r="F87" i="160" s="1"/>
  <c r="G87" i="160" s="1"/>
  <c r="H87" i="160" s="1"/>
  <c r="I87" i="160" s="1"/>
  <c r="J87" i="160" s="1"/>
  <c r="K87" i="160" s="1"/>
  <c r="L87" i="160" s="1"/>
  <c r="M87" i="160" s="1"/>
  <c r="N87" i="160" s="1"/>
  <c r="O87" i="160" s="1"/>
  <c r="P87" i="160" s="1"/>
  <c r="R87" i="160" s="1"/>
  <c r="D86" i="160"/>
  <c r="E86" i="160" s="1"/>
  <c r="F86" i="160" s="1"/>
  <c r="G86" i="160" s="1"/>
  <c r="H86" i="160" s="1"/>
  <c r="I86" i="160" s="1"/>
  <c r="J86" i="160" s="1"/>
  <c r="K86" i="160" s="1"/>
  <c r="L86" i="160" s="1"/>
  <c r="M86" i="160" s="1"/>
  <c r="N86" i="160" s="1"/>
  <c r="O86" i="160" s="1"/>
  <c r="P86" i="160" s="1"/>
  <c r="R86" i="160" s="1"/>
  <c r="D85" i="160"/>
  <c r="E85" i="160" s="1"/>
  <c r="F85" i="160" s="1"/>
  <c r="G85" i="160" s="1"/>
  <c r="H85" i="160" s="1"/>
  <c r="I85" i="160" s="1"/>
  <c r="J85" i="160" s="1"/>
  <c r="K85" i="160" s="1"/>
  <c r="L85" i="160" s="1"/>
  <c r="M85" i="160" s="1"/>
  <c r="N85" i="160" s="1"/>
  <c r="O85" i="160" s="1"/>
  <c r="P85" i="160" s="1"/>
  <c r="R85" i="160" s="1"/>
  <c r="D80" i="160"/>
  <c r="E80" i="160" s="1"/>
  <c r="F80" i="160" s="1"/>
  <c r="G80" i="160" s="1"/>
  <c r="H80" i="160" s="1"/>
  <c r="I80" i="160" s="1"/>
  <c r="J80" i="160" s="1"/>
  <c r="K80" i="160" s="1"/>
  <c r="L80" i="160" s="1"/>
  <c r="M80" i="160" s="1"/>
  <c r="N80" i="160" s="1"/>
  <c r="O80" i="160" s="1"/>
  <c r="P80" i="160" s="1"/>
  <c r="R80" i="160" s="1"/>
  <c r="D77" i="160"/>
  <c r="E77" i="160" s="1"/>
  <c r="F77" i="160" s="1"/>
  <c r="G77" i="160" s="1"/>
  <c r="H77" i="160" s="1"/>
  <c r="I77" i="160" s="1"/>
  <c r="J77" i="160" s="1"/>
  <c r="K77" i="160" s="1"/>
  <c r="L77" i="160" s="1"/>
  <c r="M77" i="160" s="1"/>
  <c r="N77" i="160" s="1"/>
  <c r="O77" i="160" s="1"/>
  <c r="P77" i="160" s="1"/>
  <c r="R77" i="160" s="1"/>
  <c r="D72" i="160"/>
  <c r="E72" i="160" s="1"/>
  <c r="F72" i="160" s="1"/>
  <c r="G72" i="160" s="1"/>
  <c r="H72" i="160" s="1"/>
  <c r="I72" i="160" s="1"/>
  <c r="J72" i="160" s="1"/>
  <c r="K72" i="160" s="1"/>
  <c r="L72" i="160" s="1"/>
  <c r="M72" i="160" s="1"/>
  <c r="N72" i="160" s="1"/>
  <c r="O72" i="160" s="1"/>
  <c r="P72" i="160" s="1"/>
  <c r="R72" i="160" s="1"/>
  <c r="D21" i="167"/>
  <c r="E21" i="167" s="1"/>
  <c r="F21" i="167" s="1"/>
  <c r="G21" i="167" s="1"/>
  <c r="H21" i="167" s="1"/>
  <c r="I21" i="167" s="1"/>
  <c r="J21" i="167" s="1"/>
  <c r="K21" i="167" s="1"/>
  <c r="L21" i="167" s="1"/>
  <c r="M21" i="167" s="1"/>
  <c r="N21" i="167" s="1"/>
  <c r="O21" i="167" s="1"/>
  <c r="Q21" i="167" s="1"/>
  <c r="R21" i="167" s="1"/>
  <c r="T19" i="167"/>
  <c r="D19" i="167"/>
  <c r="E19" i="167" s="1"/>
  <c r="F19" i="167" s="1"/>
  <c r="G19" i="167" s="1"/>
  <c r="H19" i="167" s="1"/>
  <c r="I19" i="167" s="1"/>
  <c r="J19" i="167" s="1"/>
  <c r="K19" i="167" s="1"/>
  <c r="L19" i="167" s="1"/>
  <c r="M19" i="167" s="1"/>
  <c r="N19" i="167" s="1"/>
  <c r="O19" i="167" s="1"/>
  <c r="Q19" i="167" s="1"/>
  <c r="R19" i="167" s="1"/>
  <c r="H19" i="136" l="1"/>
  <c r="I19" i="136" s="1"/>
  <c r="J19" i="136" s="1"/>
  <c r="K19" i="136" s="1"/>
  <c r="L19" i="136" s="1"/>
  <c r="M19" i="136" s="1"/>
  <c r="N19" i="136" s="1"/>
  <c r="O19" i="136" s="1"/>
  <c r="V18" i="167"/>
  <c r="V24" i="147"/>
  <c r="U19" i="167"/>
  <c r="E20" i="118"/>
  <c r="F20" i="118" s="1"/>
  <c r="G20" i="118" s="1"/>
  <c r="H20" i="118" s="1"/>
  <c r="I20" i="118" s="1"/>
  <c r="J20" i="118" s="1"/>
  <c r="K20" i="118" s="1"/>
  <c r="L20" i="118" s="1"/>
  <c r="M20" i="118" s="1"/>
  <c r="N20" i="118" s="1"/>
  <c r="O20" i="118" s="1"/>
  <c r="P20" i="118" s="1"/>
  <c r="Q20" i="118" s="1"/>
  <c r="R20" i="118" s="1"/>
  <c r="Z72" i="106"/>
  <c r="D22" i="142"/>
  <c r="E22" i="142" s="1"/>
  <c r="F22" i="142" s="1"/>
  <c r="G22" i="142" s="1"/>
  <c r="H22" i="142" s="1"/>
  <c r="I22" i="142" s="1"/>
  <c r="J22" i="142" s="1"/>
  <c r="K22" i="142" s="1"/>
  <c r="L22" i="142" s="1"/>
  <c r="M22" i="142" s="1"/>
  <c r="N22" i="142" s="1"/>
  <c r="O22" i="142" s="1"/>
  <c r="E69" i="149"/>
  <c r="F69" i="149" s="1"/>
  <c r="G69" i="149" s="1"/>
  <c r="H69" i="149" s="1"/>
  <c r="I69" i="149" s="1"/>
  <c r="J69" i="149" s="1"/>
  <c r="K69" i="149" s="1"/>
  <c r="L69" i="149" s="1"/>
  <c r="M69" i="149" s="1"/>
  <c r="N69" i="149" s="1"/>
  <c r="O69" i="149" s="1"/>
  <c r="P69" i="149" s="1"/>
  <c r="Q69" i="149" s="1"/>
  <c r="R69" i="149" s="1"/>
  <c r="S69" i="149" s="1"/>
  <c r="T69" i="149" s="1"/>
  <c r="U69" i="149" s="1"/>
  <c r="V69" i="149" s="1"/>
  <c r="Y69" i="149" s="1"/>
  <c r="E25" i="145"/>
  <c r="F25" i="145" s="1"/>
  <c r="G25" i="145" s="1"/>
  <c r="H25" i="145" s="1"/>
  <c r="I25" i="145" s="1"/>
  <c r="J25" i="145" s="1"/>
  <c r="K25" i="145" s="1"/>
  <c r="L25" i="145" s="1"/>
  <c r="M25" i="145" s="1"/>
  <c r="N25" i="145" s="1"/>
  <c r="O25" i="145" s="1"/>
  <c r="P25" i="145" s="1"/>
  <c r="D25" i="143"/>
  <c r="E25" i="143" s="1"/>
  <c r="F25" i="143" s="1"/>
  <c r="G25" i="143" s="1"/>
  <c r="H25" i="143" s="1"/>
  <c r="I25" i="143" s="1"/>
  <c r="J25" i="143" s="1"/>
  <c r="K25" i="143" s="1"/>
  <c r="L25" i="143" s="1"/>
  <c r="M25" i="143" s="1"/>
  <c r="N25" i="143" s="1"/>
  <c r="O25" i="143" s="1"/>
  <c r="P25" i="143" s="1"/>
  <c r="D22" i="143"/>
  <c r="E22" i="143" s="1"/>
  <c r="F22" i="143" s="1"/>
  <c r="G22" i="143" s="1"/>
  <c r="H22" i="143" s="1"/>
  <c r="I22" i="143" s="1"/>
  <c r="J22" i="143" s="1"/>
  <c r="K22" i="143" s="1"/>
  <c r="L22" i="143" s="1"/>
  <c r="M22" i="143" s="1"/>
  <c r="N22" i="143" s="1"/>
  <c r="O22" i="143" s="1"/>
  <c r="P22" i="143" s="1"/>
  <c r="D23" i="143"/>
  <c r="E23" i="143" s="1"/>
  <c r="F23" i="143" s="1"/>
  <c r="G23" i="143" s="1"/>
  <c r="H23" i="143" s="1"/>
  <c r="I23" i="143" s="1"/>
  <c r="J23" i="143" s="1"/>
  <c r="K23" i="143" s="1"/>
  <c r="L23" i="143" s="1"/>
  <c r="M23" i="143" s="1"/>
  <c r="N23" i="143" s="1"/>
  <c r="O23" i="143" s="1"/>
  <c r="P23" i="143" s="1"/>
  <c r="D27" i="143"/>
  <c r="E27" i="143" s="1"/>
  <c r="F27" i="143" s="1"/>
  <c r="G27" i="143" s="1"/>
  <c r="H27" i="143" s="1"/>
  <c r="I27" i="143" s="1"/>
  <c r="J27" i="143" s="1"/>
  <c r="K27" i="143" s="1"/>
  <c r="L27" i="143" s="1"/>
  <c r="M27" i="143" s="1"/>
  <c r="N27" i="143" s="1"/>
  <c r="O27" i="143" s="1"/>
  <c r="P27" i="143" s="1"/>
  <c r="D24" i="143"/>
  <c r="E24" i="143" s="1"/>
  <c r="F24" i="143" s="1"/>
  <c r="G24" i="143" s="1"/>
  <c r="H24" i="143" s="1"/>
  <c r="I24" i="143" s="1"/>
  <c r="J24" i="143" s="1"/>
  <c r="K24" i="143" s="1"/>
  <c r="L24" i="143" s="1"/>
  <c r="M24" i="143" s="1"/>
  <c r="N24" i="143" s="1"/>
  <c r="O24" i="143" s="1"/>
  <c r="P24" i="143" s="1"/>
  <c r="E22" i="158"/>
  <c r="F22" i="158" s="1"/>
  <c r="G22" i="158" s="1"/>
  <c r="H22" i="158" s="1"/>
  <c r="I22" i="158" s="1"/>
  <c r="J22" i="158" s="1"/>
  <c r="K22" i="158" s="1"/>
  <c r="L22" i="158" s="1"/>
  <c r="M22" i="158" s="1"/>
  <c r="N22" i="158" s="1"/>
  <c r="O22" i="158" s="1"/>
  <c r="P22" i="158" s="1"/>
  <c r="Q22" i="158" s="1"/>
  <c r="R22" i="158" s="1"/>
  <c r="S22" i="158" s="1"/>
  <c r="T22" i="158" s="1"/>
  <c r="AF23" i="148"/>
  <c r="AF21" i="148"/>
  <c r="D24" i="167"/>
  <c r="E24" i="167" s="1"/>
  <c r="F24" i="167" s="1"/>
  <c r="G24" i="167" s="1"/>
  <c r="H24" i="167" s="1"/>
  <c r="I24" i="167" s="1"/>
  <c r="J24" i="167" s="1"/>
  <c r="K24" i="167" s="1"/>
  <c r="L24" i="167" s="1"/>
  <c r="M24" i="167" s="1"/>
  <c r="N24" i="167" s="1"/>
  <c r="O24" i="167" s="1"/>
  <c r="Q24" i="167" s="1"/>
  <c r="R24" i="167" s="1"/>
  <c r="V25" i="147" l="1"/>
  <c r="Z73" i="106"/>
  <c r="E21" i="118"/>
  <c r="F21" i="118" s="1"/>
  <c r="G21" i="118" s="1"/>
  <c r="H21" i="118" s="1"/>
  <c r="I21" i="118" s="1"/>
  <c r="J21" i="118" s="1"/>
  <c r="K21" i="118" s="1"/>
  <c r="L21" i="118" s="1"/>
  <c r="M21" i="118" s="1"/>
  <c r="N21" i="118" s="1"/>
  <c r="O21" i="118" s="1"/>
  <c r="P21" i="118" s="1"/>
  <c r="Q21" i="118" s="1"/>
  <c r="R21" i="118" s="1"/>
  <c r="E70" i="149"/>
  <c r="F70" i="149" s="1"/>
  <c r="G70" i="149" s="1"/>
  <c r="H70" i="149" s="1"/>
  <c r="I70" i="149" s="1"/>
  <c r="J70" i="149" s="1"/>
  <c r="K70" i="149" s="1"/>
  <c r="L70" i="149" s="1"/>
  <c r="M70" i="149" s="1"/>
  <c r="N70" i="149" s="1"/>
  <c r="O70" i="149" s="1"/>
  <c r="P70" i="149" s="1"/>
  <c r="Q70" i="149" s="1"/>
  <c r="R70" i="149" s="1"/>
  <c r="S70" i="149" s="1"/>
  <c r="T70" i="149" s="1"/>
  <c r="U70" i="149" s="1"/>
  <c r="V70" i="149" s="1"/>
  <c r="Y70" i="149" s="1"/>
  <c r="E26" i="145"/>
  <c r="F26" i="145" s="1"/>
  <c r="G26" i="145" s="1"/>
  <c r="H26" i="145" s="1"/>
  <c r="I26" i="145" s="1"/>
  <c r="J26" i="145" s="1"/>
  <c r="K26" i="145" s="1"/>
  <c r="L26" i="145" s="1"/>
  <c r="M26" i="145" s="1"/>
  <c r="N26" i="145" s="1"/>
  <c r="O26" i="145" s="1"/>
  <c r="P26" i="145" s="1"/>
  <c r="E86" i="157"/>
  <c r="F86" i="157" s="1"/>
  <c r="G86" i="157" s="1"/>
  <c r="H86" i="157" s="1"/>
  <c r="I86" i="157" s="1"/>
  <c r="J86" i="157" s="1"/>
  <c r="K86" i="157" s="1"/>
  <c r="L86" i="157" s="1"/>
  <c r="M86" i="157" s="1"/>
  <c r="N86" i="157" s="1"/>
  <c r="O86" i="157" s="1"/>
  <c r="P86" i="157" s="1"/>
  <c r="Q86" i="157" s="1"/>
  <c r="R86" i="157" s="1"/>
  <c r="S86" i="157" s="1"/>
  <c r="T86" i="157" s="1"/>
  <c r="U86" i="157" s="1"/>
  <c r="V86" i="157" s="1"/>
  <c r="W86" i="157" s="1"/>
  <c r="E23" i="158"/>
  <c r="F23" i="158" s="1"/>
  <c r="G23" i="158" s="1"/>
  <c r="H23" i="158" s="1"/>
  <c r="I23" i="158" s="1"/>
  <c r="J23" i="158" s="1"/>
  <c r="K23" i="158" s="1"/>
  <c r="L23" i="158" s="1"/>
  <c r="M23" i="158" s="1"/>
  <c r="N23" i="158" s="1"/>
  <c r="O23" i="158" s="1"/>
  <c r="P23" i="158" s="1"/>
  <c r="Q23" i="158" s="1"/>
  <c r="R23" i="158" s="1"/>
  <c r="S23" i="158" s="1"/>
  <c r="T23" i="158" s="1"/>
  <c r="AF22" i="148"/>
  <c r="AF24" i="148"/>
  <c r="D25" i="167"/>
  <c r="E25" i="167" s="1"/>
  <c r="F25" i="167" s="1"/>
  <c r="G25" i="167" s="1"/>
  <c r="H25" i="167" s="1"/>
  <c r="I25" i="167" s="1"/>
  <c r="J25" i="167" s="1"/>
  <c r="K25" i="167" s="1"/>
  <c r="L25" i="167" s="1"/>
  <c r="M25" i="167" s="1"/>
  <c r="N25" i="167" s="1"/>
  <c r="O25" i="167" s="1"/>
  <c r="Q25" i="167" s="1"/>
  <c r="R25" i="167" s="1"/>
  <c r="D23" i="142" l="1"/>
  <c r="E23" i="142" s="1"/>
  <c r="F23" i="142" s="1"/>
  <c r="G23" i="142" s="1"/>
  <c r="H23" i="142" s="1"/>
  <c r="I23" i="142" s="1"/>
  <c r="J23" i="142" s="1"/>
  <c r="K23" i="142" s="1"/>
  <c r="L23" i="142" s="1"/>
  <c r="M23" i="142" s="1"/>
  <c r="N23" i="142" s="1"/>
  <c r="O23" i="142" s="1"/>
  <c r="V26" i="147"/>
  <c r="D22" i="136"/>
  <c r="E22" i="136" s="1"/>
  <c r="F22" i="136" s="1"/>
  <c r="G22" i="136" s="1"/>
  <c r="V21" i="167" s="1"/>
  <c r="Z74" i="106"/>
  <c r="E22" i="118"/>
  <c r="F22" i="118" s="1"/>
  <c r="G22" i="118" s="1"/>
  <c r="H22" i="118" s="1"/>
  <c r="I22" i="118" s="1"/>
  <c r="J22" i="118" s="1"/>
  <c r="K22" i="118" s="1"/>
  <c r="L22" i="118" s="1"/>
  <c r="M22" i="118" s="1"/>
  <c r="N22" i="118" s="1"/>
  <c r="O22" i="118" s="1"/>
  <c r="P22" i="118" s="1"/>
  <c r="Q22" i="118" s="1"/>
  <c r="R22" i="118" s="1"/>
  <c r="E71" i="149"/>
  <c r="F71" i="149" s="1"/>
  <c r="G71" i="149" s="1"/>
  <c r="H71" i="149" s="1"/>
  <c r="I71" i="149" s="1"/>
  <c r="J71" i="149" s="1"/>
  <c r="K71" i="149" s="1"/>
  <c r="L71" i="149" s="1"/>
  <c r="M71" i="149" s="1"/>
  <c r="N71" i="149" s="1"/>
  <c r="O71" i="149" s="1"/>
  <c r="P71" i="149" s="1"/>
  <c r="Q71" i="149" s="1"/>
  <c r="R71" i="149" s="1"/>
  <c r="S71" i="149" s="1"/>
  <c r="T71" i="149" s="1"/>
  <c r="U71" i="149" s="1"/>
  <c r="V71" i="149" s="1"/>
  <c r="Y71" i="149" s="1"/>
  <c r="E27" i="145"/>
  <c r="F27" i="145" s="1"/>
  <c r="G27" i="145" s="1"/>
  <c r="H27" i="145" s="1"/>
  <c r="I27" i="145" s="1"/>
  <c r="J27" i="145" s="1"/>
  <c r="K27" i="145" s="1"/>
  <c r="L27" i="145" s="1"/>
  <c r="M27" i="145" s="1"/>
  <c r="N27" i="145" s="1"/>
  <c r="O27" i="145" s="1"/>
  <c r="P27" i="145" s="1"/>
  <c r="D28" i="143"/>
  <c r="E28" i="143" s="1"/>
  <c r="F28" i="143" s="1"/>
  <c r="G28" i="143" s="1"/>
  <c r="H28" i="143" s="1"/>
  <c r="I28" i="143" s="1"/>
  <c r="J28" i="143" s="1"/>
  <c r="K28" i="143" s="1"/>
  <c r="L28" i="143" s="1"/>
  <c r="M28" i="143" s="1"/>
  <c r="N28" i="143" s="1"/>
  <c r="O28" i="143" s="1"/>
  <c r="P28" i="143" s="1"/>
  <c r="D29" i="143"/>
  <c r="E29" i="143" s="1"/>
  <c r="F29" i="143" s="1"/>
  <c r="G29" i="143" s="1"/>
  <c r="H29" i="143" s="1"/>
  <c r="I29" i="143" s="1"/>
  <c r="J29" i="143" s="1"/>
  <c r="K29" i="143" s="1"/>
  <c r="L29" i="143" s="1"/>
  <c r="M29" i="143" s="1"/>
  <c r="N29" i="143" s="1"/>
  <c r="O29" i="143" s="1"/>
  <c r="P29" i="143" s="1"/>
  <c r="E87" i="157"/>
  <c r="F87" i="157" s="1"/>
  <c r="G87" i="157" s="1"/>
  <c r="H87" i="157" s="1"/>
  <c r="I87" i="157" s="1"/>
  <c r="J87" i="157" s="1"/>
  <c r="K87" i="157" s="1"/>
  <c r="L87" i="157" s="1"/>
  <c r="M87" i="157" s="1"/>
  <c r="N87" i="157" s="1"/>
  <c r="O87" i="157" s="1"/>
  <c r="P87" i="157" s="1"/>
  <c r="Q87" i="157" s="1"/>
  <c r="R87" i="157" s="1"/>
  <c r="S87" i="157" s="1"/>
  <c r="T87" i="157" s="1"/>
  <c r="U87" i="157" s="1"/>
  <c r="V87" i="157" s="1"/>
  <c r="W87" i="157" s="1"/>
  <c r="E24" i="158"/>
  <c r="F24" i="158" s="1"/>
  <c r="G24" i="158" s="1"/>
  <c r="H24" i="158" s="1"/>
  <c r="I24" i="158" s="1"/>
  <c r="J24" i="158" s="1"/>
  <c r="K24" i="158" s="1"/>
  <c r="L24" i="158" s="1"/>
  <c r="M24" i="158" s="1"/>
  <c r="N24" i="158" s="1"/>
  <c r="O24" i="158" s="1"/>
  <c r="P24" i="158" s="1"/>
  <c r="Q24" i="158" s="1"/>
  <c r="R24" i="158" s="1"/>
  <c r="S24" i="158" s="1"/>
  <c r="T24" i="158" s="1"/>
  <c r="D24" i="142"/>
  <c r="E24" i="142" s="1"/>
  <c r="F24" i="142" s="1"/>
  <c r="G24" i="142" s="1"/>
  <c r="H24" i="142" s="1"/>
  <c r="I24" i="142" s="1"/>
  <c r="J24" i="142" s="1"/>
  <c r="K24" i="142" s="1"/>
  <c r="L24" i="142" s="1"/>
  <c r="M24" i="142" s="1"/>
  <c r="N24" i="142" s="1"/>
  <c r="O24" i="142" s="1"/>
  <c r="AF25" i="148"/>
  <c r="D26" i="167"/>
  <c r="E26" i="167" s="1"/>
  <c r="F26" i="167" s="1"/>
  <c r="G26" i="167" s="1"/>
  <c r="H26" i="167" s="1"/>
  <c r="I26" i="167" s="1"/>
  <c r="J26" i="167" s="1"/>
  <c r="K26" i="167" s="1"/>
  <c r="L26" i="167" s="1"/>
  <c r="M26" i="167" s="1"/>
  <c r="N26" i="167" s="1"/>
  <c r="O26" i="167" s="1"/>
  <c r="Q26" i="167" s="1"/>
  <c r="R26" i="167" s="1"/>
  <c r="H22" i="136" l="1"/>
  <c r="I22" i="136" s="1"/>
  <c r="J22" i="136" s="1"/>
  <c r="K22" i="136" s="1"/>
  <c r="L22" i="136" s="1"/>
  <c r="M22" i="136" s="1"/>
  <c r="N22" i="136" s="1"/>
  <c r="O22" i="136" s="1"/>
  <c r="D23" i="136"/>
  <c r="E23" i="136" s="1"/>
  <c r="F23" i="136" s="1"/>
  <c r="G23" i="136" s="1"/>
  <c r="V22" i="167" s="1"/>
  <c r="E23" i="118"/>
  <c r="F23" i="118" s="1"/>
  <c r="G23" i="118" s="1"/>
  <c r="H23" i="118" s="1"/>
  <c r="I23" i="118" s="1"/>
  <c r="J23" i="118" s="1"/>
  <c r="K23" i="118" s="1"/>
  <c r="L23" i="118" s="1"/>
  <c r="M23" i="118" s="1"/>
  <c r="N23" i="118" s="1"/>
  <c r="O23" i="118" s="1"/>
  <c r="P23" i="118" s="1"/>
  <c r="Q23" i="118" s="1"/>
  <c r="R23" i="118" s="1"/>
  <c r="Z75" i="106"/>
  <c r="Y72" i="149"/>
  <c r="E28" i="145"/>
  <c r="F28" i="145" s="1"/>
  <c r="G28" i="145" s="1"/>
  <c r="H28" i="145" s="1"/>
  <c r="I28" i="145" s="1"/>
  <c r="J28" i="145" s="1"/>
  <c r="K28" i="145" s="1"/>
  <c r="L28" i="145" s="1"/>
  <c r="M28" i="145" s="1"/>
  <c r="N28" i="145" s="1"/>
  <c r="O28" i="145" s="1"/>
  <c r="P28" i="145" s="1"/>
  <c r="D30" i="143"/>
  <c r="E30" i="143" s="1"/>
  <c r="F30" i="143" s="1"/>
  <c r="G30" i="143" s="1"/>
  <c r="H30" i="143" s="1"/>
  <c r="I30" i="143" s="1"/>
  <c r="J30" i="143" s="1"/>
  <c r="K30" i="143" s="1"/>
  <c r="L30" i="143" s="1"/>
  <c r="M30" i="143" s="1"/>
  <c r="N30" i="143" s="1"/>
  <c r="O30" i="143" s="1"/>
  <c r="P30" i="143" s="1"/>
  <c r="E88" i="157"/>
  <c r="F88" i="157" s="1"/>
  <c r="G88" i="157" s="1"/>
  <c r="H88" i="157" s="1"/>
  <c r="I88" i="157" s="1"/>
  <c r="J88" i="157" s="1"/>
  <c r="K88" i="157" s="1"/>
  <c r="L88" i="157" s="1"/>
  <c r="M88" i="157" s="1"/>
  <c r="N88" i="157" s="1"/>
  <c r="O88" i="157" s="1"/>
  <c r="P88" i="157" s="1"/>
  <c r="Q88" i="157" s="1"/>
  <c r="R88" i="157" s="1"/>
  <c r="S88" i="157" s="1"/>
  <c r="T88" i="157" s="1"/>
  <c r="U88" i="157" s="1"/>
  <c r="V88" i="157" s="1"/>
  <c r="W88" i="157" s="1"/>
  <c r="E25" i="158"/>
  <c r="F25" i="158" s="1"/>
  <c r="G25" i="158" s="1"/>
  <c r="H25" i="158" s="1"/>
  <c r="I25" i="158" s="1"/>
  <c r="J25" i="158" s="1"/>
  <c r="K25" i="158" s="1"/>
  <c r="L25" i="158" s="1"/>
  <c r="M25" i="158" s="1"/>
  <c r="N25" i="158" s="1"/>
  <c r="O25" i="158" s="1"/>
  <c r="P25" i="158" s="1"/>
  <c r="Q25" i="158" s="1"/>
  <c r="R25" i="158" s="1"/>
  <c r="S25" i="158" s="1"/>
  <c r="T25" i="158" s="1"/>
  <c r="D25" i="142"/>
  <c r="E25" i="142" s="1"/>
  <c r="F25" i="142" s="1"/>
  <c r="G25" i="142" s="1"/>
  <c r="H25" i="142" s="1"/>
  <c r="I25" i="142" s="1"/>
  <c r="J25" i="142" s="1"/>
  <c r="K25" i="142" s="1"/>
  <c r="L25" i="142" s="1"/>
  <c r="M25" i="142" s="1"/>
  <c r="N25" i="142" s="1"/>
  <c r="O25" i="142" s="1"/>
  <c r="AF26" i="148"/>
  <c r="D27" i="167"/>
  <c r="E27" i="167" s="1"/>
  <c r="F27" i="167" s="1"/>
  <c r="G27" i="167" s="1"/>
  <c r="H27" i="167" s="1"/>
  <c r="I27" i="167" s="1"/>
  <c r="J27" i="167" s="1"/>
  <c r="K27" i="167" s="1"/>
  <c r="L27" i="167" s="1"/>
  <c r="M27" i="167" s="1"/>
  <c r="N27" i="167" s="1"/>
  <c r="O27" i="167" s="1"/>
  <c r="Q27" i="167" s="1"/>
  <c r="R27" i="167" s="1"/>
  <c r="H23" i="136" l="1"/>
  <c r="I23" i="136" s="1"/>
  <c r="J23" i="136" s="1"/>
  <c r="K23" i="136" s="1"/>
  <c r="L23" i="136" s="1"/>
  <c r="M23" i="136" s="1"/>
  <c r="N23" i="136" s="1"/>
  <c r="O23" i="136" s="1"/>
  <c r="D24" i="136"/>
  <c r="E24" i="136" s="1"/>
  <c r="F24" i="136" s="1"/>
  <c r="G24" i="136" s="1"/>
  <c r="V23" i="167" s="1"/>
  <c r="Z76" i="106"/>
  <c r="E24" i="118"/>
  <c r="F24" i="118" s="1"/>
  <c r="G24" i="118" s="1"/>
  <c r="H24" i="118" s="1"/>
  <c r="I24" i="118" s="1"/>
  <c r="J24" i="118" s="1"/>
  <c r="K24" i="118" s="1"/>
  <c r="L24" i="118" s="1"/>
  <c r="M24" i="118" s="1"/>
  <c r="N24" i="118" s="1"/>
  <c r="O24" i="118" s="1"/>
  <c r="P24" i="118" s="1"/>
  <c r="Q24" i="118" s="1"/>
  <c r="R24" i="118" s="1"/>
  <c r="E29" i="145"/>
  <c r="F29" i="145" s="1"/>
  <c r="G29" i="145" s="1"/>
  <c r="H29" i="145" s="1"/>
  <c r="I29" i="145" s="1"/>
  <c r="J29" i="145" s="1"/>
  <c r="K29" i="145" s="1"/>
  <c r="L29" i="145" s="1"/>
  <c r="M29" i="145" s="1"/>
  <c r="N29" i="145" s="1"/>
  <c r="O29" i="145" s="1"/>
  <c r="P29" i="145" s="1"/>
  <c r="D31" i="143"/>
  <c r="E31" i="143" s="1"/>
  <c r="F31" i="143" s="1"/>
  <c r="G31" i="143" s="1"/>
  <c r="H31" i="143" s="1"/>
  <c r="I31" i="143" s="1"/>
  <c r="J31" i="143" s="1"/>
  <c r="K31" i="143" s="1"/>
  <c r="L31" i="143" s="1"/>
  <c r="M31" i="143" s="1"/>
  <c r="N31" i="143" s="1"/>
  <c r="O31" i="143" s="1"/>
  <c r="P31" i="143" s="1"/>
  <c r="E26" i="158"/>
  <c r="F26" i="158" s="1"/>
  <c r="G26" i="158" s="1"/>
  <c r="H26" i="158" s="1"/>
  <c r="I26" i="158" s="1"/>
  <c r="J26" i="158" s="1"/>
  <c r="K26" i="158" s="1"/>
  <c r="L26" i="158" s="1"/>
  <c r="M26" i="158" s="1"/>
  <c r="N26" i="158" s="1"/>
  <c r="O26" i="158" s="1"/>
  <c r="P26" i="158" s="1"/>
  <c r="Q26" i="158" s="1"/>
  <c r="R26" i="158" s="1"/>
  <c r="S26" i="158" s="1"/>
  <c r="T26" i="158" s="1"/>
  <c r="D26" i="142"/>
  <c r="E26" i="142" s="1"/>
  <c r="F26" i="142" s="1"/>
  <c r="G26" i="142" s="1"/>
  <c r="H26" i="142" s="1"/>
  <c r="I26" i="142" s="1"/>
  <c r="J26" i="142" s="1"/>
  <c r="K26" i="142" s="1"/>
  <c r="L26" i="142" s="1"/>
  <c r="M26" i="142" s="1"/>
  <c r="N26" i="142" s="1"/>
  <c r="O26" i="142" s="1"/>
  <c r="AF27" i="148"/>
  <c r="D28" i="167"/>
  <c r="E28" i="167" s="1"/>
  <c r="F28" i="167" s="1"/>
  <c r="G28" i="167" s="1"/>
  <c r="H28" i="167" s="1"/>
  <c r="I28" i="167" s="1"/>
  <c r="J28" i="167" s="1"/>
  <c r="K28" i="167" s="1"/>
  <c r="L28" i="167" s="1"/>
  <c r="M28" i="167" s="1"/>
  <c r="N28" i="167" s="1"/>
  <c r="O28" i="167" s="1"/>
  <c r="Q28" i="167" s="1"/>
  <c r="R28" i="167" s="1"/>
  <c r="H24" i="136" l="1"/>
  <c r="I24" i="136" s="1"/>
  <c r="J24" i="136" s="1"/>
  <c r="K24" i="136" s="1"/>
  <c r="L24" i="136" s="1"/>
  <c r="M24" i="136" s="1"/>
  <c r="N24" i="136" s="1"/>
  <c r="O24" i="136" s="1"/>
  <c r="D25" i="136"/>
  <c r="E25" i="136" s="1"/>
  <c r="F25" i="136" s="1"/>
  <c r="G25" i="136" s="1"/>
  <c r="V24" i="167" s="1"/>
  <c r="AC104" i="157"/>
  <c r="E25" i="118"/>
  <c r="F25" i="118" s="1"/>
  <c r="G25" i="118" s="1"/>
  <c r="H25" i="118" s="1"/>
  <c r="I25" i="118" s="1"/>
  <c r="J25" i="118" s="1"/>
  <c r="K25" i="118" s="1"/>
  <c r="L25" i="118" s="1"/>
  <c r="M25" i="118" s="1"/>
  <c r="N25" i="118" s="1"/>
  <c r="O25" i="118" s="1"/>
  <c r="P25" i="118" s="1"/>
  <c r="Q25" i="118" s="1"/>
  <c r="R25" i="118" s="1"/>
  <c r="Z77" i="106"/>
  <c r="Y76" i="149"/>
  <c r="E30" i="145"/>
  <c r="F30" i="145" s="1"/>
  <c r="G30" i="145" s="1"/>
  <c r="H30" i="145" s="1"/>
  <c r="I30" i="145" s="1"/>
  <c r="J30" i="145" s="1"/>
  <c r="K30" i="145" s="1"/>
  <c r="L30" i="145" s="1"/>
  <c r="M30" i="145" s="1"/>
  <c r="N30" i="145" s="1"/>
  <c r="O30" i="145" s="1"/>
  <c r="P30" i="145" s="1"/>
  <c r="D32" i="143"/>
  <c r="E32" i="143" s="1"/>
  <c r="F32" i="143" s="1"/>
  <c r="G32" i="143" s="1"/>
  <c r="H32" i="143" s="1"/>
  <c r="I32" i="143" s="1"/>
  <c r="J32" i="143" s="1"/>
  <c r="K32" i="143" s="1"/>
  <c r="L32" i="143" s="1"/>
  <c r="M32" i="143" s="1"/>
  <c r="N32" i="143" s="1"/>
  <c r="O32" i="143" s="1"/>
  <c r="P32" i="143" s="1"/>
  <c r="E89" i="157"/>
  <c r="F89" i="157" s="1"/>
  <c r="G89" i="157" s="1"/>
  <c r="H89" i="157" s="1"/>
  <c r="I89" i="157" s="1"/>
  <c r="J89" i="157" s="1"/>
  <c r="K89" i="157" s="1"/>
  <c r="L89" i="157" s="1"/>
  <c r="M89" i="157" s="1"/>
  <c r="N89" i="157" s="1"/>
  <c r="O89" i="157" s="1"/>
  <c r="P89" i="157" s="1"/>
  <c r="Q89" i="157" s="1"/>
  <c r="R89" i="157" s="1"/>
  <c r="S89" i="157" s="1"/>
  <c r="T89" i="157" s="1"/>
  <c r="U89" i="157" s="1"/>
  <c r="V89" i="157" s="1"/>
  <c r="W89" i="157" s="1"/>
  <c r="E27" i="158"/>
  <c r="F27" i="158" s="1"/>
  <c r="G27" i="158" s="1"/>
  <c r="H27" i="158" s="1"/>
  <c r="I27" i="158" s="1"/>
  <c r="J27" i="158" s="1"/>
  <c r="K27" i="158" s="1"/>
  <c r="L27" i="158" s="1"/>
  <c r="M27" i="158" s="1"/>
  <c r="N27" i="158" s="1"/>
  <c r="O27" i="158" s="1"/>
  <c r="P27" i="158" s="1"/>
  <c r="Q27" i="158" s="1"/>
  <c r="R27" i="158" s="1"/>
  <c r="S27" i="158" s="1"/>
  <c r="T27" i="158" s="1"/>
  <c r="AC28" i="148"/>
  <c r="D27" i="142"/>
  <c r="E27" i="142" s="1"/>
  <c r="F27" i="142" s="1"/>
  <c r="G27" i="142" s="1"/>
  <c r="H27" i="142" s="1"/>
  <c r="I27" i="142" s="1"/>
  <c r="J27" i="142" s="1"/>
  <c r="K27" i="142" s="1"/>
  <c r="L27" i="142" s="1"/>
  <c r="M27" i="142" s="1"/>
  <c r="N27" i="142" s="1"/>
  <c r="O27" i="142" s="1"/>
  <c r="AF28" i="148"/>
  <c r="D29" i="167"/>
  <c r="E29" i="167" s="1"/>
  <c r="F29" i="167" s="1"/>
  <c r="G29" i="167" s="1"/>
  <c r="H29" i="167" s="1"/>
  <c r="I29" i="167" s="1"/>
  <c r="J29" i="167" s="1"/>
  <c r="K29" i="167" s="1"/>
  <c r="L29" i="167" s="1"/>
  <c r="M29" i="167" s="1"/>
  <c r="N29" i="167" s="1"/>
  <c r="O29" i="167" s="1"/>
  <c r="Q29" i="167" s="1"/>
  <c r="R29" i="167" s="1"/>
  <c r="T29" i="167"/>
  <c r="H25" i="136" l="1"/>
  <c r="I25" i="136" s="1"/>
  <c r="J25" i="136" s="1"/>
  <c r="K25" i="136" s="1"/>
  <c r="L25" i="136" s="1"/>
  <c r="M25" i="136" s="1"/>
  <c r="N25" i="136" s="1"/>
  <c r="O25" i="136" s="1"/>
  <c r="D26" i="136"/>
  <c r="E26" i="136" s="1"/>
  <c r="F26" i="136" s="1"/>
  <c r="G26" i="136" s="1"/>
  <c r="V25" i="167" s="1"/>
  <c r="E26" i="118"/>
  <c r="F26" i="118" s="1"/>
  <c r="G26" i="118" s="1"/>
  <c r="H26" i="118" s="1"/>
  <c r="I26" i="118" s="1"/>
  <c r="J26" i="118" s="1"/>
  <c r="K26" i="118" s="1"/>
  <c r="L26" i="118" s="1"/>
  <c r="M26" i="118" s="1"/>
  <c r="N26" i="118" s="1"/>
  <c r="O26" i="118" s="1"/>
  <c r="P26" i="118" s="1"/>
  <c r="Q26" i="118" s="1"/>
  <c r="R26" i="118" s="1"/>
  <c r="Z78" i="106"/>
  <c r="AC105" i="157"/>
  <c r="Y77" i="149"/>
  <c r="E31" i="145"/>
  <c r="F31" i="145" s="1"/>
  <c r="G31" i="145" s="1"/>
  <c r="H31" i="145" s="1"/>
  <c r="I31" i="145" s="1"/>
  <c r="J31" i="145" s="1"/>
  <c r="K31" i="145" s="1"/>
  <c r="L31" i="145" s="1"/>
  <c r="M31" i="145" s="1"/>
  <c r="N31" i="145" s="1"/>
  <c r="O31" i="145" s="1"/>
  <c r="P31" i="145" s="1"/>
  <c r="D33" i="143"/>
  <c r="E33" i="143" s="1"/>
  <c r="F33" i="143" s="1"/>
  <c r="G33" i="143" s="1"/>
  <c r="H33" i="143" s="1"/>
  <c r="I33" i="143" s="1"/>
  <c r="J33" i="143" s="1"/>
  <c r="K33" i="143" s="1"/>
  <c r="L33" i="143" s="1"/>
  <c r="M33" i="143" s="1"/>
  <c r="N33" i="143" s="1"/>
  <c r="O33" i="143" s="1"/>
  <c r="P33" i="143" s="1"/>
  <c r="R33" i="143" s="1"/>
  <c r="U33" i="143"/>
  <c r="E90" i="157"/>
  <c r="F90" i="157" s="1"/>
  <c r="G90" i="157" s="1"/>
  <c r="H90" i="157" s="1"/>
  <c r="I90" i="157" s="1"/>
  <c r="J90" i="157" s="1"/>
  <c r="K90" i="157" s="1"/>
  <c r="L90" i="157" s="1"/>
  <c r="M90" i="157" s="1"/>
  <c r="N90" i="157" s="1"/>
  <c r="O90" i="157" s="1"/>
  <c r="P90" i="157" s="1"/>
  <c r="Q90" i="157" s="1"/>
  <c r="R90" i="157" s="1"/>
  <c r="S90" i="157" s="1"/>
  <c r="T90" i="157" s="1"/>
  <c r="U90" i="157" s="1"/>
  <c r="V90" i="157" s="1"/>
  <c r="W90" i="157" s="1"/>
  <c r="E28" i="158"/>
  <c r="F28" i="158" s="1"/>
  <c r="G28" i="158" s="1"/>
  <c r="H28" i="158" s="1"/>
  <c r="I28" i="158" s="1"/>
  <c r="J28" i="158" s="1"/>
  <c r="K28" i="158" s="1"/>
  <c r="L28" i="158" s="1"/>
  <c r="M28" i="158" s="1"/>
  <c r="N28" i="158" s="1"/>
  <c r="O28" i="158" s="1"/>
  <c r="P28" i="158" s="1"/>
  <c r="Q28" i="158" s="1"/>
  <c r="R28" i="158" s="1"/>
  <c r="S28" i="158" s="1"/>
  <c r="T28" i="158" s="1"/>
  <c r="D28" i="142"/>
  <c r="E28" i="142" s="1"/>
  <c r="F28" i="142" s="1"/>
  <c r="G28" i="142" s="1"/>
  <c r="H28" i="142" s="1"/>
  <c r="I28" i="142" s="1"/>
  <c r="J28" i="142" s="1"/>
  <c r="K28" i="142" s="1"/>
  <c r="L28" i="142" s="1"/>
  <c r="M28" i="142" s="1"/>
  <c r="N28" i="142" s="1"/>
  <c r="O28" i="142" s="1"/>
  <c r="AF29" i="148"/>
  <c r="AC29" i="148"/>
  <c r="D30" i="167"/>
  <c r="E30" i="167" s="1"/>
  <c r="F30" i="167" s="1"/>
  <c r="G30" i="167" s="1"/>
  <c r="H30" i="167" s="1"/>
  <c r="I30" i="167" s="1"/>
  <c r="J30" i="167" s="1"/>
  <c r="K30" i="167" s="1"/>
  <c r="L30" i="167" s="1"/>
  <c r="M30" i="167" s="1"/>
  <c r="N30" i="167" s="1"/>
  <c r="O30" i="167" s="1"/>
  <c r="Q30" i="167" s="1"/>
  <c r="R30" i="167" s="1"/>
  <c r="T30" i="167"/>
  <c r="H26" i="136" l="1"/>
  <c r="I26" i="136" s="1"/>
  <c r="J26" i="136" s="1"/>
  <c r="K26" i="136" s="1"/>
  <c r="L26" i="136" s="1"/>
  <c r="M26" i="136" s="1"/>
  <c r="N26" i="136" s="1"/>
  <c r="O26" i="136" s="1"/>
  <c r="D27" i="136"/>
  <c r="E27" i="136" s="1"/>
  <c r="F27" i="136" s="1"/>
  <c r="G27" i="136" s="1"/>
  <c r="V26" i="167" s="1"/>
  <c r="E27" i="118"/>
  <c r="F27" i="118" s="1"/>
  <c r="G27" i="118" s="1"/>
  <c r="H27" i="118" s="1"/>
  <c r="I27" i="118" s="1"/>
  <c r="J27" i="118" s="1"/>
  <c r="K27" i="118" s="1"/>
  <c r="L27" i="118" s="1"/>
  <c r="M27" i="118" s="1"/>
  <c r="N27" i="118" s="1"/>
  <c r="O27" i="118" s="1"/>
  <c r="P27" i="118" s="1"/>
  <c r="Q27" i="118" s="1"/>
  <c r="R27" i="118" s="1"/>
  <c r="AC106" i="157"/>
  <c r="E106" i="157"/>
  <c r="F106" i="157" s="1"/>
  <c r="G106" i="157" s="1"/>
  <c r="H106" i="157" s="1"/>
  <c r="I106" i="157" s="1"/>
  <c r="J106" i="157" s="1"/>
  <c r="K106" i="157" s="1"/>
  <c r="L106" i="157" s="1"/>
  <c r="M106" i="157" s="1"/>
  <c r="N106" i="157" s="1"/>
  <c r="O106" i="157" s="1"/>
  <c r="P106" i="157" s="1"/>
  <c r="Q106" i="157" s="1"/>
  <c r="R106" i="157" s="1"/>
  <c r="S106" i="157" s="1"/>
  <c r="T106" i="157" s="1"/>
  <c r="U106" i="157" s="1"/>
  <c r="V106" i="157" s="1"/>
  <c r="W106" i="157" s="1"/>
  <c r="Z106" i="157" s="1"/>
  <c r="Z79" i="106"/>
  <c r="E78" i="149"/>
  <c r="F78" i="149" s="1"/>
  <c r="G78" i="149" s="1"/>
  <c r="H78" i="149" s="1"/>
  <c r="I78" i="149" s="1"/>
  <c r="J78" i="149" s="1"/>
  <c r="K78" i="149" s="1"/>
  <c r="L78" i="149" s="1"/>
  <c r="M78" i="149" s="1"/>
  <c r="N78" i="149" s="1"/>
  <c r="O78" i="149" s="1"/>
  <c r="P78" i="149" s="1"/>
  <c r="Q78" i="149" s="1"/>
  <c r="R78" i="149" s="1"/>
  <c r="S78" i="149" s="1"/>
  <c r="T78" i="149" s="1"/>
  <c r="U78" i="149" s="1"/>
  <c r="V78" i="149" s="1"/>
  <c r="Y78" i="149" s="1"/>
  <c r="E32" i="145"/>
  <c r="F32" i="145" s="1"/>
  <c r="G32" i="145" s="1"/>
  <c r="H32" i="145" s="1"/>
  <c r="I32" i="145" s="1"/>
  <c r="J32" i="145" s="1"/>
  <c r="K32" i="145" s="1"/>
  <c r="L32" i="145" s="1"/>
  <c r="M32" i="145" s="1"/>
  <c r="N32" i="145" s="1"/>
  <c r="O32" i="145" s="1"/>
  <c r="P32" i="145" s="1"/>
  <c r="D34" i="143"/>
  <c r="E34" i="143" s="1"/>
  <c r="F34" i="143" s="1"/>
  <c r="G34" i="143" s="1"/>
  <c r="H34" i="143" s="1"/>
  <c r="I34" i="143" s="1"/>
  <c r="J34" i="143" s="1"/>
  <c r="K34" i="143" s="1"/>
  <c r="L34" i="143" s="1"/>
  <c r="M34" i="143" s="1"/>
  <c r="N34" i="143" s="1"/>
  <c r="O34" i="143" s="1"/>
  <c r="P34" i="143" s="1"/>
  <c r="R34" i="143" s="1"/>
  <c r="U34" i="143"/>
  <c r="E91" i="157"/>
  <c r="F91" i="157" s="1"/>
  <c r="G91" i="157" s="1"/>
  <c r="H91" i="157" s="1"/>
  <c r="I91" i="157" s="1"/>
  <c r="J91" i="157" s="1"/>
  <c r="K91" i="157" s="1"/>
  <c r="L91" i="157" s="1"/>
  <c r="M91" i="157" s="1"/>
  <c r="N91" i="157" s="1"/>
  <c r="O91" i="157" s="1"/>
  <c r="P91" i="157" s="1"/>
  <c r="Q91" i="157" s="1"/>
  <c r="R91" i="157" s="1"/>
  <c r="S91" i="157" s="1"/>
  <c r="T91" i="157" s="1"/>
  <c r="U91" i="157" s="1"/>
  <c r="V91" i="157" s="1"/>
  <c r="W91" i="157" s="1"/>
  <c r="E29" i="158"/>
  <c r="F29" i="158" s="1"/>
  <c r="G29" i="158" s="1"/>
  <c r="H29" i="158" s="1"/>
  <c r="I29" i="158" s="1"/>
  <c r="J29" i="158" s="1"/>
  <c r="K29" i="158" s="1"/>
  <c r="L29" i="158" s="1"/>
  <c r="M29" i="158" s="1"/>
  <c r="N29" i="158" s="1"/>
  <c r="O29" i="158" s="1"/>
  <c r="P29" i="158" s="1"/>
  <c r="Q29" i="158" s="1"/>
  <c r="R29" i="158" s="1"/>
  <c r="S29" i="158" s="1"/>
  <c r="T29" i="158" s="1"/>
  <c r="D29" i="142"/>
  <c r="E29" i="142" s="1"/>
  <c r="F29" i="142" s="1"/>
  <c r="G29" i="142" s="1"/>
  <c r="H29" i="142" s="1"/>
  <c r="I29" i="142" s="1"/>
  <c r="J29" i="142" s="1"/>
  <c r="K29" i="142" s="1"/>
  <c r="L29" i="142" s="1"/>
  <c r="M29" i="142" s="1"/>
  <c r="N29" i="142" s="1"/>
  <c r="O29" i="142" s="1"/>
  <c r="AC30" i="148"/>
  <c r="AF30" i="148"/>
  <c r="T31" i="167"/>
  <c r="D31" i="167"/>
  <c r="E31" i="167" s="1"/>
  <c r="F31" i="167" s="1"/>
  <c r="G31" i="167" s="1"/>
  <c r="H31" i="167" s="1"/>
  <c r="I31" i="167" s="1"/>
  <c r="J31" i="167" s="1"/>
  <c r="K31" i="167" s="1"/>
  <c r="L31" i="167" s="1"/>
  <c r="M31" i="167" s="1"/>
  <c r="N31" i="167" s="1"/>
  <c r="O31" i="167" s="1"/>
  <c r="Q31" i="167" s="1"/>
  <c r="R31" i="167" s="1"/>
  <c r="H27" i="136" l="1"/>
  <c r="I27" i="136" s="1"/>
  <c r="J27" i="136" s="1"/>
  <c r="K27" i="136" s="1"/>
  <c r="L27" i="136" s="1"/>
  <c r="M27" i="136" s="1"/>
  <c r="N27" i="136" s="1"/>
  <c r="O27" i="136" s="1"/>
  <c r="D28" i="136"/>
  <c r="E28" i="136" s="1"/>
  <c r="F28" i="136" s="1"/>
  <c r="G28" i="136" s="1"/>
  <c r="E28" i="118"/>
  <c r="F28" i="118" s="1"/>
  <c r="G28" i="118" s="1"/>
  <c r="H28" i="118" s="1"/>
  <c r="I28" i="118" s="1"/>
  <c r="J28" i="118" s="1"/>
  <c r="K28" i="118" s="1"/>
  <c r="L28" i="118" s="1"/>
  <c r="M28" i="118" s="1"/>
  <c r="N28" i="118" s="1"/>
  <c r="O28" i="118" s="1"/>
  <c r="P28" i="118" s="1"/>
  <c r="Q28" i="118" s="1"/>
  <c r="R28" i="118" s="1"/>
  <c r="AC107" i="157"/>
  <c r="E107" i="157"/>
  <c r="F107" i="157" s="1"/>
  <c r="G107" i="157" s="1"/>
  <c r="H107" i="157" s="1"/>
  <c r="I107" i="157" s="1"/>
  <c r="J107" i="157" s="1"/>
  <c r="K107" i="157" s="1"/>
  <c r="L107" i="157" s="1"/>
  <c r="M107" i="157" s="1"/>
  <c r="N107" i="157" s="1"/>
  <c r="O107" i="157" s="1"/>
  <c r="P107" i="157" s="1"/>
  <c r="Q107" i="157" s="1"/>
  <c r="R107" i="157" s="1"/>
  <c r="S107" i="157" s="1"/>
  <c r="T107" i="157" s="1"/>
  <c r="U107" i="157" s="1"/>
  <c r="V107" i="157" s="1"/>
  <c r="W107" i="157" s="1"/>
  <c r="Z107" i="157" s="1"/>
  <c r="Z80" i="106"/>
  <c r="E33" i="145"/>
  <c r="F33" i="145" s="1"/>
  <c r="G33" i="145" s="1"/>
  <c r="H33" i="145" s="1"/>
  <c r="I33" i="145" s="1"/>
  <c r="J33" i="145" s="1"/>
  <c r="K33" i="145" s="1"/>
  <c r="L33" i="145" s="1"/>
  <c r="M33" i="145" s="1"/>
  <c r="N33" i="145" s="1"/>
  <c r="O33" i="145" s="1"/>
  <c r="P33" i="145" s="1"/>
  <c r="S33" i="145" s="1"/>
  <c r="AI33" i="145"/>
  <c r="D35" i="143"/>
  <c r="E35" i="143" s="1"/>
  <c r="F35" i="143" s="1"/>
  <c r="G35" i="143" s="1"/>
  <c r="H35" i="143" s="1"/>
  <c r="I35" i="143" s="1"/>
  <c r="J35" i="143" s="1"/>
  <c r="K35" i="143" s="1"/>
  <c r="L35" i="143" s="1"/>
  <c r="M35" i="143" s="1"/>
  <c r="N35" i="143" s="1"/>
  <c r="O35" i="143" s="1"/>
  <c r="P35" i="143" s="1"/>
  <c r="R35" i="143" s="1"/>
  <c r="U35" i="143"/>
  <c r="E92" i="157"/>
  <c r="F92" i="157" s="1"/>
  <c r="G92" i="157" s="1"/>
  <c r="H92" i="157" s="1"/>
  <c r="I92" i="157" s="1"/>
  <c r="J92" i="157" s="1"/>
  <c r="K92" i="157" s="1"/>
  <c r="L92" i="157" s="1"/>
  <c r="M92" i="157" s="1"/>
  <c r="N92" i="157" s="1"/>
  <c r="O92" i="157" s="1"/>
  <c r="P92" i="157" s="1"/>
  <c r="Q92" i="157" s="1"/>
  <c r="R92" i="157" s="1"/>
  <c r="S92" i="157" s="1"/>
  <c r="T92" i="157" s="1"/>
  <c r="U92" i="157" s="1"/>
  <c r="V92" i="157" s="1"/>
  <c r="W92" i="157" s="1"/>
  <c r="E30" i="158"/>
  <c r="F30" i="158" s="1"/>
  <c r="G30" i="158" s="1"/>
  <c r="H30" i="158" s="1"/>
  <c r="I30" i="158" s="1"/>
  <c r="J30" i="158" s="1"/>
  <c r="K30" i="158" s="1"/>
  <c r="L30" i="158" s="1"/>
  <c r="M30" i="158" s="1"/>
  <c r="N30" i="158" s="1"/>
  <c r="O30" i="158" s="1"/>
  <c r="P30" i="158" s="1"/>
  <c r="Q30" i="158" s="1"/>
  <c r="R30" i="158" s="1"/>
  <c r="S30" i="158" s="1"/>
  <c r="T30" i="158" s="1"/>
  <c r="D30" i="142"/>
  <c r="E30" i="142" s="1"/>
  <c r="F30" i="142" s="1"/>
  <c r="G30" i="142" s="1"/>
  <c r="H30" i="142" s="1"/>
  <c r="I30" i="142" s="1"/>
  <c r="J30" i="142" s="1"/>
  <c r="K30" i="142" s="1"/>
  <c r="L30" i="142" s="1"/>
  <c r="M30" i="142" s="1"/>
  <c r="N30" i="142" s="1"/>
  <c r="O30" i="142" s="1"/>
  <c r="AC31" i="148"/>
  <c r="AF31" i="148"/>
  <c r="T32" i="167"/>
  <c r="D32" i="167"/>
  <c r="E32" i="167" s="1"/>
  <c r="F32" i="167" s="1"/>
  <c r="G32" i="167" s="1"/>
  <c r="H32" i="167" s="1"/>
  <c r="I32" i="167" s="1"/>
  <c r="J32" i="167" s="1"/>
  <c r="K32" i="167" s="1"/>
  <c r="L32" i="167" s="1"/>
  <c r="M32" i="167" s="1"/>
  <c r="N32" i="167" s="1"/>
  <c r="O32" i="167" s="1"/>
  <c r="Q32" i="167" s="1"/>
  <c r="R32" i="167" s="1"/>
  <c r="H28" i="136" l="1"/>
  <c r="I28" i="136" s="1"/>
  <c r="J28" i="136" s="1"/>
  <c r="K28" i="136" s="1"/>
  <c r="L28" i="136" s="1"/>
  <c r="M28" i="136" s="1"/>
  <c r="N28" i="136" s="1"/>
  <c r="O28" i="136" s="1"/>
  <c r="V27" i="167"/>
  <c r="D29" i="136"/>
  <c r="E29" i="136" s="1"/>
  <c r="F29" i="136" s="1"/>
  <c r="G29" i="136" s="1"/>
  <c r="U29" i="167"/>
  <c r="AC108" i="157"/>
  <c r="E108" i="157"/>
  <c r="F108" i="157" s="1"/>
  <c r="G108" i="157" s="1"/>
  <c r="H108" i="157" s="1"/>
  <c r="I108" i="157" s="1"/>
  <c r="J108" i="157" s="1"/>
  <c r="K108" i="157" s="1"/>
  <c r="L108" i="157" s="1"/>
  <c r="M108" i="157" s="1"/>
  <c r="N108" i="157" s="1"/>
  <c r="O108" i="157" s="1"/>
  <c r="P108" i="157" s="1"/>
  <c r="Q108" i="157" s="1"/>
  <c r="R108" i="157" s="1"/>
  <c r="S108" i="157" s="1"/>
  <c r="T108" i="157" s="1"/>
  <c r="U108" i="157" s="1"/>
  <c r="V108" i="157" s="1"/>
  <c r="W108" i="157" s="1"/>
  <c r="Z108" i="157" s="1"/>
  <c r="Z81" i="106"/>
  <c r="E29" i="118"/>
  <c r="F29" i="118" s="1"/>
  <c r="G29" i="118" s="1"/>
  <c r="H29" i="118" s="1"/>
  <c r="I29" i="118" s="1"/>
  <c r="J29" i="118" s="1"/>
  <c r="K29" i="118" s="1"/>
  <c r="L29" i="118" s="1"/>
  <c r="M29" i="118" s="1"/>
  <c r="N29" i="118" s="1"/>
  <c r="O29" i="118" s="1"/>
  <c r="P29" i="118" s="1"/>
  <c r="Q29" i="118" s="1"/>
  <c r="R29" i="118" s="1"/>
  <c r="E34" i="145"/>
  <c r="F34" i="145" s="1"/>
  <c r="G34" i="145" s="1"/>
  <c r="H34" i="145" s="1"/>
  <c r="I34" i="145" s="1"/>
  <c r="J34" i="145" s="1"/>
  <c r="K34" i="145" s="1"/>
  <c r="L34" i="145" s="1"/>
  <c r="M34" i="145" s="1"/>
  <c r="N34" i="145" s="1"/>
  <c r="O34" i="145" s="1"/>
  <c r="P34" i="145" s="1"/>
  <c r="S34" i="145" s="1"/>
  <c r="AI34" i="145"/>
  <c r="D36" i="143"/>
  <c r="E36" i="143" s="1"/>
  <c r="F36" i="143" s="1"/>
  <c r="G36" i="143" s="1"/>
  <c r="H36" i="143" s="1"/>
  <c r="I36" i="143" s="1"/>
  <c r="J36" i="143" s="1"/>
  <c r="K36" i="143" s="1"/>
  <c r="L36" i="143" s="1"/>
  <c r="M36" i="143" s="1"/>
  <c r="N36" i="143" s="1"/>
  <c r="O36" i="143" s="1"/>
  <c r="P36" i="143" s="1"/>
  <c r="R36" i="143" s="1"/>
  <c r="U36" i="143"/>
  <c r="AC93" i="157"/>
  <c r="E93" i="157"/>
  <c r="F93" i="157" s="1"/>
  <c r="G93" i="157" s="1"/>
  <c r="H93" i="157" s="1"/>
  <c r="I93" i="157" s="1"/>
  <c r="J93" i="157" s="1"/>
  <c r="K93" i="157" s="1"/>
  <c r="L93" i="157" s="1"/>
  <c r="M93" i="157" s="1"/>
  <c r="N93" i="157" s="1"/>
  <c r="O93" i="157" s="1"/>
  <c r="P93" i="157" s="1"/>
  <c r="Q93" i="157" s="1"/>
  <c r="R93" i="157" s="1"/>
  <c r="S93" i="157" s="1"/>
  <c r="T93" i="157" s="1"/>
  <c r="U93" i="157" s="1"/>
  <c r="V93" i="157" s="1"/>
  <c r="W93" i="157" s="1"/>
  <c r="E31" i="158"/>
  <c r="F31" i="158" s="1"/>
  <c r="G31" i="158" s="1"/>
  <c r="H31" i="158" s="1"/>
  <c r="I31" i="158" s="1"/>
  <c r="J31" i="158" s="1"/>
  <c r="K31" i="158" s="1"/>
  <c r="L31" i="158" s="1"/>
  <c r="M31" i="158" s="1"/>
  <c r="N31" i="158" s="1"/>
  <c r="O31" i="158" s="1"/>
  <c r="P31" i="158" s="1"/>
  <c r="Q31" i="158" s="1"/>
  <c r="R31" i="158" s="1"/>
  <c r="S31" i="158" s="1"/>
  <c r="T31" i="158" s="1"/>
  <c r="D31" i="142"/>
  <c r="E31" i="142" s="1"/>
  <c r="F31" i="142" s="1"/>
  <c r="G31" i="142" s="1"/>
  <c r="H31" i="142" s="1"/>
  <c r="I31" i="142" s="1"/>
  <c r="J31" i="142" s="1"/>
  <c r="K31" i="142" s="1"/>
  <c r="L31" i="142" s="1"/>
  <c r="M31" i="142" s="1"/>
  <c r="N31" i="142" s="1"/>
  <c r="O31" i="142" s="1"/>
  <c r="AF32" i="148"/>
  <c r="AC32" i="148"/>
  <c r="D33" i="167"/>
  <c r="E33" i="167" s="1"/>
  <c r="F33" i="167" s="1"/>
  <c r="G33" i="167" s="1"/>
  <c r="H33" i="167" s="1"/>
  <c r="I33" i="167" s="1"/>
  <c r="J33" i="167" s="1"/>
  <c r="K33" i="167" s="1"/>
  <c r="L33" i="167" s="1"/>
  <c r="M33" i="167" s="1"/>
  <c r="N33" i="167" s="1"/>
  <c r="O33" i="167" s="1"/>
  <c r="Q33" i="167" s="1"/>
  <c r="R33" i="167" s="1"/>
  <c r="H29" i="136" l="1"/>
  <c r="I29" i="136" s="1"/>
  <c r="J29" i="136" s="1"/>
  <c r="K29" i="136" s="1"/>
  <c r="L29" i="136" s="1"/>
  <c r="M29" i="136" s="1"/>
  <c r="N29" i="136" s="1"/>
  <c r="O29" i="136" s="1"/>
  <c r="V28" i="167"/>
  <c r="U30" i="167"/>
  <c r="D30" i="136"/>
  <c r="E30" i="136" s="1"/>
  <c r="F30" i="136" s="1"/>
  <c r="G30" i="136" s="1"/>
  <c r="H30" i="136" s="1"/>
  <c r="I30" i="136" s="1"/>
  <c r="J30" i="136" s="1"/>
  <c r="K30" i="136" s="1"/>
  <c r="L30" i="136" s="1"/>
  <c r="M30" i="136" s="1"/>
  <c r="N30" i="136" s="1"/>
  <c r="O30" i="136" s="1"/>
  <c r="Z82" i="106"/>
  <c r="AC109" i="157"/>
  <c r="E109" i="157"/>
  <c r="F109" i="157" s="1"/>
  <c r="G109" i="157" s="1"/>
  <c r="H109" i="157" s="1"/>
  <c r="I109" i="157" s="1"/>
  <c r="J109" i="157" s="1"/>
  <c r="K109" i="157" s="1"/>
  <c r="L109" i="157" s="1"/>
  <c r="M109" i="157" s="1"/>
  <c r="N109" i="157" s="1"/>
  <c r="O109" i="157" s="1"/>
  <c r="P109" i="157" s="1"/>
  <c r="Q109" i="157" s="1"/>
  <c r="R109" i="157" s="1"/>
  <c r="S109" i="157" s="1"/>
  <c r="T109" i="157" s="1"/>
  <c r="U109" i="157" s="1"/>
  <c r="V109" i="157" s="1"/>
  <c r="W109" i="157" s="1"/>
  <c r="Z109" i="157" s="1"/>
  <c r="E30" i="118"/>
  <c r="F30" i="118" s="1"/>
  <c r="G30" i="118" s="1"/>
  <c r="H30" i="118" s="1"/>
  <c r="I30" i="118" s="1"/>
  <c r="J30" i="118" s="1"/>
  <c r="K30" i="118" s="1"/>
  <c r="L30" i="118" s="1"/>
  <c r="M30" i="118" s="1"/>
  <c r="N30" i="118" s="1"/>
  <c r="O30" i="118" s="1"/>
  <c r="P30" i="118" s="1"/>
  <c r="Q30" i="118" s="1"/>
  <c r="R30" i="118" s="1"/>
  <c r="E35" i="145"/>
  <c r="F35" i="145" s="1"/>
  <c r="G35" i="145" s="1"/>
  <c r="H35" i="145" s="1"/>
  <c r="I35" i="145" s="1"/>
  <c r="J35" i="145" s="1"/>
  <c r="K35" i="145" s="1"/>
  <c r="L35" i="145" s="1"/>
  <c r="M35" i="145" s="1"/>
  <c r="N35" i="145" s="1"/>
  <c r="O35" i="145" s="1"/>
  <c r="P35" i="145" s="1"/>
  <c r="S35" i="145" s="1"/>
  <c r="AI35" i="145"/>
  <c r="D37" i="143"/>
  <c r="E37" i="143" s="1"/>
  <c r="F37" i="143" s="1"/>
  <c r="G37" i="143" s="1"/>
  <c r="H37" i="143" s="1"/>
  <c r="I37" i="143" s="1"/>
  <c r="J37" i="143" s="1"/>
  <c r="K37" i="143" s="1"/>
  <c r="L37" i="143" s="1"/>
  <c r="M37" i="143" s="1"/>
  <c r="N37" i="143" s="1"/>
  <c r="O37" i="143" s="1"/>
  <c r="P37" i="143" s="1"/>
  <c r="R37" i="143" s="1"/>
  <c r="U37" i="143"/>
  <c r="E94" i="157"/>
  <c r="F94" i="157" s="1"/>
  <c r="G94" i="157" s="1"/>
  <c r="H94" i="157" s="1"/>
  <c r="I94" i="157" s="1"/>
  <c r="J94" i="157" s="1"/>
  <c r="K94" i="157" s="1"/>
  <c r="L94" i="157" s="1"/>
  <c r="M94" i="157" s="1"/>
  <c r="N94" i="157" s="1"/>
  <c r="O94" i="157" s="1"/>
  <c r="P94" i="157" s="1"/>
  <c r="Q94" i="157" s="1"/>
  <c r="R94" i="157" s="1"/>
  <c r="S94" i="157" s="1"/>
  <c r="T94" i="157" s="1"/>
  <c r="U94" i="157" s="1"/>
  <c r="V94" i="157" s="1"/>
  <c r="W94" i="157" s="1"/>
  <c r="Z94" i="157" s="1"/>
  <c r="AC94" i="157"/>
  <c r="E32" i="158"/>
  <c r="F32" i="158" s="1"/>
  <c r="G32" i="158" s="1"/>
  <c r="H32" i="158" s="1"/>
  <c r="I32" i="158" s="1"/>
  <c r="J32" i="158" s="1"/>
  <c r="K32" i="158" s="1"/>
  <c r="L32" i="158" s="1"/>
  <c r="M32" i="158" s="1"/>
  <c r="N32" i="158" s="1"/>
  <c r="O32" i="158" s="1"/>
  <c r="P32" i="158" s="1"/>
  <c r="Q32" i="158" s="1"/>
  <c r="R32" i="158" s="1"/>
  <c r="S32" i="158" s="1"/>
  <c r="T32" i="158" s="1"/>
  <c r="D32" i="142"/>
  <c r="E32" i="142" s="1"/>
  <c r="F32" i="142" s="1"/>
  <c r="G32" i="142" s="1"/>
  <c r="H32" i="142" s="1"/>
  <c r="I32" i="142" s="1"/>
  <c r="J32" i="142" s="1"/>
  <c r="K32" i="142" s="1"/>
  <c r="L32" i="142" s="1"/>
  <c r="M32" i="142" s="1"/>
  <c r="N32" i="142" s="1"/>
  <c r="O32" i="142" s="1"/>
  <c r="AF33" i="148"/>
  <c r="AC33" i="148"/>
  <c r="Z83" i="106" l="1"/>
  <c r="E31" i="118"/>
  <c r="F31" i="118" s="1"/>
  <c r="G31" i="118" s="1"/>
  <c r="H31" i="118" s="1"/>
  <c r="I31" i="118" s="1"/>
  <c r="J31" i="118" s="1"/>
  <c r="K31" i="118" s="1"/>
  <c r="L31" i="118" s="1"/>
  <c r="M31" i="118" s="1"/>
  <c r="N31" i="118" s="1"/>
  <c r="O31" i="118" s="1"/>
  <c r="P31" i="118" s="1"/>
  <c r="Q31" i="118" s="1"/>
  <c r="R31" i="118" s="1"/>
  <c r="E36" i="145"/>
  <c r="F36" i="145" s="1"/>
  <c r="G36" i="145" s="1"/>
  <c r="H36" i="145" s="1"/>
  <c r="I36" i="145" s="1"/>
  <c r="J36" i="145" s="1"/>
  <c r="K36" i="145" s="1"/>
  <c r="L36" i="145" s="1"/>
  <c r="M36" i="145" s="1"/>
  <c r="N36" i="145" s="1"/>
  <c r="O36" i="145" s="1"/>
  <c r="P36" i="145" s="1"/>
  <c r="S36" i="145" s="1"/>
  <c r="AI36" i="145"/>
  <c r="D38" i="143"/>
  <c r="E38" i="143" s="1"/>
  <c r="F38" i="143" s="1"/>
  <c r="G38" i="143" s="1"/>
  <c r="H38" i="143" s="1"/>
  <c r="I38" i="143" s="1"/>
  <c r="J38" i="143" s="1"/>
  <c r="K38" i="143" s="1"/>
  <c r="L38" i="143" s="1"/>
  <c r="M38" i="143" s="1"/>
  <c r="N38" i="143" s="1"/>
  <c r="O38" i="143" s="1"/>
  <c r="P38" i="143" s="1"/>
  <c r="R38" i="143" s="1"/>
  <c r="U38" i="143"/>
  <c r="E95" i="157"/>
  <c r="F95" i="157" s="1"/>
  <c r="G95" i="157" s="1"/>
  <c r="H95" i="157" s="1"/>
  <c r="I95" i="157" s="1"/>
  <c r="J95" i="157" s="1"/>
  <c r="K95" i="157" s="1"/>
  <c r="L95" i="157" s="1"/>
  <c r="M95" i="157" s="1"/>
  <c r="N95" i="157" s="1"/>
  <c r="O95" i="157" s="1"/>
  <c r="P95" i="157" s="1"/>
  <c r="Q95" i="157" s="1"/>
  <c r="R95" i="157" s="1"/>
  <c r="S95" i="157" s="1"/>
  <c r="T95" i="157" s="1"/>
  <c r="U95" i="157" s="1"/>
  <c r="V95" i="157" s="1"/>
  <c r="W95" i="157" s="1"/>
  <c r="Z95" i="157" s="1"/>
  <c r="AC95" i="157"/>
  <c r="E33" i="158"/>
  <c r="F33" i="158" s="1"/>
  <c r="G33" i="158" s="1"/>
  <c r="H33" i="158" s="1"/>
  <c r="I33" i="158" s="1"/>
  <c r="J33" i="158" s="1"/>
  <c r="K33" i="158" s="1"/>
  <c r="L33" i="158" s="1"/>
  <c r="M33" i="158" s="1"/>
  <c r="N33" i="158" s="1"/>
  <c r="O33" i="158" s="1"/>
  <c r="P33" i="158" s="1"/>
  <c r="Q33" i="158" s="1"/>
  <c r="R33" i="158" s="1"/>
  <c r="S33" i="158" s="1"/>
  <c r="T33" i="158" s="1"/>
  <c r="D33" i="142"/>
  <c r="E33" i="142" s="1"/>
  <c r="F33" i="142" s="1"/>
  <c r="G33" i="142" s="1"/>
  <c r="H33" i="142" s="1"/>
  <c r="I33" i="142" s="1"/>
  <c r="J33" i="142" s="1"/>
  <c r="K33" i="142" s="1"/>
  <c r="L33" i="142" s="1"/>
  <c r="M33" i="142" s="1"/>
  <c r="N33" i="142" s="1"/>
  <c r="O33" i="142" s="1"/>
  <c r="D37" i="167"/>
  <c r="E37" i="167" s="1"/>
  <c r="F37" i="167" s="1"/>
  <c r="G37" i="167" s="1"/>
  <c r="H37" i="167" s="1"/>
  <c r="I37" i="167" s="1"/>
  <c r="J37" i="167" s="1"/>
  <c r="K37" i="167" s="1"/>
  <c r="L37" i="167" s="1"/>
  <c r="M37" i="167" s="1"/>
  <c r="N37" i="167" s="1"/>
  <c r="O37" i="167" s="1"/>
  <c r="Q37" i="167" s="1"/>
  <c r="R37" i="167" s="1"/>
  <c r="Z42" i="158" l="1"/>
  <c r="E32" i="118"/>
  <c r="F32" i="118" s="1"/>
  <c r="G32" i="118" s="1"/>
  <c r="H32" i="118" s="1"/>
  <c r="I32" i="118" s="1"/>
  <c r="J32" i="118" s="1"/>
  <c r="K32" i="118" s="1"/>
  <c r="L32" i="118" s="1"/>
  <c r="M32" i="118" s="1"/>
  <c r="N32" i="118" s="1"/>
  <c r="O32" i="118" s="1"/>
  <c r="P32" i="118" s="1"/>
  <c r="Q32" i="118" s="1"/>
  <c r="R32" i="118" s="1"/>
  <c r="Z110" i="157"/>
  <c r="Z84" i="106"/>
  <c r="AI37" i="145"/>
  <c r="E37" i="145"/>
  <c r="F37" i="145" s="1"/>
  <c r="G37" i="145" s="1"/>
  <c r="H37" i="145" s="1"/>
  <c r="I37" i="145" s="1"/>
  <c r="J37" i="145" s="1"/>
  <c r="K37" i="145" s="1"/>
  <c r="L37" i="145" s="1"/>
  <c r="M37" i="145" s="1"/>
  <c r="N37" i="145" s="1"/>
  <c r="O37" i="145" s="1"/>
  <c r="P37" i="145" s="1"/>
  <c r="S37" i="145" s="1"/>
  <c r="D39" i="143"/>
  <c r="E39" i="143" s="1"/>
  <c r="F39" i="143" s="1"/>
  <c r="G39" i="143" s="1"/>
  <c r="H39" i="143" s="1"/>
  <c r="I39" i="143" s="1"/>
  <c r="J39" i="143" s="1"/>
  <c r="K39" i="143" s="1"/>
  <c r="L39" i="143" s="1"/>
  <c r="M39" i="143" s="1"/>
  <c r="N39" i="143" s="1"/>
  <c r="O39" i="143" s="1"/>
  <c r="P39" i="143" s="1"/>
  <c r="R39" i="143" s="1"/>
  <c r="U39" i="143"/>
  <c r="E96" i="157"/>
  <c r="F96" i="157" s="1"/>
  <c r="G96" i="157" s="1"/>
  <c r="H96" i="157" s="1"/>
  <c r="I96" i="157" s="1"/>
  <c r="J96" i="157" s="1"/>
  <c r="K96" i="157" s="1"/>
  <c r="L96" i="157" s="1"/>
  <c r="M96" i="157" s="1"/>
  <c r="N96" i="157" s="1"/>
  <c r="O96" i="157" s="1"/>
  <c r="P96" i="157" s="1"/>
  <c r="Q96" i="157" s="1"/>
  <c r="R96" i="157" s="1"/>
  <c r="S96" i="157" s="1"/>
  <c r="T96" i="157" s="1"/>
  <c r="U96" i="157" s="1"/>
  <c r="V96" i="157" s="1"/>
  <c r="W96" i="157" s="1"/>
  <c r="Z96" i="157" s="1"/>
  <c r="AC96" i="157"/>
  <c r="E34" i="158"/>
  <c r="F34" i="158" s="1"/>
  <c r="G34" i="158" s="1"/>
  <c r="H34" i="158" s="1"/>
  <c r="I34" i="158" s="1"/>
  <c r="J34" i="158" s="1"/>
  <c r="K34" i="158" s="1"/>
  <c r="L34" i="158" s="1"/>
  <c r="M34" i="158" s="1"/>
  <c r="N34" i="158" s="1"/>
  <c r="O34" i="158" s="1"/>
  <c r="P34" i="158" s="1"/>
  <c r="Q34" i="158" s="1"/>
  <c r="R34" i="158" s="1"/>
  <c r="S34" i="158" s="1"/>
  <c r="T34" i="158" s="1"/>
  <c r="D34" i="142"/>
  <c r="E34" i="142" s="1"/>
  <c r="F34" i="142" s="1"/>
  <c r="G34" i="142" s="1"/>
  <c r="H34" i="142" s="1"/>
  <c r="I34" i="142" s="1"/>
  <c r="J34" i="142" s="1"/>
  <c r="K34" i="142" s="1"/>
  <c r="L34" i="142" s="1"/>
  <c r="M34" i="142" s="1"/>
  <c r="N34" i="142" s="1"/>
  <c r="O34" i="142" s="1"/>
  <c r="V36" i="147"/>
  <c r="E55" i="158"/>
  <c r="F55" i="158" s="1"/>
  <c r="G55" i="158" s="1"/>
  <c r="H55" i="158" s="1"/>
  <c r="I55" i="158" s="1"/>
  <c r="J55" i="158" s="1"/>
  <c r="K55" i="158" s="1"/>
  <c r="L55" i="158" s="1"/>
  <c r="M55" i="158" s="1"/>
  <c r="N55" i="158" s="1"/>
  <c r="O55" i="158" s="1"/>
  <c r="P55" i="158" s="1"/>
  <c r="Q55" i="158" s="1"/>
  <c r="R55" i="158" s="1"/>
  <c r="S55" i="158" s="1"/>
  <c r="T55" i="158" s="1"/>
  <c r="E54" i="158"/>
  <c r="F54" i="158" s="1"/>
  <c r="G54" i="158" s="1"/>
  <c r="H54" i="158" s="1"/>
  <c r="I54" i="158" s="1"/>
  <c r="J54" i="158" s="1"/>
  <c r="K54" i="158" s="1"/>
  <c r="L54" i="158" s="1"/>
  <c r="M54" i="158" s="1"/>
  <c r="N54" i="158" s="1"/>
  <c r="O54" i="158" s="1"/>
  <c r="P54" i="158" s="1"/>
  <c r="Q54" i="158" s="1"/>
  <c r="R54" i="158" s="1"/>
  <c r="S54" i="158" s="1"/>
  <c r="T54" i="158" s="1"/>
  <c r="D38" i="167"/>
  <c r="E38" i="167" s="1"/>
  <c r="F38" i="167" s="1"/>
  <c r="G38" i="167" s="1"/>
  <c r="H38" i="167" s="1"/>
  <c r="I38" i="167" s="1"/>
  <c r="J38" i="167" s="1"/>
  <c r="K38" i="167" s="1"/>
  <c r="L38" i="167" s="1"/>
  <c r="M38" i="167" s="1"/>
  <c r="N38" i="167" s="1"/>
  <c r="O38" i="167" s="1"/>
  <c r="Q38" i="167" s="1"/>
  <c r="R38" i="167" s="1"/>
  <c r="Z85" i="106" l="1"/>
  <c r="Z43" i="158"/>
  <c r="E33" i="118"/>
  <c r="F33" i="118" s="1"/>
  <c r="G33" i="118" s="1"/>
  <c r="H33" i="118" s="1"/>
  <c r="I33" i="118" s="1"/>
  <c r="J33" i="118" s="1"/>
  <c r="K33" i="118" s="1"/>
  <c r="L33" i="118" s="1"/>
  <c r="M33" i="118" s="1"/>
  <c r="N33" i="118" s="1"/>
  <c r="O33" i="118" s="1"/>
  <c r="P33" i="118" s="1"/>
  <c r="Q33" i="118" s="1"/>
  <c r="R33" i="118" s="1"/>
  <c r="U33" i="118" s="1"/>
  <c r="E38" i="145"/>
  <c r="F38" i="145" s="1"/>
  <c r="G38" i="145" s="1"/>
  <c r="H38" i="145" s="1"/>
  <c r="I38" i="145" s="1"/>
  <c r="J38" i="145" s="1"/>
  <c r="K38" i="145" s="1"/>
  <c r="L38" i="145" s="1"/>
  <c r="M38" i="145" s="1"/>
  <c r="N38" i="145" s="1"/>
  <c r="O38" i="145" s="1"/>
  <c r="P38" i="145" s="1"/>
  <c r="S38" i="145" s="1"/>
  <c r="AI38" i="145"/>
  <c r="D40" i="143"/>
  <c r="E40" i="143" s="1"/>
  <c r="F40" i="143" s="1"/>
  <c r="G40" i="143" s="1"/>
  <c r="H40" i="143" s="1"/>
  <c r="I40" i="143" s="1"/>
  <c r="J40" i="143" s="1"/>
  <c r="K40" i="143" s="1"/>
  <c r="L40" i="143" s="1"/>
  <c r="M40" i="143" s="1"/>
  <c r="N40" i="143" s="1"/>
  <c r="O40" i="143" s="1"/>
  <c r="P40" i="143" s="1"/>
  <c r="R40" i="143" s="1"/>
  <c r="U40" i="143"/>
  <c r="E97" i="157"/>
  <c r="F97" i="157" s="1"/>
  <c r="G97" i="157" s="1"/>
  <c r="H97" i="157" s="1"/>
  <c r="I97" i="157" s="1"/>
  <c r="J97" i="157" s="1"/>
  <c r="K97" i="157" s="1"/>
  <c r="L97" i="157" s="1"/>
  <c r="M97" i="157" s="1"/>
  <c r="N97" i="157" s="1"/>
  <c r="O97" i="157" s="1"/>
  <c r="P97" i="157" s="1"/>
  <c r="Q97" i="157" s="1"/>
  <c r="R97" i="157" s="1"/>
  <c r="S97" i="157" s="1"/>
  <c r="T97" i="157" s="1"/>
  <c r="U97" i="157" s="1"/>
  <c r="V97" i="157" s="1"/>
  <c r="W97" i="157" s="1"/>
  <c r="Z97" i="157" s="1"/>
  <c r="AC97" i="157"/>
  <c r="E36" i="158"/>
  <c r="F36" i="158" s="1"/>
  <c r="G36" i="158" s="1"/>
  <c r="H36" i="158" s="1"/>
  <c r="I36" i="158" s="1"/>
  <c r="J36" i="158" s="1"/>
  <c r="K36" i="158" s="1"/>
  <c r="L36" i="158" s="1"/>
  <c r="M36" i="158" s="1"/>
  <c r="N36" i="158" s="1"/>
  <c r="O36" i="158" s="1"/>
  <c r="P36" i="158" s="1"/>
  <c r="Q36" i="158" s="1"/>
  <c r="R36" i="158" s="1"/>
  <c r="S36" i="158" s="1"/>
  <c r="T36" i="158" s="1"/>
  <c r="D35" i="142"/>
  <c r="E35" i="142" s="1"/>
  <c r="F35" i="142" s="1"/>
  <c r="G35" i="142" s="1"/>
  <c r="H35" i="142" s="1"/>
  <c r="I35" i="142" s="1"/>
  <c r="J35" i="142" s="1"/>
  <c r="K35" i="142" s="1"/>
  <c r="L35" i="142" s="1"/>
  <c r="M35" i="142" s="1"/>
  <c r="N35" i="142" s="1"/>
  <c r="O35" i="142" s="1"/>
  <c r="V37" i="147"/>
  <c r="U54" i="158"/>
  <c r="W54" i="158"/>
  <c r="U55" i="158"/>
  <c r="W55" i="158"/>
  <c r="D39" i="167"/>
  <c r="E39" i="167" s="1"/>
  <c r="F39" i="167" s="1"/>
  <c r="G39" i="167" s="1"/>
  <c r="H39" i="167" s="1"/>
  <c r="I39" i="167" s="1"/>
  <c r="J39" i="167" s="1"/>
  <c r="K39" i="167" s="1"/>
  <c r="L39" i="167" s="1"/>
  <c r="M39" i="167" s="1"/>
  <c r="N39" i="167" s="1"/>
  <c r="O39" i="167" s="1"/>
  <c r="Q39" i="167" s="1"/>
  <c r="R39" i="167" s="1"/>
  <c r="Z86" i="106" l="1"/>
  <c r="Z44" i="158"/>
  <c r="AI39" i="145"/>
  <c r="S39" i="145"/>
  <c r="D41" i="143"/>
  <c r="E41" i="143" s="1"/>
  <c r="F41" i="143" s="1"/>
  <c r="G41" i="143" s="1"/>
  <c r="H41" i="143" s="1"/>
  <c r="I41" i="143" s="1"/>
  <c r="J41" i="143" s="1"/>
  <c r="K41" i="143" s="1"/>
  <c r="L41" i="143" s="1"/>
  <c r="M41" i="143" s="1"/>
  <c r="N41" i="143" s="1"/>
  <c r="O41" i="143" s="1"/>
  <c r="P41" i="143" s="1"/>
  <c r="R41" i="143" s="1"/>
  <c r="U41" i="143"/>
  <c r="E98" i="157"/>
  <c r="F98" i="157" s="1"/>
  <c r="G98" i="157" s="1"/>
  <c r="H98" i="157" s="1"/>
  <c r="I98" i="157" s="1"/>
  <c r="J98" i="157" s="1"/>
  <c r="K98" i="157" s="1"/>
  <c r="L98" i="157" s="1"/>
  <c r="M98" i="157" s="1"/>
  <c r="N98" i="157" s="1"/>
  <c r="O98" i="157" s="1"/>
  <c r="P98" i="157" s="1"/>
  <c r="Q98" i="157" s="1"/>
  <c r="R98" i="157" s="1"/>
  <c r="S98" i="157" s="1"/>
  <c r="T98" i="157" s="1"/>
  <c r="U98" i="157" s="1"/>
  <c r="V98" i="157" s="1"/>
  <c r="W98" i="157" s="1"/>
  <c r="Z98" i="157" s="1"/>
  <c r="AC98" i="157"/>
  <c r="E37" i="158"/>
  <c r="F37" i="158" s="1"/>
  <c r="G37" i="158" s="1"/>
  <c r="H37" i="158" s="1"/>
  <c r="I37" i="158" s="1"/>
  <c r="J37" i="158" s="1"/>
  <c r="K37" i="158" s="1"/>
  <c r="L37" i="158" s="1"/>
  <c r="M37" i="158" s="1"/>
  <c r="N37" i="158" s="1"/>
  <c r="O37" i="158" s="1"/>
  <c r="P37" i="158" s="1"/>
  <c r="Q37" i="158" s="1"/>
  <c r="R37" i="158" s="1"/>
  <c r="S37" i="158" s="1"/>
  <c r="T37" i="158" s="1"/>
  <c r="D36" i="142"/>
  <c r="E36" i="142" s="1"/>
  <c r="F36" i="142" s="1"/>
  <c r="G36" i="142" s="1"/>
  <c r="H36" i="142" s="1"/>
  <c r="I36" i="142" s="1"/>
  <c r="J36" i="142" s="1"/>
  <c r="K36" i="142" s="1"/>
  <c r="L36" i="142" s="1"/>
  <c r="M36" i="142" s="1"/>
  <c r="N36" i="142" s="1"/>
  <c r="O36" i="142" s="1"/>
  <c r="V38" i="147"/>
  <c r="D40" i="167"/>
  <c r="E40" i="167" s="1"/>
  <c r="F40" i="167" s="1"/>
  <c r="G40" i="167" s="1"/>
  <c r="H40" i="167" s="1"/>
  <c r="I40" i="167" s="1"/>
  <c r="J40" i="167" s="1"/>
  <c r="K40" i="167" s="1"/>
  <c r="L40" i="167" s="1"/>
  <c r="M40" i="167" s="1"/>
  <c r="N40" i="167" s="1"/>
  <c r="O40" i="167" s="1"/>
  <c r="Q40" i="167" s="1"/>
  <c r="R40" i="167" s="1"/>
  <c r="Z45" i="158" l="1"/>
  <c r="E35" i="118"/>
  <c r="F35" i="118" s="1"/>
  <c r="G35" i="118" s="1"/>
  <c r="H35" i="118" s="1"/>
  <c r="I35" i="118" s="1"/>
  <c r="J35" i="118" s="1"/>
  <c r="K35" i="118" s="1"/>
  <c r="L35" i="118" s="1"/>
  <c r="M35" i="118" s="1"/>
  <c r="N35" i="118" s="1"/>
  <c r="O35" i="118" s="1"/>
  <c r="P35" i="118" s="1"/>
  <c r="Q35" i="118" s="1"/>
  <c r="R35" i="118" s="1"/>
  <c r="U35" i="118" s="1"/>
  <c r="Z87" i="106"/>
  <c r="D42" i="143"/>
  <c r="E42" i="143" s="1"/>
  <c r="F42" i="143" s="1"/>
  <c r="G42" i="143" s="1"/>
  <c r="H42" i="143" s="1"/>
  <c r="I42" i="143" s="1"/>
  <c r="J42" i="143" s="1"/>
  <c r="K42" i="143" s="1"/>
  <c r="L42" i="143" s="1"/>
  <c r="M42" i="143" s="1"/>
  <c r="N42" i="143" s="1"/>
  <c r="O42" i="143" s="1"/>
  <c r="P42" i="143" s="1"/>
  <c r="R42" i="143" s="1"/>
  <c r="U42" i="143"/>
  <c r="E99" i="157"/>
  <c r="F99" i="157" s="1"/>
  <c r="G99" i="157" s="1"/>
  <c r="H99" i="157" s="1"/>
  <c r="I99" i="157" s="1"/>
  <c r="J99" i="157" s="1"/>
  <c r="K99" i="157" s="1"/>
  <c r="L99" i="157" s="1"/>
  <c r="M99" i="157" s="1"/>
  <c r="N99" i="157" s="1"/>
  <c r="O99" i="157" s="1"/>
  <c r="P99" i="157" s="1"/>
  <c r="Q99" i="157" s="1"/>
  <c r="R99" i="157" s="1"/>
  <c r="S99" i="157" s="1"/>
  <c r="T99" i="157" s="1"/>
  <c r="U99" i="157" s="1"/>
  <c r="V99" i="157" s="1"/>
  <c r="W99" i="157" s="1"/>
  <c r="Z99" i="157" s="1"/>
  <c r="AC99" i="157"/>
  <c r="E38" i="158"/>
  <c r="F38" i="158" s="1"/>
  <c r="G38" i="158" s="1"/>
  <c r="H38" i="158" s="1"/>
  <c r="I38" i="158" s="1"/>
  <c r="J38" i="158" s="1"/>
  <c r="K38" i="158" s="1"/>
  <c r="L38" i="158" s="1"/>
  <c r="M38" i="158" s="1"/>
  <c r="N38" i="158" s="1"/>
  <c r="O38" i="158" s="1"/>
  <c r="P38" i="158" s="1"/>
  <c r="Q38" i="158" s="1"/>
  <c r="R38" i="158" s="1"/>
  <c r="S38" i="158" s="1"/>
  <c r="T38" i="158" s="1"/>
  <c r="D37" i="142"/>
  <c r="E37" i="142" s="1"/>
  <c r="F37" i="142" s="1"/>
  <c r="G37" i="142" s="1"/>
  <c r="H37" i="142" s="1"/>
  <c r="I37" i="142" s="1"/>
  <c r="J37" i="142" s="1"/>
  <c r="K37" i="142" s="1"/>
  <c r="L37" i="142" s="1"/>
  <c r="M37" i="142" s="1"/>
  <c r="N37" i="142" s="1"/>
  <c r="O37" i="142" s="1"/>
  <c r="D41" i="167"/>
  <c r="E41" i="167" s="1"/>
  <c r="F41" i="167" s="1"/>
  <c r="G41" i="167" s="1"/>
  <c r="H41" i="167" s="1"/>
  <c r="I41" i="167" s="1"/>
  <c r="J41" i="167" s="1"/>
  <c r="K41" i="167" s="1"/>
  <c r="L41" i="167" s="1"/>
  <c r="M41" i="167" s="1"/>
  <c r="N41" i="167" s="1"/>
  <c r="O41" i="167" s="1"/>
  <c r="Q41" i="167" s="1"/>
  <c r="R41" i="167" s="1"/>
  <c r="E36" i="118" l="1"/>
  <c r="F36" i="118" s="1"/>
  <c r="G36" i="118" s="1"/>
  <c r="H36" i="118" s="1"/>
  <c r="I36" i="118" s="1"/>
  <c r="J36" i="118" s="1"/>
  <c r="K36" i="118" s="1"/>
  <c r="L36" i="118" s="1"/>
  <c r="M36" i="118" s="1"/>
  <c r="N36" i="118" s="1"/>
  <c r="O36" i="118" s="1"/>
  <c r="P36" i="118" s="1"/>
  <c r="Q36" i="118" s="1"/>
  <c r="R36" i="118" s="1"/>
  <c r="U36" i="118" s="1"/>
  <c r="Z46" i="158"/>
  <c r="Z88" i="106"/>
  <c r="D43" i="143"/>
  <c r="E43" i="143" s="1"/>
  <c r="F43" i="143" s="1"/>
  <c r="G43" i="143" s="1"/>
  <c r="H43" i="143" s="1"/>
  <c r="I43" i="143" s="1"/>
  <c r="J43" i="143" s="1"/>
  <c r="K43" i="143" s="1"/>
  <c r="L43" i="143" s="1"/>
  <c r="M43" i="143" s="1"/>
  <c r="N43" i="143" s="1"/>
  <c r="O43" i="143" s="1"/>
  <c r="P43" i="143" s="1"/>
  <c r="R43" i="143" s="1"/>
  <c r="U43" i="143"/>
  <c r="E100" i="157"/>
  <c r="F100" i="157" s="1"/>
  <c r="G100" i="157" s="1"/>
  <c r="H100" i="157" s="1"/>
  <c r="I100" i="157" s="1"/>
  <c r="J100" i="157" s="1"/>
  <c r="K100" i="157" s="1"/>
  <c r="L100" i="157" s="1"/>
  <c r="M100" i="157" s="1"/>
  <c r="N100" i="157" s="1"/>
  <c r="O100" i="157" s="1"/>
  <c r="P100" i="157" s="1"/>
  <c r="Q100" i="157" s="1"/>
  <c r="R100" i="157" s="1"/>
  <c r="S100" i="157" s="1"/>
  <c r="T100" i="157" s="1"/>
  <c r="U100" i="157" s="1"/>
  <c r="V100" i="157" s="1"/>
  <c r="W100" i="157" s="1"/>
  <c r="Z100" i="157" s="1"/>
  <c r="AC100" i="157"/>
  <c r="E39" i="158"/>
  <c r="F39" i="158" s="1"/>
  <c r="G39" i="158" s="1"/>
  <c r="H39" i="158" s="1"/>
  <c r="I39" i="158" s="1"/>
  <c r="J39" i="158" s="1"/>
  <c r="K39" i="158" s="1"/>
  <c r="L39" i="158" s="1"/>
  <c r="M39" i="158" s="1"/>
  <c r="N39" i="158" s="1"/>
  <c r="O39" i="158" s="1"/>
  <c r="P39" i="158" s="1"/>
  <c r="Q39" i="158" s="1"/>
  <c r="R39" i="158" s="1"/>
  <c r="S39" i="158" s="1"/>
  <c r="T39" i="158" s="1"/>
  <c r="T38" i="142"/>
  <c r="D38" i="142"/>
  <c r="E38" i="142" s="1"/>
  <c r="F38" i="142" s="1"/>
  <c r="G38" i="142" s="1"/>
  <c r="H38" i="142" s="1"/>
  <c r="I38" i="142" s="1"/>
  <c r="J38" i="142" s="1"/>
  <c r="K38" i="142" s="1"/>
  <c r="L38" i="142" s="1"/>
  <c r="M38" i="142" s="1"/>
  <c r="N38" i="142" s="1"/>
  <c r="O38" i="142" s="1"/>
  <c r="Q38" i="142" s="1"/>
  <c r="D42" i="167"/>
  <c r="E42" i="167" s="1"/>
  <c r="F42" i="167" s="1"/>
  <c r="G42" i="167" s="1"/>
  <c r="H42" i="167" s="1"/>
  <c r="I42" i="167" s="1"/>
  <c r="J42" i="167" s="1"/>
  <c r="K42" i="167" s="1"/>
  <c r="L42" i="167" s="1"/>
  <c r="M42" i="167" s="1"/>
  <c r="N42" i="167" s="1"/>
  <c r="O42" i="167" s="1"/>
  <c r="Q42" i="167" s="1"/>
  <c r="R42" i="167" s="1"/>
  <c r="E37" i="118" l="1"/>
  <c r="F37" i="118" s="1"/>
  <c r="G37" i="118" s="1"/>
  <c r="H37" i="118" s="1"/>
  <c r="I37" i="118" s="1"/>
  <c r="J37" i="118" s="1"/>
  <c r="K37" i="118" s="1"/>
  <c r="L37" i="118" s="1"/>
  <c r="M37" i="118" s="1"/>
  <c r="N37" i="118" s="1"/>
  <c r="O37" i="118" s="1"/>
  <c r="P37" i="118" s="1"/>
  <c r="Q37" i="118" s="1"/>
  <c r="R37" i="118" s="1"/>
  <c r="U37" i="118" s="1"/>
  <c r="Z47" i="158"/>
  <c r="Z89" i="106"/>
  <c r="D44" i="143"/>
  <c r="E44" i="143" s="1"/>
  <c r="F44" i="143" s="1"/>
  <c r="G44" i="143" s="1"/>
  <c r="H44" i="143" s="1"/>
  <c r="I44" i="143" s="1"/>
  <c r="J44" i="143" s="1"/>
  <c r="K44" i="143" s="1"/>
  <c r="L44" i="143" s="1"/>
  <c r="M44" i="143" s="1"/>
  <c r="N44" i="143" s="1"/>
  <c r="O44" i="143" s="1"/>
  <c r="P44" i="143" s="1"/>
  <c r="R44" i="143" s="1"/>
  <c r="U44" i="143"/>
  <c r="AC101" i="157"/>
  <c r="E101" i="157"/>
  <c r="F101" i="157" s="1"/>
  <c r="G101" i="157" s="1"/>
  <c r="H101" i="157" s="1"/>
  <c r="I101" i="157" s="1"/>
  <c r="J101" i="157" s="1"/>
  <c r="K101" i="157" s="1"/>
  <c r="L101" i="157" s="1"/>
  <c r="M101" i="157" s="1"/>
  <c r="N101" i="157" s="1"/>
  <c r="O101" i="157" s="1"/>
  <c r="P101" i="157" s="1"/>
  <c r="Q101" i="157" s="1"/>
  <c r="R101" i="157" s="1"/>
  <c r="S101" i="157" s="1"/>
  <c r="T101" i="157" s="1"/>
  <c r="U101" i="157" s="1"/>
  <c r="V101" i="157" s="1"/>
  <c r="W101" i="157" s="1"/>
  <c r="Z101" i="157" s="1"/>
  <c r="E40" i="158"/>
  <c r="F40" i="158" s="1"/>
  <c r="G40" i="158" s="1"/>
  <c r="H40" i="158" s="1"/>
  <c r="I40" i="158" s="1"/>
  <c r="J40" i="158" s="1"/>
  <c r="K40" i="158" s="1"/>
  <c r="L40" i="158" s="1"/>
  <c r="M40" i="158" s="1"/>
  <c r="N40" i="158" s="1"/>
  <c r="O40" i="158" s="1"/>
  <c r="P40" i="158" s="1"/>
  <c r="Q40" i="158" s="1"/>
  <c r="R40" i="158" s="1"/>
  <c r="S40" i="158" s="1"/>
  <c r="T40" i="158" s="1"/>
  <c r="T39" i="142"/>
  <c r="D39" i="142"/>
  <c r="E39" i="142" s="1"/>
  <c r="F39" i="142" s="1"/>
  <c r="G39" i="142" s="1"/>
  <c r="H39" i="142" s="1"/>
  <c r="I39" i="142" s="1"/>
  <c r="J39" i="142" s="1"/>
  <c r="K39" i="142" s="1"/>
  <c r="L39" i="142" s="1"/>
  <c r="M39" i="142" s="1"/>
  <c r="N39" i="142" s="1"/>
  <c r="O39" i="142" s="1"/>
  <c r="Q39" i="142" s="1"/>
  <c r="D43" i="167"/>
  <c r="E43" i="167" s="1"/>
  <c r="F43" i="167" s="1"/>
  <c r="G43" i="167" s="1"/>
  <c r="H43" i="167" s="1"/>
  <c r="I43" i="167" s="1"/>
  <c r="J43" i="167" s="1"/>
  <c r="K43" i="167" s="1"/>
  <c r="L43" i="167" s="1"/>
  <c r="M43" i="167" s="1"/>
  <c r="N43" i="167" s="1"/>
  <c r="O43" i="167" s="1"/>
  <c r="Q43" i="167" s="1"/>
  <c r="R43" i="167" s="1"/>
  <c r="E38" i="118" l="1"/>
  <c r="F38" i="118" s="1"/>
  <c r="G38" i="118" s="1"/>
  <c r="H38" i="118" s="1"/>
  <c r="I38" i="118" s="1"/>
  <c r="J38" i="118" s="1"/>
  <c r="K38" i="118" s="1"/>
  <c r="L38" i="118" s="1"/>
  <c r="M38" i="118" s="1"/>
  <c r="N38" i="118" s="1"/>
  <c r="O38" i="118" s="1"/>
  <c r="P38" i="118" s="1"/>
  <c r="Q38" i="118" s="1"/>
  <c r="R38" i="118" s="1"/>
  <c r="U38" i="118" s="1"/>
  <c r="Z90" i="106"/>
  <c r="Z48" i="158"/>
  <c r="D45" i="143"/>
  <c r="E45" i="143" s="1"/>
  <c r="F45" i="143" s="1"/>
  <c r="G45" i="143" s="1"/>
  <c r="H45" i="143" s="1"/>
  <c r="I45" i="143" s="1"/>
  <c r="J45" i="143" s="1"/>
  <c r="K45" i="143" s="1"/>
  <c r="L45" i="143" s="1"/>
  <c r="M45" i="143" s="1"/>
  <c r="N45" i="143" s="1"/>
  <c r="O45" i="143" s="1"/>
  <c r="P45" i="143" s="1"/>
  <c r="R45" i="143" s="1"/>
  <c r="U45" i="143"/>
  <c r="AC102" i="157"/>
  <c r="E102" i="157"/>
  <c r="F102" i="157" s="1"/>
  <c r="G102" i="157" s="1"/>
  <c r="H102" i="157" s="1"/>
  <c r="I102" i="157" s="1"/>
  <c r="J102" i="157" s="1"/>
  <c r="K102" i="157" s="1"/>
  <c r="L102" i="157" s="1"/>
  <c r="M102" i="157" s="1"/>
  <c r="N102" i="157" s="1"/>
  <c r="O102" i="157" s="1"/>
  <c r="P102" i="157" s="1"/>
  <c r="Q102" i="157" s="1"/>
  <c r="R102" i="157" s="1"/>
  <c r="S102" i="157" s="1"/>
  <c r="T102" i="157" s="1"/>
  <c r="U102" i="157" s="1"/>
  <c r="V102" i="157" s="1"/>
  <c r="W102" i="157" s="1"/>
  <c r="Z102" i="157" s="1"/>
  <c r="E41" i="158"/>
  <c r="F41" i="158" s="1"/>
  <c r="G41" i="158" s="1"/>
  <c r="H41" i="158" s="1"/>
  <c r="I41" i="158" s="1"/>
  <c r="J41" i="158" s="1"/>
  <c r="K41" i="158" s="1"/>
  <c r="L41" i="158" s="1"/>
  <c r="M41" i="158" s="1"/>
  <c r="N41" i="158" s="1"/>
  <c r="O41" i="158" s="1"/>
  <c r="P41" i="158" s="1"/>
  <c r="Q41" i="158" s="1"/>
  <c r="R41" i="158" s="1"/>
  <c r="S41" i="158" s="1"/>
  <c r="T41" i="158" s="1"/>
  <c r="T40" i="142"/>
  <c r="D40" i="142"/>
  <c r="E40" i="142" s="1"/>
  <c r="F40" i="142" s="1"/>
  <c r="G40" i="142" s="1"/>
  <c r="H40" i="142" s="1"/>
  <c r="I40" i="142" s="1"/>
  <c r="J40" i="142" s="1"/>
  <c r="K40" i="142" s="1"/>
  <c r="L40" i="142" s="1"/>
  <c r="M40" i="142" s="1"/>
  <c r="N40" i="142" s="1"/>
  <c r="O40" i="142" s="1"/>
  <c r="Q40" i="142" s="1"/>
  <c r="D44" i="167"/>
  <c r="E44" i="167" s="1"/>
  <c r="F44" i="167" s="1"/>
  <c r="G44" i="167" s="1"/>
  <c r="H44" i="167" s="1"/>
  <c r="I44" i="167" s="1"/>
  <c r="J44" i="167" s="1"/>
  <c r="K44" i="167" s="1"/>
  <c r="L44" i="167" s="1"/>
  <c r="M44" i="167" s="1"/>
  <c r="N44" i="167" s="1"/>
  <c r="O44" i="167" s="1"/>
  <c r="Q44" i="167" s="1"/>
  <c r="R44" i="167" s="1"/>
  <c r="T44" i="167"/>
  <c r="E39" i="118" l="1"/>
  <c r="F39" i="118" s="1"/>
  <c r="G39" i="118" s="1"/>
  <c r="H39" i="118" s="1"/>
  <c r="I39" i="118" s="1"/>
  <c r="J39" i="118" s="1"/>
  <c r="K39" i="118" s="1"/>
  <c r="L39" i="118" s="1"/>
  <c r="M39" i="118" s="1"/>
  <c r="N39" i="118" s="1"/>
  <c r="O39" i="118" s="1"/>
  <c r="P39" i="118" s="1"/>
  <c r="Q39" i="118" s="1"/>
  <c r="R39" i="118" s="1"/>
  <c r="U39" i="118" s="1"/>
  <c r="Z49" i="158"/>
  <c r="Z91" i="106"/>
  <c r="R46" i="143"/>
  <c r="U46" i="143"/>
  <c r="AC103" i="157"/>
  <c r="E103" i="157"/>
  <c r="F103" i="157" s="1"/>
  <c r="G103" i="157" s="1"/>
  <c r="H103" i="157" s="1"/>
  <c r="I103" i="157" s="1"/>
  <c r="J103" i="157" s="1"/>
  <c r="K103" i="157" s="1"/>
  <c r="L103" i="157" s="1"/>
  <c r="M103" i="157" s="1"/>
  <c r="N103" i="157" s="1"/>
  <c r="O103" i="157" s="1"/>
  <c r="P103" i="157" s="1"/>
  <c r="Q103" i="157" s="1"/>
  <c r="R103" i="157" s="1"/>
  <c r="S103" i="157" s="1"/>
  <c r="T103" i="157" s="1"/>
  <c r="U103" i="157" s="1"/>
  <c r="V103" i="157" s="1"/>
  <c r="W103" i="157" s="1"/>
  <c r="Z103" i="157" s="1"/>
  <c r="W41" i="158"/>
  <c r="E42" i="158"/>
  <c r="F42" i="158" s="1"/>
  <c r="G42" i="158" s="1"/>
  <c r="H42" i="158" s="1"/>
  <c r="I42" i="158" s="1"/>
  <c r="J42" i="158" s="1"/>
  <c r="K42" i="158" s="1"/>
  <c r="L42" i="158" s="1"/>
  <c r="M42" i="158" s="1"/>
  <c r="N42" i="158" s="1"/>
  <c r="O42" i="158" s="1"/>
  <c r="P42" i="158" s="1"/>
  <c r="Q42" i="158" s="1"/>
  <c r="R42" i="158" s="1"/>
  <c r="S42" i="158" s="1"/>
  <c r="T42" i="158" s="1"/>
  <c r="T41" i="142"/>
  <c r="D41" i="142"/>
  <c r="E41" i="142" s="1"/>
  <c r="F41" i="142" s="1"/>
  <c r="G41" i="142" s="1"/>
  <c r="H41" i="142" s="1"/>
  <c r="I41" i="142" s="1"/>
  <c r="J41" i="142" s="1"/>
  <c r="K41" i="142" s="1"/>
  <c r="L41" i="142" s="1"/>
  <c r="M41" i="142" s="1"/>
  <c r="N41" i="142" s="1"/>
  <c r="O41" i="142" s="1"/>
  <c r="Q41" i="142" s="1"/>
  <c r="D45" i="167"/>
  <c r="E45" i="167" s="1"/>
  <c r="F45" i="167" s="1"/>
  <c r="G45" i="167" s="1"/>
  <c r="H45" i="167" s="1"/>
  <c r="I45" i="167" s="1"/>
  <c r="J45" i="167" s="1"/>
  <c r="K45" i="167" s="1"/>
  <c r="L45" i="167" s="1"/>
  <c r="M45" i="167" s="1"/>
  <c r="N45" i="167" s="1"/>
  <c r="O45" i="167" s="1"/>
  <c r="Q45" i="167" s="1"/>
  <c r="R45" i="167" s="1"/>
  <c r="T45" i="167"/>
  <c r="Z92" i="106" l="1"/>
  <c r="Z51" i="158"/>
  <c r="Z50" i="158"/>
  <c r="E40" i="118"/>
  <c r="F40" i="118" s="1"/>
  <c r="G40" i="118" s="1"/>
  <c r="H40" i="118" s="1"/>
  <c r="I40" i="118" s="1"/>
  <c r="J40" i="118" s="1"/>
  <c r="K40" i="118" s="1"/>
  <c r="L40" i="118" s="1"/>
  <c r="M40" i="118" s="1"/>
  <c r="N40" i="118" s="1"/>
  <c r="O40" i="118" s="1"/>
  <c r="P40" i="118" s="1"/>
  <c r="Q40" i="118" s="1"/>
  <c r="R40" i="118" s="1"/>
  <c r="U40" i="118" s="1"/>
  <c r="E104" i="157"/>
  <c r="F104" i="157" s="1"/>
  <c r="G104" i="157" s="1"/>
  <c r="H104" i="157" s="1"/>
  <c r="I104" i="157" s="1"/>
  <c r="J104" i="157" s="1"/>
  <c r="K104" i="157" s="1"/>
  <c r="L104" i="157" s="1"/>
  <c r="M104" i="157" s="1"/>
  <c r="N104" i="157" s="1"/>
  <c r="O104" i="157" s="1"/>
  <c r="P104" i="157" s="1"/>
  <c r="Q104" i="157" s="1"/>
  <c r="R104" i="157" s="1"/>
  <c r="S104" i="157" s="1"/>
  <c r="T104" i="157" s="1"/>
  <c r="U104" i="157" s="1"/>
  <c r="V104" i="157" s="1"/>
  <c r="W104" i="157" s="1"/>
  <c r="Z104" i="157" s="1"/>
  <c r="E43" i="158"/>
  <c r="F43" i="158" s="1"/>
  <c r="G43" i="158" s="1"/>
  <c r="H43" i="158" s="1"/>
  <c r="I43" i="158" s="1"/>
  <c r="J43" i="158" s="1"/>
  <c r="K43" i="158" s="1"/>
  <c r="L43" i="158" s="1"/>
  <c r="M43" i="158" s="1"/>
  <c r="N43" i="158" s="1"/>
  <c r="O43" i="158" s="1"/>
  <c r="P43" i="158" s="1"/>
  <c r="Q43" i="158" s="1"/>
  <c r="R43" i="158" s="1"/>
  <c r="S43" i="158" s="1"/>
  <c r="T43" i="158" s="1"/>
  <c r="W42" i="158"/>
  <c r="T42" i="142"/>
  <c r="D42" i="142"/>
  <c r="E42" i="142" s="1"/>
  <c r="F42" i="142" s="1"/>
  <c r="G42" i="142" s="1"/>
  <c r="H42" i="142" s="1"/>
  <c r="I42" i="142" s="1"/>
  <c r="J42" i="142" s="1"/>
  <c r="K42" i="142" s="1"/>
  <c r="L42" i="142" s="1"/>
  <c r="M42" i="142" s="1"/>
  <c r="N42" i="142" s="1"/>
  <c r="O42" i="142" s="1"/>
  <c r="Q42" i="142" s="1"/>
  <c r="T46" i="167"/>
  <c r="D46" i="167"/>
  <c r="E46" i="167" s="1"/>
  <c r="F46" i="167" s="1"/>
  <c r="G46" i="167" s="1"/>
  <c r="H46" i="167" s="1"/>
  <c r="I46" i="167" s="1"/>
  <c r="J46" i="167" s="1"/>
  <c r="K46" i="167" s="1"/>
  <c r="L46" i="167" s="1"/>
  <c r="M46" i="167" s="1"/>
  <c r="N46" i="167" s="1"/>
  <c r="O46" i="167" s="1"/>
  <c r="Q46" i="167" s="1"/>
  <c r="R46" i="167" s="1"/>
  <c r="E41" i="118" l="1"/>
  <c r="F41" i="118" s="1"/>
  <c r="G41" i="118" s="1"/>
  <c r="H41" i="118" s="1"/>
  <c r="I41" i="118" s="1"/>
  <c r="J41" i="118" s="1"/>
  <c r="K41" i="118" s="1"/>
  <c r="L41" i="118" s="1"/>
  <c r="M41" i="118" s="1"/>
  <c r="N41" i="118" s="1"/>
  <c r="O41" i="118" s="1"/>
  <c r="P41" i="118" s="1"/>
  <c r="Q41" i="118" s="1"/>
  <c r="R41" i="118" s="1"/>
  <c r="U41" i="118" s="1"/>
  <c r="Z93" i="106"/>
  <c r="W93" i="106"/>
  <c r="E105" i="157"/>
  <c r="F105" i="157" s="1"/>
  <c r="G105" i="157" s="1"/>
  <c r="H105" i="157" s="1"/>
  <c r="I105" i="157" s="1"/>
  <c r="J105" i="157" s="1"/>
  <c r="K105" i="157" s="1"/>
  <c r="L105" i="157" s="1"/>
  <c r="M105" i="157" s="1"/>
  <c r="N105" i="157" s="1"/>
  <c r="O105" i="157" s="1"/>
  <c r="P105" i="157" s="1"/>
  <c r="Q105" i="157" s="1"/>
  <c r="R105" i="157" s="1"/>
  <c r="S105" i="157" s="1"/>
  <c r="T105" i="157" s="1"/>
  <c r="U105" i="157" s="1"/>
  <c r="V105" i="157" s="1"/>
  <c r="W105" i="157" s="1"/>
  <c r="Z105" i="157" s="1"/>
  <c r="W43" i="158"/>
  <c r="E44" i="158"/>
  <c r="F44" i="158" s="1"/>
  <c r="G44" i="158" s="1"/>
  <c r="H44" i="158" s="1"/>
  <c r="I44" i="158" s="1"/>
  <c r="J44" i="158" s="1"/>
  <c r="K44" i="158" s="1"/>
  <c r="L44" i="158" s="1"/>
  <c r="M44" i="158" s="1"/>
  <c r="N44" i="158" s="1"/>
  <c r="O44" i="158" s="1"/>
  <c r="P44" i="158" s="1"/>
  <c r="Q44" i="158" s="1"/>
  <c r="R44" i="158" s="1"/>
  <c r="S44" i="158" s="1"/>
  <c r="T44" i="158" s="1"/>
  <c r="T43" i="142"/>
  <c r="D43" i="142"/>
  <c r="E43" i="142" s="1"/>
  <c r="F43" i="142" s="1"/>
  <c r="G43" i="142" s="1"/>
  <c r="H43" i="142" s="1"/>
  <c r="I43" i="142" s="1"/>
  <c r="J43" i="142" s="1"/>
  <c r="K43" i="142" s="1"/>
  <c r="L43" i="142" s="1"/>
  <c r="M43" i="142" s="1"/>
  <c r="N43" i="142" s="1"/>
  <c r="O43" i="142" s="1"/>
  <c r="Q43" i="142" s="1"/>
  <c r="T47" i="167"/>
  <c r="D47" i="167"/>
  <c r="E47" i="167" s="1"/>
  <c r="F47" i="167" s="1"/>
  <c r="G47" i="167" s="1"/>
  <c r="H47" i="167" s="1"/>
  <c r="I47" i="167" s="1"/>
  <c r="J47" i="167" s="1"/>
  <c r="K47" i="167" s="1"/>
  <c r="L47" i="167" s="1"/>
  <c r="M47" i="167" s="1"/>
  <c r="N47" i="167" s="1"/>
  <c r="O47" i="167" s="1"/>
  <c r="Q47" i="167" s="1"/>
  <c r="R47" i="167" s="1"/>
  <c r="W94" i="106" l="1"/>
  <c r="Z94" i="106"/>
  <c r="E42" i="118"/>
  <c r="F42" i="118" s="1"/>
  <c r="G42" i="118" s="1"/>
  <c r="H42" i="118" s="1"/>
  <c r="I42" i="118" s="1"/>
  <c r="J42" i="118" s="1"/>
  <c r="K42" i="118" s="1"/>
  <c r="L42" i="118" s="1"/>
  <c r="M42" i="118" s="1"/>
  <c r="N42" i="118" s="1"/>
  <c r="O42" i="118" s="1"/>
  <c r="P42" i="118" s="1"/>
  <c r="Q42" i="118" s="1"/>
  <c r="R42" i="118" s="1"/>
  <c r="U42" i="118" s="1"/>
  <c r="E45" i="158"/>
  <c r="F45" i="158" s="1"/>
  <c r="G45" i="158" s="1"/>
  <c r="H45" i="158" s="1"/>
  <c r="I45" i="158" s="1"/>
  <c r="J45" i="158" s="1"/>
  <c r="K45" i="158" s="1"/>
  <c r="L45" i="158" s="1"/>
  <c r="M45" i="158" s="1"/>
  <c r="N45" i="158" s="1"/>
  <c r="O45" i="158" s="1"/>
  <c r="P45" i="158" s="1"/>
  <c r="Q45" i="158" s="1"/>
  <c r="R45" i="158" s="1"/>
  <c r="S45" i="158" s="1"/>
  <c r="T45" i="158" s="1"/>
  <c r="W44" i="158"/>
  <c r="T44" i="142"/>
  <c r="D44" i="142"/>
  <c r="E44" i="142" s="1"/>
  <c r="F44" i="142" s="1"/>
  <c r="G44" i="142" s="1"/>
  <c r="H44" i="142" s="1"/>
  <c r="I44" i="142" s="1"/>
  <c r="J44" i="142" s="1"/>
  <c r="K44" i="142" s="1"/>
  <c r="L44" i="142" s="1"/>
  <c r="M44" i="142" s="1"/>
  <c r="N44" i="142" s="1"/>
  <c r="O44" i="142" s="1"/>
  <c r="Q44" i="142" s="1"/>
  <c r="D48" i="167"/>
  <c r="E48" i="167" s="1"/>
  <c r="F48" i="167" s="1"/>
  <c r="G48" i="167" s="1"/>
  <c r="H48" i="167" s="1"/>
  <c r="I48" i="167" s="1"/>
  <c r="J48" i="167" s="1"/>
  <c r="K48" i="167" s="1"/>
  <c r="L48" i="167" s="1"/>
  <c r="M48" i="167" s="1"/>
  <c r="N48" i="167" s="1"/>
  <c r="O48" i="167" s="1"/>
  <c r="Q48" i="167" s="1"/>
  <c r="R48" i="167" s="1"/>
  <c r="T48" i="167"/>
  <c r="Z95" i="106" l="1"/>
  <c r="W95" i="106"/>
  <c r="AC111" i="157"/>
  <c r="W45" i="158"/>
  <c r="E46" i="158"/>
  <c r="F46" i="158" s="1"/>
  <c r="G46" i="158" s="1"/>
  <c r="H46" i="158" s="1"/>
  <c r="I46" i="158" s="1"/>
  <c r="J46" i="158" s="1"/>
  <c r="K46" i="158" s="1"/>
  <c r="L46" i="158" s="1"/>
  <c r="M46" i="158" s="1"/>
  <c r="N46" i="158" s="1"/>
  <c r="O46" i="158" s="1"/>
  <c r="P46" i="158" s="1"/>
  <c r="Q46" i="158" s="1"/>
  <c r="R46" i="158" s="1"/>
  <c r="S46" i="158" s="1"/>
  <c r="T46" i="158" s="1"/>
  <c r="T45" i="142"/>
  <c r="D45" i="142"/>
  <c r="E45" i="142" s="1"/>
  <c r="F45" i="142" s="1"/>
  <c r="G45" i="142" s="1"/>
  <c r="H45" i="142" s="1"/>
  <c r="I45" i="142" s="1"/>
  <c r="J45" i="142" s="1"/>
  <c r="K45" i="142" s="1"/>
  <c r="L45" i="142" s="1"/>
  <c r="M45" i="142" s="1"/>
  <c r="N45" i="142" s="1"/>
  <c r="O45" i="142" s="1"/>
  <c r="Q45" i="142" s="1"/>
  <c r="T49" i="167"/>
  <c r="D49" i="167"/>
  <c r="E49" i="167" s="1"/>
  <c r="F49" i="167" s="1"/>
  <c r="G49" i="167" s="1"/>
  <c r="H49" i="167" s="1"/>
  <c r="I49" i="167" s="1"/>
  <c r="J49" i="167" s="1"/>
  <c r="K49" i="167" s="1"/>
  <c r="L49" i="167" s="1"/>
  <c r="M49" i="167" s="1"/>
  <c r="N49" i="167" s="1"/>
  <c r="O49" i="167" s="1"/>
  <c r="Q49" i="167" s="1"/>
  <c r="R49" i="167" s="1"/>
  <c r="Z96" i="106" l="1"/>
  <c r="W96" i="106"/>
  <c r="E43" i="118"/>
  <c r="F43" i="118" s="1"/>
  <c r="G43" i="118" s="1"/>
  <c r="H43" i="118" s="1"/>
  <c r="I43" i="118" s="1"/>
  <c r="J43" i="118" s="1"/>
  <c r="K43" i="118" s="1"/>
  <c r="L43" i="118" s="1"/>
  <c r="M43" i="118" s="1"/>
  <c r="N43" i="118" s="1"/>
  <c r="O43" i="118" s="1"/>
  <c r="P43" i="118" s="1"/>
  <c r="Q43" i="118" s="1"/>
  <c r="R43" i="118" s="1"/>
  <c r="U43" i="118" s="1"/>
  <c r="Z111" i="157"/>
  <c r="W46" i="158"/>
  <c r="E47" i="158"/>
  <c r="F47" i="158" s="1"/>
  <c r="G47" i="158" s="1"/>
  <c r="H47" i="158" s="1"/>
  <c r="I47" i="158" s="1"/>
  <c r="J47" i="158" s="1"/>
  <c r="K47" i="158" s="1"/>
  <c r="L47" i="158" s="1"/>
  <c r="M47" i="158" s="1"/>
  <c r="N47" i="158" s="1"/>
  <c r="O47" i="158" s="1"/>
  <c r="P47" i="158" s="1"/>
  <c r="Q47" i="158" s="1"/>
  <c r="R47" i="158" s="1"/>
  <c r="S47" i="158" s="1"/>
  <c r="T47" i="158" s="1"/>
  <c r="T46" i="142"/>
  <c r="D46" i="142"/>
  <c r="E46" i="142" s="1"/>
  <c r="F46" i="142" s="1"/>
  <c r="G46" i="142" s="1"/>
  <c r="H46" i="142" s="1"/>
  <c r="I46" i="142" s="1"/>
  <c r="J46" i="142" s="1"/>
  <c r="K46" i="142" s="1"/>
  <c r="L46" i="142" s="1"/>
  <c r="M46" i="142" s="1"/>
  <c r="N46" i="142" s="1"/>
  <c r="O46" i="142" s="1"/>
  <c r="Q46" i="142" s="1"/>
  <c r="W97" i="106" l="1"/>
  <c r="Z97" i="106"/>
  <c r="AC112" i="157"/>
  <c r="Z112" i="157"/>
  <c r="W47" i="158"/>
  <c r="E48" i="158"/>
  <c r="F48" i="158" s="1"/>
  <c r="G48" i="158" s="1"/>
  <c r="H48" i="158" s="1"/>
  <c r="I48" i="158" s="1"/>
  <c r="J48" i="158" s="1"/>
  <c r="K48" i="158" s="1"/>
  <c r="L48" i="158" s="1"/>
  <c r="M48" i="158" s="1"/>
  <c r="N48" i="158" s="1"/>
  <c r="O48" i="158" s="1"/>
  <c r="P48" i="158" s="1"/>
  <c r="Q48" i="158" s="1"/>
  <c r="R48" i="158" s="1"/>
  <c r="S48" i="158" s="1"/>
  <c r="T48" i="158" s="1"/>
  <c r="T47" i="142"/>
  <c r="D47" i="142"/>
  <c r="E47" i="142" s="1"/>
  <c r="F47" i="142" s="1"/>
  <c r="G47" i="142" s="1"/>
  <c r="H47" i="142" s="1"/>
  <c r="I47" i="142" s="1"/>
  <c r="J47" i="142" s="1"/>
  <c r="K47" i="142" s="1"/>
  <c r="L47" i="142" s="1"/>
  <c r="M47" i="142" s="1"/>
  <c r="N47" i="142" s="1"/>
  <c r="O47" i="142" s="1"/>
  <c r="Q47" i="142" s="1"/>
  <c r="D50" i="167"/>
  <c r="E50" i="167" s="1"/>
  <c r="F50" i="167" s="1"/>
  <c r="G50" i="167" s="1"/>
  <c r="H50" i="167" s="1"/>
  <c r="I50" i="167" s="1"/>
  <c r="J50" i="167" s="1"/>
  <c r="K50" i="167" s="1"/>
  <c r="L50" i="167" s="1"/>
  <c r="M50" i="167" s="1"/>
  <c r="N50" i="167" s="1"/>
  <c r="O50" i="167" s="1"/>
  <c r="Q50" i="167" s="1"/>
  <c r="R50" i="167" s="1"/>
  <c r="T50" i="167"/>
  <c r="W98" i="106" l="1"/>
  <c r="Z98" i="106"/>
  <c r="Z113" i="157"/>
  <c r="AC113" i="157"/>
  <c r="E49" i="158"/>
  <c r="F49" i="158" s="1"/>
  <c r="G49" i="158" s="1"/>
  <c r="H49" i="158" s="1"/>
  <c r="I49" i="158" s="1"/>
  <c r="J49" i="158" s="1"/>
  <c r="K49" i="158" s="1"/>
  <c r="L49" i="158" s="1"/>
  <c r="M49" i="158" s="1"/>
  <c r="N49" i="158" s="1"/>
  <c r="O49" i="158" s="1"/>
  <c r="P49" i="158" s="1"/>
  <c r="Q49" i="158" s="1"/>
  <c r="R49" i="158" s="1"/>
  <c r="S49" i="158" s="1"/>
  <c r="T49" i="158" s="1"/>
  <c r="W48" i="158"/>
  <c r="T48" i="142"/>
  <c r="D48" i="142"/>
  <c r="E48" i="142" s="1"/>
  <c r="F48" i="142" s="1"/>
  <c r="G48" i="142" s="1"/>
  <c r="H48" i="142" s="1"/>
  <c r="I48" i="142" s="1"/>
  <c r="J48" i="142" s="1"/>
  <c r="K48" i="142" s="1"/>
  <c r="L48" i="142" s="1"/>
  <c r="M48" i="142" s="1"/>
  <c r="N48" i="142" s="1"/>
  <c r="O48" i="142" s="1"/>
  <c r="Q48" i="142" s="1"/>
  <c r="T51" i="167"/>
  <c r="Q51" i="167"/>
  <c r="R51" i="167" s="1"/>
  <c r="W99" i="106" l="1"/>
  <c r="Z99" i="106"/>
  <c r="AC114" i="157"/>
  <c r="Z114" i="157"/>
  <c r="W49" i="158"/>
  <c r="E50" i="158"/>
  <c r="F50" i="158" s="1"/>
  <c r="G50" i="158" s="1"/>
  <c r="H50" i="158" s="1"/>
  <c r="I50" i="158" s="1"/>
  <c r="J50" i="158" s="1"/>
  <c r="K50" i="158" s="1"/>
  <c r="L50" i="158" s="1"/>
  <c r="M50" i="158" s="1"/>
  <c r="N50" i="158" s="1"/>
  <c r="O50" i="158" s="1"/>
  <c r="P50" i="158" s="1"/>
  <c r="Q50" i="158" s="1"/>
  <c r="R50" i="158" s="1"/>
  <c r="S50" i="158" s="1"/>
  <c r="T50" i="158" s="1"/>
  <c r="T49" i="142"/>
  <c r="D49" i="142"/>
  <c r="E49" i="142" s="1"/>
  <c r="F49" i="142" s="1"/>
  <c r="G49" i="142" s="1"/>
  <c r="H49" i="142" s="1"/>
  <c r="I49" i="142" s="1"/>
  <c r="J49" i="142" s="1"/>
  <c r="K49" i="142" s="1"/>
  <c r="L49" i="142" s="1"/>
  <c r="M49" i="142" s="1"/>
  <c r="N49" i="142" s="1"/>
  <c r="O49" i="142" s="1"/>
  <c r="Q49" i="142" s="1"/>
  <c r="Q52" i="167"/>
  <c r="R52" i="167" s="1"/>
  <c r="T52" i="167"/>
  <c r="Z100" i="106" l="1"/>
  <c r="W100" i="106"/>
  <c r="E115" i="157"/>
  <c r="F115" i="157" s="1"/>
  <c r="G115" i="157" s="1"/>
  <c r="H115" i="157" s="1"/>
  <c r="I115" i="157" s="1"/>
  <c r="J115" i="157" s="1"/>
  <c r="K115" i="157" s="1"/>
  <c r="L115" i="157" s="1"/>
  <c r="M115" i="157" s="1"/>
  <c r="N115" i="157" s="1"/>
  <c r="O115" i="157" s="1"/>
  <c r="P115" i="157" s="1"/>
  <c r="Q115" i="157" s="1"/>
  <c r="R115" i="157" s="1"/>
  <c r="S115" i="157" s="1"/>
  <c r="T115" i="157" s="1"/>
  <c r="U115" i="157" s="1"/>
  <c r="V115" i="157" s="1"/>
  <c r="W115" i="157" s="1"/>
  <c r="Z115" i="157" s="1"/>
  <c r="AC115" i="157"/>
  <c r="E51" i="158"/>
  <c r="F51" i="158" s="1"/>
  <c r="G51" i="158" s="1"/>
  <c r="H51" i="158" s="1"/>
  <c r="I51" i="158" s="1"/>
  <c r="J51" i="158" s="1"/>
  <c r="K51" i="158" s="1"/>
  <c r="L51" i="158" s="1"/>
  <c r="M51" i="158" s="1"/>
  <c r="N51" i="158" s="1"/>
  <c r="O51" i="158" s="1"/>
  <c r="P51" i="158" s="1"/>
  <c r="Q51" i="158" s="1"/>
  <c r="R51" i="158" s="1"/>
  <c r="S51" i="158" s="1"/>
  <c r="T51" i="158" s="1"/>
  <c r="W50" i="158"/>
  <c r="T50" i="142"/>
  <c r="D50" i="142"/>
  <c r="E50" i="142" s="1"/>
  <c r="F50" i="142" s="1"/>
  <c r="G50" i="142" s="1"/>
  <c r="H50" i="142" s="1"/>
  <c r="I50" i="142" s="1"/>
  <c r="J50" i="142" s="1"/>
  <c r="K50" i="142" s="1"/>
  <c r="L50" i="142" s="1"/>
  <c r="M50" i="142" s="1"/>
  <c r="N50" i="142" s="1"/>
  <c r="O50" i="142" s="1"/>
  <c r="Q50" i="142" s="1"/>
  <c r="T54" i="167"/>
  <c r="Z52" i="158" l="1"/>
  <c r="W101" i="106"/>
  <c r="Z101" i="106"/>
  <c r="E52" i="158"/>
  <c r="F52" i="158" s="1"/>
  <c r="G52" i="158" s="1"/>
  <c r="H52" i="158" s="1"/>
  <c r="I52" i="158" s="1"/>
  <c r="J52" i="158" s="1"/>
  <c r="K52" i="158" s="1"/>
  <c r="L52" i="158" s="1"/>
  <c r="M52" i="158" s="1"/>
  <c r="N52" i="158" s="1"/>
  <c r="O52" i="158" s="1"/>
  <c r="P52" i="158" s="1"/>
  <c r="Q52" i="158" s="1"/>
  <c r="R52" i="158" s="1"/>
  <c r="S52" i="158" s="1"/>
  <c r="T52" i="158" s="1"/>
  <c r="W51" i="158"/>
  <c r="T51" i="142"/>
  <c r="D51" i="142"/>
  <c r="E51" i="142" s="1"/>
  <c r="F51" i="142" s="1"/>
  <c r="G51" i="142" s="1"/>
  <c r="H51" i="142" s="1"/>
  <c r="I51" i="142" s="1"/>
  <c r="J51" i="142" s="1"/>
  <c r="K51" i="142" s="1"/>
  <c r="L51" i="142" s="1"/>
  <c r="M51" i="142" s="1"/>
  <c r="N51" i="142" s="1"/>
  <c r="O51" i="142" s="1"/>
  <c r="Q51" i="142" s="1"/>
  <c r="E53" i="158" l="1"/>
  <c r="F53" i="158" s="1"/>
  <c r="G53" i="158" s="1"/>
  <c r="H53" i="158" s="1"/>
  <c r="I53" i="158" s="1"/>
  <c r="J53" i="158" s="1"/>
  <c r="K53" i="158" s="1"/>
  <c r="L53" i="158" s="1"/>
  <c r="M53" i="158" s="1"/>
  <c r="N53" i="158" s="1"/>
  <c r="O53" i="158" s="1"/>
  <c r="P53" i="158" s="1"/>
  <c r="Q53" i="158" s="1"/>
  <c r="R53" i="158" s="1"/>
  <c r="S53" i="158" s="1"/>
  <c r="T53" i="158" s="1"/>
  <c r="W53" i="158" s="1"/>
  <c r="Z102" i="106"/>
  <c r="W102" i="106"/>
  <c r="W52" i="158"/>
  <c r="T52" i="142"/>
  <c r="D52" i="142"/>
  <c r="E52" i="142" s="1"/>
  <c r="F52" i="142" s="1"/>
  <c r="G52" i="142" s="1"/>
  <c r="H52" i="142" s="1"/>
  <c r="I52" i="142" s="1"/>
  <c r="J52" i="142" s="1"/>
  <c r="K52" i="142" s="1"/>
  <c r="L52" i="142" s="1"/>
  <c r="M52" i="142" s="1"/>
  <c r="N52" i="142" s="1"/>
  <c r="O52" i="142" s="1"/>
  <c r="Q52" i="142" s="1"/>
  <c r="W103" i="106" l="1"/>
  <c r="Z103" i="106"/>
  <c r="T53" i="142"/>
  <c r="D53" i="142"/>
  <c r="E53" i="142" s="1"/>
  <c r="F53" i="142" s="1"/>
  <c r="G53" i="142" s="1"/>
  <c r="H53" i="142" s="1"/>
  <c r="I53" i="142" s="1"/>
  <c r="J53" i="142" s="1"/>
  <c r="K53" i="142" s="1"/>
  <c r="L53" i="142" s="1"/>
  <c r="M53" i="142" s="1"/>
  <c r="N53" i="142" s="1"/>
  <c r="O53" i="142" s="1"/>
  <c r="Q53" i="142" s="1"/>
  <c r="W104" i="106" l="1"/>
  <c r="Z104" i="106"/>
  <c r="T54" i="142"/>
  <c r="D54" i="142"/>
  <c r="E54" i="142" s="1"/>
  <c r="F54" i="142" s="1"/>
  <c r="G54" i="142" s="1"/>
  <c r="H54" i="142" s="1"/>
  <c r="I54" i="142" s="1"/>
  <c r="J54" i="142" s="1"/>
  <c r="K54" i="142" s="1"/>
  <c r="L54" i="142" s="1"/>
  <c r="M54" i="142" s="1"/>
  <c r="N54" i="142" s="1"/>
  <c r="O54" i="142" s="1"/>
  <c r="Q54" i="142" s="1"/>
  <c r="W105" i="106" l="1"/>
  <c r="Z105" i="106"/>
  <c r="T55" i="142"/>
  <c r="Q55" i="142"/>
  <c r="Z106" i="106" l="1"/>
  <c r="W106" i="106"/>
  <c r="Z107" i="106" l="1"/>
  <c r="W107" i="106"/>
  <c r="Z108" i="106" l="1"/>
  <c r="W108" i="106"/>
  <c r="Z109" i="106" l="1"/>
  <c r="W109" i="106"/>
  <c r="D112" i="106" l="1"/>
  <c r="E112" i="106" s="1"/>
  <c r="F112" i="106" s="1"/>
  <c r="G112" i="106" s="1"/>
  <c r="H112" i="106" s="1"/>
  <c r="I112" i="106" s="1"/>
  <c r="J112" i="106" s="1"/>
  <c r="K112" i="106" s="1"/>
  <c r="L112" i="106" s="1"/>
  <c r="M112" i="106" s="1"/>
  <c r="N112" i="106" s="1"/>
  <c r="O112" i="106" s="1"/>
  <c r="P112" i="106" s="1"/>
  <c r="Q112" i="106" s="1"/>
  <c r="R112" i="106" s="1"/>
  <c r="S112" i="106" s="1"/>
  <c r="T112" i="106" s="1"/>
  <c r="U112" i="106" s="1"/>
  <c r="Z110" i="106"/>
  <c r="W110" i="106"/>
  <c r="Z111" i="106" l="1"/>
  <c r="W111" i="106"/>
  <c r="Z112" i="106" l="1"/>
  <c r="W112" i="106"/>
  <c r="P37" i="136"/>
  <c r="P38" i="136"/>
  <c r="P39" i="136"/>
  <c r="P40" i="136"/>
  <c r="P41" i="136"/>
  <c r="P42" i="136"/>
  <c r="P43" i="136"/>
  <c r="P44" i="136"/>
  <c r="P45" i="136"/>
  <c r="P46" i="136"/>
  <c r="P47" i="136"/>
  <c r="P48" i="136"/>
  <c r="P54" i="136"/>
  <c r="T18" i="166"/>
  <c r="T19" i="166"/>
  <c r="T20" i="166"/>
  <c r="T21" i="166"/>
  <c r="T22" i="166"/>
  <c r="T23" i="166"/>
  <c r="T24" i="166"/>
  <c r="T25" i="166"/>
  <c r="T26" i="166"/>
  <c r="T27" i="166"/>
  <c r="T28" i="166"/>
  <c r="T29" i="166"/>
  <c r="T30" i="166"/>
  <c r="T31" i="166"/>
  <c r="T32" i="166"/>
  <c r="T33" i="166"/>
  <c r="T34" i="166"/>
  <c r="T35" i="166"/>
  <c r="T36" i="166"/>
  <c r="T37" i="166"/>
  <c r="T38" i="166"/>
  <c r="T39" i="166"/>
  <c r="T40" i="166"/>
  <c r="T41" i="166"/>
  <c r="T42" i="166"/>
  <c r="T43" i="166"/>
  <c r="T44" i="166"/>
  <c r="T45" i="166"/>
  <c r="T46" i="166"/>
  <c r="T47" i="166"/>
  <c r="T48" i="166"/>
  <c r="T49" i="166"/>
  <c r="T50" i="166"/>
  <c r="T51" i="166"/>
  <c r="T52" i="166"/>
  <c r="T53" i="166"/>
  <c r="T54" i="166"/>
  <c r="T55" i="166"/>
  <c r="T56" i="166"/>
  <c r="T57" i="166"/>
  <c r="T58" i="166"/>
  <c r="T59" i="166"/>
  <c r="T60" i="166"/>
  <c r="T61" i="166"/>
  <c r="T62" i="166"/>
  <c r="T63" i="166"/>
  <c r="T64" i="166"/>
  <c r="T65" i="166"/>
  <c r="T66" i="166"/>
  <c r="T67" i="166"/>
  <c r="T68" i="166"/>
  <c r="T69" i="166"/>
  <c r="T70" i="166"/>
  <c r="T71" i="166"/>
  <c r="T72" i="166"/>
  <c r="T73" i="166"/>
  <c r="T17" i="166"/>
  <c r="G98" i="166"/>
  <c r="Q44" i="162"/>
  <c r="Q45" i="162"/>
  <c r="Q46" i="162"/>
  <c r="Q47" i="162"/>
  <c r="Q48" i="162"/>
  <c r="Q49" i="162"/>
  <c r="Q50" i="162"/>
  <c r="Q51" i="162"/>
  <c r="Q52" i="162"/>
  <c r="Q53" i="162"/>
  <c r="Q54" i="162"/>
  <c r="Q55" i="162"/>
  <c r="Q56" i="162"/>
  <c r="Q57" i="162"/>
  <c r="Q58" i="162"/>
  <c r="Q59" i="162"/>
  <c r="Q60" i="162"/>
  <c r="Q61" i="162"/>
  <c r="Q62" i="162"/>
  <c r="Q63" i="162"/>
  <c r="Q64" i="162"/>
  <c r="Q65" i="162"/>
  <c r="Q66" i="162"/>
  <c r="Q67" i="162"/>
  <c r="Q68" i="162"/>
  <c r="Q69" i="162"/>
  <c r="Q70" i="162"/>
  <c r="Q71" i="162"/>
  <c r="Q72" i="162"/>
  <c r="Q73" i="162"/>
  <c r="Q74" i="162"/>
  <c r="Q75" i="162"/>
  <c r="Q76" i="162"/>
  <c r="Q77" i="162"/>
  <c r="Q78" i="162"/>
  <c r="Q79" i="162"/>
  <c r="Q80" i="162"/>
  <c r="Q81" i="162"/>
  <c r="Q82" i="162"/>
  <c r="Q83" i="162"/>
  <c r="Q84" i="162"/>
  <c r="Q85" i="162"/>
  <c r="D50" i="161"/>
  <c r="E50" i="161" s="1"/>
  <c r="F50" i="161" s="1"/>
  <c r="G50" i="161" s="1"/>
  <c r="H50" i="161" s="1"/>
  <c r="I50" i="161" s="1"/>
  <c r="J50" i="161" s="1"/>
  <c r="K50" i="161" s="1"/>
  <c r="L50" i="161" s="1"/>
  <c r="M50" i="161" s="1"/>
  <c r="N50" i="161" s="1"/>
  <c r="O50" i="161" s="1"/>
  <c r="D51" i="161"/>
  <c r="E51" i="161" s="1"/>
  <c r="F51" i="161" s="1"/>
  <c r="G51" i="161" s="1"/>
  <c r="H51" i="161" s="1"/>
  <c r="I51" i="161" s="1"/>
  <c r="J51" i="161" s="1"/>
  <c r="K51" i="161" s="1"/>
  <c r="L51" i="161" s="1"/>
  <c r="M51" i="161" s="1"/>
  <c r="N51" i="161" s="1"/>
  <c r="O51" i="161" s="1"/>
  <c r="D52" i="161"/>
  <c r="E52" i="161" s="1"/>
  <c r="F52" i="161" s="1"/>
  <c r="G52" i="161" s="1"/>
  <c r="H52" i="161" s="1"/>
  <c r="I52" i="161" s="1"/>
  <c r="J52" i="161" s="1"/>
  <c r="K52" i="161" s="1"/>
  <c r="L52" i="161" s="1"/>
  <c r="M52" i="161" s="1"/>
  <c r="N52" i="161" s="1"/>
  <c r="O52" i="161" s="1"/>
  <c r="D53" i="161"/>
  <c r="E53" i="161" s="1"/>
  <c r="F53" i="161" s="1"/>
  <c r="G53" i="161" s="1"/>
  <c r="H53" i="161" s="1"/>
  <c r="I53" i="161" s="1"/>
  <c r="J53" i="161" s="1"/>
  <c r="K53" i="161" s="1"/>
  <c r="L53" i="161" s="1"/>
  <c r="M53" i="161" s="1"/>
  <c r="N53" i="161" s="1"/>
  <c r="O53" i="161" s="1"/>
  <c r="D54" i="161"/>
  <c r="E54" i="161" s="1"/>
  <c r="F54" i="161" s="1"/>
  <c r="G54" i="161" s="1"/>
  <c r="H54" i="161" s="1"/>
  <c r="I54" i="161" s="1"/>
  <c r="J54" i="161" s="1"/>
  <c r="K54" i="161" s="1"/>
  <c r="L54" i="161" s="1"/>
  <c r="M54" i="161" s="1"/>
  <c r="N54" i="161" s="1"/>
  <c r="O54" i="161" s="1"/>
  <c r="D55" i="161"/>
  <c r="E55" i="161" s="1"/>
  <c r="F55" i="161" s="1"/>
  <c r="G55" i="161" s="1"/>
  <c r="H55" i="161" s="1"/>
  <c r="I55" i="161" s="1"/>
  <c r="J55" i="161" s="1"/>
  <c r="K55" i="161" s="1"/>
  <c r="L55" i="161" s="1"/>
  <c r="M55" i="161" s="1"/>
  <c r="N55" i="161" s="1"/>
  <c r="O55" i="161" s="1"/>
  <c r="D56" i="161"/>
  <c r="E56" i="161" s="1"/>
  <c r="F56" i="161" s="1"/>
  <c r="G56" i="161" s="1"/>
  <c r="H56" i="161" s="1"/>
  <c r="I56" i="161" s="1"/>
  <c r="J56" i="161" s="1"/>
  <c r="K56" i="161" s="1"/>
  <c r="L56" i="161" s="1"/>
  <c r="M56" i="161" s="1"/>
  <c r="N56" i="161" s="1"/>
  <c r="O56" i="161" s="1"/>
  <c r="D57" i="161"/>
  <c r="E57" i="161" s="1"/>
  <c r="F57" i="161" s="1"/>
  <c r="G57" i="161" s="1"/>
  <c r="H57" i="161" s="1"/>
  <c r="I57" i="161" s="1"/>
  <c r="J57" i="161" s="1"/>
  <c r="K57" i="161" s="1"/>
  <c r="L57" i="161" s="1"/>
  <c r="M57" i="161" s="1"/>
  <c r="N57" i="161" s="1"/>
  <c r="O57" i="161" s="1"/>
  <c r="D58" i="161"/>
  <c r="E58" i="161" s="1"/>
  <c r="F58" i="161" s="1"/>
  <c r="G58" i="161" s="1"/>
  <c r="H58" i="161" s="1"/>
  <c r="I58" i="161" s="1"/>
  <c r="J58" i="161" s="1"/>
  <c r="K58" i="161" s="1"/>
  <c r="L58" i="161" s="1"/>
  <c r="M58" i="161" s="1"/>
  <c r="N58" i="161" s="1"/>
  <c r="O58" i="161" s="1"/>
  <c r="D59" i="161"/>
  <c r="E59" i="161" s="1"/>
  <c r="F59" i="161" s="1"/>
  <c r="G59" i="161" s="1"/>
  <c r="H59" i="161" s="1"/>
  <c r="I59" i="161" s="1"/>
  <c r="J59" i="161" s="1"/>
  <c r="K59" i="161" s="1"/>
  <c r="L59" i="161" s="1"/>
  <c r="M59" i="161" s="1"/>
  <c r="N59" i="161" s="1"/>
  <c r="O59" i="161" s="1"/>
  <c r="D60" i="161"/>
  <c r="E60" i="161" s="1"/>
  <c r="F60" i="161" s="1"/>
  <c r="G60" i="161" s="1"/>
  <c r="H60" i="161" s="1"/>
  <c r="I60" i="161" s="1"/>
  <c r="J60" i="161" s="1"/>
  <c r="K60" i="161" s="1"/>
  <c r="L60" i="161" s="1"/>
  <c r="M60" i="161" s="1"/>
  <c r="N60" i="161" s="1"/>
  <c r="O60" i="161" s="1"/>
  <c r="D61" i="161"/>
  <c r="E61" i="161" s="1"/>
  <c r="F61" i="161" s="1"/>
  <c r="G61" i="161" s="1"/>
  <c r="H61" i="161" s="1"/>
  <c r="I61" i="161" s="1"/>
  <c r="J61" i="161" s="1"/>
  <c r="K61" i="161" s="1"/>
  <c r="L61" i="161" s="1"/>
  <c r="M61" i="161" s="1"/>
  <c r="N61" i="161" s="1"/>
  <c r="O61" i="161" s="1"/>
  <c r="D62" i="161"/>
  <c r="E62" i="161" s="1"/>
  <c r="F62" i="161" s="1"/>
  <c r="G62" i="161" s="1"/>
  <c r="H62" i="161" s="1"/>
  <c r="I62" i="161" s="1"/>
  <c r="J62" i="161" s="1"/>
  <c r="K62" i="161" s="1"/>
  <c r="L62" i="161" s="1"/>
  <c r="M62" i="161" s="1"/>
  <c r="N62" i="161" s="1"/>
  <c r="O62" i="161" s="1"/>
  <c r="D63" i="161"/>
  <c r="E63" i="161" s="1"/>
  <c r="F63" i="161" s="1"/>
  <c r="G63" i="161" s="1"/>
  <c r="H63" i="161" s="1"/>
  <c r="I63" i="161" s="1"/>
  <c r="J63" i="161" s="1"/>
  <c r="K63" i="161" s="1"/>
  <c r="L63" i="161" s="1"/>
  <c r="M63" i="161" s="1"/>
  <c r="N63" i="161" s="1"/>
  <c r="O63" i="161" s="1"/>
  <c r="D64" i="161"/>
  <c r="E64" i="161" s="1"/>
  <c r="F64" i="161" s="1"/>
  <c r="G64" i="161" s="1"/>
  <c r="H64" i="161" s="1"/>
  <c r="I64" i="161" s="1"/>
  <c r="J64" i="161" s="1"/>
  <c r="K64" i="161" s="1"/>
  <c r="L64" i="161" s="1"/>
  <c r="M64" i="161" s="1"/>
  <c r="N64" i="161" s="1"/>
  <c r="O64" i="161" s="1"/>
  <c r="D65" i="161"/>
  <c r="E65" i="161" s="1"/>
  <c r="F65" i="161" s="1"/>
  <c r="G65" i="161" s="1"/>
  <c r="H65" i="161" s="1"/>
  <c r="I65" i="161" s="1"/>
  <c r="J65" i="161" s="1"/>
  <c r="K65" i="161" s="1"/>
  <c r="L65" i="161" s="1"/>
  <c r="M65" i="161" s="1"/>
  <c r="N65" i="161" s="1"/>
  <c r="O65" i="161" s="1"/>
  <c r="D66" i="161"/>
  <c r="E66" i="161" s="1"/>
  <c r="F66" i="161" s="1"/>
  <c r="G66" i="161" s="1"/>
  <c r="H66" i="161" s="1"/>
  <c r="I66" i="161" s="1"/>
  <c r="J66" i="161" s="1"/>
  <c r="K66" i="161" s="1"/>
  <c r="L66" i="161" s="1"/>
  <c r="M66" i="161" s="1"/>
  <c r="N66" i="161" s="1"/>
  <c r="O66" i="161" s="1"/>
  <c r="D67" i="161"/>
  <c r="E67" i="161" s="1"/>
  <c r="F67" i="161" s="1"/>
  <c r="G67" i="161" s="1"/>
  <c r="H67" i="161" s="1"/>
  <c r="I67" i="161" s="1"/>
  <c r="J67" i="161" s="1"/>
  <c r="K67" i="161" s="1"/>
  <c r="L67" i="161" s="1"/>
  <c r="M67" i="161" s="1"/>
  <c r="N67" i="161" s="1"/>
  <c r="O67" i="161" s="1"/>
  <c r="D68" i="161"/>
  <c r="E68" i="161" s="1"/>
  <c r="F68" i="161" s="1"/>
  <c r="G68" i="161" s="1"/>
  <c r="H68" i="161" s="1"/>
  <c r="I68" i="161" s="1"/>
  <c r="J68" i="161" s="1"/>
  <c r="K68" i="161" s="1"/>
  <c r="L68" i="161" s="1"/>
  <c r="M68" i="161" s="1"/>
  <c r="N68" i="161" s="1"/>
  <c r="O68" i="161" s="1"/>
  <c r="D69" i="161"/>
  <c r="E69" i="161" s="1"/>
  <c r="F69" i="161" s="1"/>
  <c r="G69" i="161" s="1"/>
  <c r="H69" i="161" s="1"/>
  <c r="I69" i="161" s="1"/>
  <c r="J69" i="161" s="1"/>
  <c r="K69" i="161" s="1"/>
  <c r="L69" i="161" s="1"/>
  <c r="M69" i="161" s="1"/>
  <c r="N69" i="161" s="1"/>
  <c r="O69" i="161" s="1"/>
  <c r="D70" i="161"/>
  <c r="E70" i="161" s="1"/>
  <c r="F70" i="161" s="1"/>
  <c r="G70" i="161" s="1"/>
  <c r="H70" i="161" s="1"/>
  <c r="I70" i="161" s="1"/>
  <c r="J70" i="161" s="1"/>
  <c r="K70" i="161" s="1"/>
  <c r="L70" i="161" s="1"/>
  <c r="M70" i="161" s="1"/>
  <c r="N70" i="161" s="1"/>
  <c r="O70" i="161" s="1"/>
  <c r="D71" i="161"/>
  <c r="E71" i="161" s="1"/>
  <c r="F71" i="161" s="1"/>
  <c r="G71" i="161" s="1"/>
  <c r="H71" i="161" s="1"/>
  <c r="I71" i="161" s="1"/>
  <c r="J71" i="161" s="1"/>
  <c r="K71" i="161" s="1"/>
  <c r="L71" i="161" s="1"/>
  <c r="M71" i="161" s="1"/>
  <c r="N71" i="161" s="1"/>
  <c r="O71" i="161" s="1"/>
  <c r="D72" i="161"/>
  <c r="E72" i="161" s="1"/>
  <c r="F72" i="161" s="1"/>
  <c r="G72" i="161" s="1"/>
  <c r="H72" i="161" s="1"/>
  <c r="I72" i="161" s="1"/>
  <c r="J72" i="161" s="1"/>
  <c r="K72" i="161" s="1"/>
  <c r="L72" i="161" s="1"/>
  <c r="M72" i="161" s="1"/>
  <c r="N72" i="161" s="1"/>
  <c r="O72" i="161" s="1"/>
  <c r="D73" i="161"/>
  <c r="E73" i="161" s="1"/>
  <c r="F73" i="161" s="1"/>
  <c r="G73" i="161" s="1"/>
  <c r="H73" i="161" s="1"/>
  <c r="I73" i="161" s="1"/>
  <c r="J73" i="161" s="1"/>
  <c r="K73" i="161" s="1"/>
  <c r="L73" i="161" s="1"/>
  <c r="M73" i="161" s="1"/>
  <c r="N73" i="161" s="1"/>
  <c r="O73" i="161" s="1"/>
  <c r="D74" i="161"/>
  <c r="E74" i="161" s="1"/>
  <c r="F74" i="161" s="1"/>
  <c r="G74" i="161" s="1"/>
  <c r="H74" i="161" s="1"/>
  <c r="I74" i="161" s="1"/>
  <c r="J74" i="161" s="1"/>
  <c r="K74" i="161" s="1"/>
  <c r="L74" i="161" s="1"/>
  <c r="M74" i="161" s="1"/>
  <c r="N74" i="161" s="1"/>
  <c r="O74" i="161" s="1"/>
  <c r="D75" i="161"/>
  <c r="E75" i="161" s="1"/>
  <c r="F75" i="161" s="1"/>
  <c r="G75" i="161" s="1"/>
  <c r="H75" i="161" s="1"/>
  <c r="I75" i="161" s="1"/>
  <c r="J75" i="161" s="1"/>
  <c r="K75" i="161" s="1"/>
  <c r="L75" i="161" s="1"/>
  <c r="M75" i="161" s="1"/>
  <c r="N75" i="161" s="1"/>
  <c r="O75" i="161" s="1"/>
  <c r="D76" i="161"/>
  <c r="E76" i="161" s="1"/>
  <c r="F76" i="161" s="1"/>
  <c r="G76" i="161" s="1"/>
  <c r="H76" i="161" s="1"/>
  <c r="I76" i="161" s="1"/>
  <c r="J76" i="161" s="1"/>
  <c r="K76" i="161" s="1"/>
  <c r="L76" i="161" s="1"/>
  <c r="M76" i="161" s="1"/>
  <c r="N76" i="161" s="1"/>
  <c r="O76" i="161" s="1"/>
  <c r="D77" i="161"/>
  <c r="E77" i="161" s="1"/>
  <c r="F77" i="161" s="1"/>
  <c r="G77" i="161" s="1"/>
  <c r="H77" i="161" s="1"/>
  <c r="I77" i="161" s="1"/>
  <c r="J77" i="161" s="1"/>
  <c r="K77" i="161" s="1"/>
  <c r="L77" i="161" s="1"/>
  <c r="M77" i="161" s="1"/>
  <c r="N77" i="161" s="1"/>
  <c r="O77" i="161" s="1"/>
  <c r="D78" i="161"/>
  <c r="E78" i="161" s="1"/>
  <c r="F78" i="161" s="1"/>
  <c r="G78" i="161" s="1"/>
  <c r="H78" i="161" s="1"/>
  <c r="I78" i="161" s="1"/>
  <c r="J78" i="161" s="1"/>
  <c r="K78" i="161" s="1"/>
  <c r="L78" i="161" s="1"/>
  <c r="M78" i="161" s="1"/>
  <c r="N78" i="161" s="1"/>
  <c r="O78" i="161" s="1"/>
  <c r="D79" i="161"/>
  <c r="E79" i="161" s="1"/>
  <c r="F79" i="161" s="1"/>
  <c r="G79" i="161" s="1"/>
  <c r="H79" i="161" s="1"/>
  <c r="I79" i="161" s="1"/>
  <c r="J79" i="161" s="1"/>
  <c r="K79" i="161" s="1"/>
  <c r="L79" i="161" s="1"/>
  <c r="M79" i="161" s="1"/>
  <c r="N79" i="161" s="1"/>
  <c r="O79" i="161" s="1"/>
  <c r="D80" i="161"/>
  <c r="E80" i="161" s="1"/>
  <c r="F80" i="161" s="1"/>
  <c r="G80" i="161" s="1"/>
  <c r="H80" i="161" s="1"/>
  <c r="I80" i="161" s="1"/>
  <c r="J80" i="161" s="1"/>
  <c r="K80" i="161" s="1"/>
  <c r="L80" i="161" s="1"/>
  <c r="M80" i="161" s="1"/>
  <c r="N80" i="161" s="1"/>
  <c r="O80" i="161" s="1"/>
  <c r="D81" i="161"/>
  <c r="E81" i="161" s="1"/>
  <c r="F81" i="161" s="1"/>
  <c r="G81" i="161" s="1"/>
  <c r="H81" i="161" s="1"/>
  <c r="I81" i="161" s="1"/>
  <c r="J81" i="161" s="1"/>
  <c r="K81" i="161" s="1"/>
  <c r="L81" i="161" s="1"/>
  <c r="M81" i="161" s="1"/>
  <c r="N81" i="161" s="1"/>
  <c r="O81" i="161" s="1"/>
  <c r="G41" i="163"/>
  <c r="D19" i="163"/>
  <c r="D17" i="164"/>
  <c r="D17" i="163"/>
  <c r="E15" i="163"/>
  <c r="D15" i="163"/>
  <c r="D14" i="163"/>
  <c r="E14" i="163" s="1"/>
  <c r="R10" i="163"/>
  <c r="R9" i="163"/>
  <c r="AE50" i="161"/>
  <c r="AE51" i="161"/>
  <c r="AE52" i="161"/>
  <c r="AE53" i="161"/>
  <c r="AE54" i="161"/>
  <c r="AE55" i="161"/>
  <c r="AE56" i="161"/>
  <c r="AE57" i="161"/>
  <c r="AE58" i="161"/>
  <c r="AE59" i="161"/>
  <c r="AE60" i="161"/>
  <c r="AE61" i="161"/>
  <c r="AE62" i="161"/>
  <c r="AE63" i="161"/>
  <c r="AE64" i="161"/>
  <c r="AE65" i="161"/>
  <c r="AE66" i="161"/>
  <c r="AE67" i="161"/>
  <c r="AE68" i="161"/>
  <c r="AE69" i="161"/>
  <c r="AE70" i="161"/>
  <c r="AE71" i="161"/>
  <c r="AE72" i="161"/>
  <c r="AE73" i="161"/>
  <c r="AE74" i="161"/>
  <c r="AE75" i="161"/>
  <c r="AE76" i="161"/>
  <c r="AE77" i="161"/>
  <c r="AE78" i="161"/>
  <c r="AE79" i="161"/>
  <c r="AE80" i="161"/>
  <c r="AE81" i="161"/>
  <c r="P27" i="166" l="1"/>
  <c r="P93" i="166"/>
  <c r="P92" i="166"/>
  <c r="R93" i="166"/>
  <c r="R92" i="166"/>
  <c r="E17" i="163"/>
  <c r="F17" i="163" s="1"/>
  <c r="G17" i="163" s="1"/>
  <c r="H17" i="163" s="1"/>
  <c r="I17" i="163" s="1"/>
  <c r="J17" i="163" s="1"/>
  <c r="K17" i="163" s="1"/>
  <c r="L17" i="163" s="1"/>
  <c r="M17" i="163" s="1"/>
  <c r="N17" i="163" s="1"/>
  <c r="O17" i="163" s="1"/>
  <c r="P17" i="163" s="1"/>
  <c r="R17" i="163" s="1"/>
  <c r="F14" i="163"/>
  <c r="G14" i="163" s="1"/>
  <c r="H14" i="163" s="1"/>
  <c r="I14" i="163" s="1"/>
  <c r="J14" i="163" s="1"/>
  <c r="K14" i="163" s="1"/>
  <c r="L14" i="163" s="1"/>
  <c r="M14" i="163" s="1"/>
  <c r="N14" i="163" s="1"/>
  <c r="O14" i="163" s="1"/>
  <c r="P14" i="163" s="1"/>
  <c r="Q13" i="163" s="1"/>
  <c r="Q25" i="163" s="1"/>
  <c r="E17" i="164"/>
  <c r="F17" i="164" s="1"/>
  <c r="G17" i="164" s="1"/>
  <c r="H17" i="164" s="1"/>
  <c r="I17" i="164" s="1"/>
  <c r="J17" i="164" s="1"/>
  <c r="K17" i="164" s="1"/>
  <c r="L17" i="164" s="1"/>
  <c r="M17" i="164" s="1"/>
  <c r="N17" i="164" s="1"/>
  <c r="O17" i="164" s="1"/>
  <c r="P17" i="164" s="1"/>
  <c r="R17" i="164" s="1"/>
  <c r="E19" i="163"/>
  <c r="F19" i="163" s="1"/>
  <c r="G19" i="163" s="1"/>
  <c r="H19" i="163" s="1"/>
  <c r="I19" i="163" s="1"/>
  <c r="J19" i="163" s="1"/>
  <c r="K19" i="163" s="1"/>
  <c r="L19" i="163" s="1"/>
  <c r="M19" i="163" s="1"/>
  <c r="N19" i="163" s="1"/>
  <c r="O19" i="163" s="1"/>
  <c r="P19" i="163" s="1"/>
  <c r="R19" i="163" s="1"/>
  <c r="P17" i="166"/>
  <c r="P19" i="166"/>
  <c r="P18" i="166"/>
  <c r="R17" i="166"/>
  <c r="R18" i="166"/>
  <c r="R19" i="166"/>
  <c r="P21" i="166"/>
  <c r="P20" i="166"/>
  <c r="P23" i="166"/>
  <c r="P22" i="166"/>
  <c r="P24" i="166"/>
  <c r="R21" i="166"/>
  <c r="R22" i="166"/>
  <c r="R24" i="166"/>
  <c r="R20" i="166"/>
  <c r="R23" i="166"/>
  <c r="U31" i="167"/>
  <c r="P86" i="166"/>
  <c r="P88" i="166"/>
  <c r="P84" i="166"/>
  <c r="P85" i="166"/>
  <c r="P87" i="166"/>
  <c r="R84" i="166"/>
  <c r="R85" i="166"/>
  <c r="R86" i="166"/>
  <c r="R87" i="166"/>
  <c r="R88" i="166"/>
  <c r="Z113" i="106"/>
  <c r="W113" i="106"/>
  <c r="D31" i="136"/>
  <c r="E31" i="136" s="1"/>
  <c r="F31" i="136" s="1"/>
  <c r="G31" i="136" s="1"/>
  <c r="H31" i="136" s="1"/>
  <c r="I31" i="136" s="1"/>
  <c r="J31" i="136" s="1"/>
  <c r="K31" i="136" s="1"/>
  <c r="L31" i="136" s="1"/>
  <c r="M31" i="136" s="1"/>
  <c r="N31" i="136" s="1"/>
  <c r="O31" i="136" s="1"/>
  <c r="T74" i="166"/>
  <c r="P90" i="166"/>
  <c r="P91" i="166"/>
  <c r="P83" i="166"/>
  <c r="P82" i="166"/>
  <c r="P77" i="166"/>
  <c r="P71" i="166"/>
  <c r="P89" i="166"/>
  <c r="P78" i="166"/>
  <c r="P72" i="166"/>
  <c r="P79" i="166"/>
  <c r="P75" i="166"/>
  <c r="P73" i="166"/>
  <c r="P69" i="166"/>
  <c r="P74" i="166"/>
  <c r="P68" i="166"/>
  <c r="P64" i="166"/>
  <c r="P60" i="166"/>
  <c r="P56" i="166"/>
  <c r="P52" i="166"/>
  <c r="P80" i="166"/>
  <c r="P63" i="166"/>
  <c r="P58" i="166"/>
  <c r="P53" i="166"/>
  <c r="P51" i="166"/>
  <c r="P65" i="166"/>
  <c r="P59" i="166"/>
  <c r="P54" i="166"/>
  <c r="P48" i="166"/>
  <c r="P81" i="166"/>
  <c r="P70" i="166"/>
  <c r="P66" i="166"/>
  <c r="P61" i="166"/>
  <c r="P55" i="166"/>
  <c r="P42" i="166"/>
  <c r="P38" i="166"/>
  <c r="P34" i="166"/>
  <c r="P30" i="166"/>
  <c r="P26" i="166"/>
  <c r="P50" i="166"/>
  <c r="P47" i="166"/>
  <c r="P41" i="166"/>
  <c r="P67" i="166"/>
  <c r="P57" i="166"/>
  <c r="P43" i="166"/>
  <c r="P39" i="166"/>
  <c r="P35" i="166"/>
  <c r="P31" i="166"/>
  <c r="P62" i="166"/>
  <c r="P45" i="166"/>
  <c r="P76" i="166"/>
  <c r="P49" i="166"/>
  <c r="P46" i="166"/>
  <c r="P44" i="166"/>
  <c r="P40" i="166"/>
  <c r="P36" i="166"/>
  <c r="P32" i="166"/>
  <c r="P28" i="166"/>
  <c r="P33" i="166"/>
  <c r="P37" i="166"/>
  <c r="P25" i="166"/>
  <c r="P29" i="166"/>
  <c r="U19" i="163"/>
  <c r="U20" i="163"/>
  <c r="Q20" i="164"/>
  <c r="G28" i="164"/>
  <c r="Q21" i="164"/>
  <c r="Q22" i="164"/>
  <c r="Q17" i="164"/>
  <c r="Q23" i="164"/>
  <c r="Q18" i="164"/>
  <c r="Q19" i="164"/>
  <c r="D19" i="164"/>
  <c r="E19" i="164" s="1"/>
  <c r="F19" i="164" s="1"/>
  <c r="G19" i="164" s="1"/>
  <c r="H19" i="164" s="1"/>
  <c r="I19" i="164" s="1"/>
  <c r="J19" i="164" s="1"/>
  <c r="K19" i="164" s="1"/>
  <c r="L19" i="164" s="1"/>
  <c r="M19" i="164" s="1"/>
  <c r="N19" i="164" s="1"/>
  <c r="O19" i="164" s="1"/>
  <c r="P19" i="164" s="1"/>
  <c r="D18" i="164"/>
  <c r="AE82" i="161"/>
  <c r="Q57" i="161"/>
  <c r="Q58" i="161"/>
  <c r="Q59" i="161"/>
  <c r="Q60" i="161"/>
  <c r="Q61" i="161"/>
  <c r="Q62" i="161"/>
  <c r="Q63" i="161"/>
  <c r="Q64" i="161"/>
  <c r="Q65" i="161"/>
  <c r="Q66" i="161"/>
  <c r="Q67" i="161"/>
  <c r="Q68" i="161"/>
  <c r="Q69" i="161"/>
  <c r="Q70" i="161"/>
  <c r="Q71" i="161"/>
  <c r="Q72" i="161"/>
  <c r="Q73" i="161"/>
  <c r="Q74" i="161"/>
  <c r="Q75" i="161"/>
  <c r="Q76" i="161"/>
  <c r="Q77" i="161"/>
  <c r="Q78" i="161"/>
  <c r="Q79" i="161"/>
  <c r="Q80" i="161"/>
  <c r="Q81" i="161"/>
  <c r="Q82" i="161"/>
  <c r="Q27" i="163" l="1"/>
  <c r="Q18" i="163"/>
  <c r="Q23" i="163"/>
  <c r="Q37" i="163"/>
  <c r="Q33" i="163"/>
  <c r="Q30" i="163"/>
  <c r="Q24" i="163"/>
  <c r="Q19" i="163"/>
  <c r="G42" i="163"/>
  <c r="S25" i="163" s="1"/>
  <c r="Q36" i="163"/>
  <c r="Q20" i="163"/>
  <c r="Q26" i="163"/>
  <c r="Q35" i="163"/>
  <c r="Q31" i="163"/>
  <c r="Q28" i="163"/>
  <c r="Q21" i="163"/>
  <c r="Q32" i="163"/>
  <c r="Q22" i="163"/>
  <c r="Q29" i="163"/>
  <c r="Q17" i="163"/>
  <c r="Q34" i="163"/>
  <c r="E18" i="164"/>
  <c r="F18" i="164" s="1"/>
  <c r="G18" i="164" s="1"/>
  <c r="H18" i="164" s="1"/>
  <c r="I18" i="164" s="1"/>
  <c r="J18" i="164" s="1"/>
  <c r="K18" i="164" s="1"/>
  <c r="L18" i="164" s="1"/>
  <c r="M18" i="164" s="1"/>
  <c r="N18" i="164" s="1"/>
  <c r="O18" i="164" s="1"/>
  <c r="P18" i="164" s="1"/>
  <c r="R18" i="164" s="1"/>
  <c r="S18" i="164" s="1"/>
  <c r="D20" i="163"/>
  <c r="E20" i="163" s="1"/>
  <c r="F20" i="163" s="1"/>
  <c r="G20" i="163" s="1"/>
  <c r="H20" i="163" s="1"/>
  <c r="I20" i="163" s="1"/>
  <c r="J20" i="163" s="1"/>
  <c r="K20" i="163" s="1"/>
  <c r="L20" i="163" s="1"/>
  <c r="M20" i="163" s="1"/>
  <c r="N20" i="163" s="1"/>
  <c r="O20" i="163" s="1"/>
  <c r="P20" i="163" s="1"/>
  <c r="R20" i="163" s="1"/>
  <c r="Z114" i="106"/>
  <c r="W114" i="106"/>
  <c r="D22" i="133"/>
  <c r="E22" i="133" s="1"/>
  <c r="F22" i="133" s="1"/>
  <c r="G22" i="133" s="1"/>
  <c r="H22" i="133" s="1"/>
  <c r="I22" i="133" s="1"/>
  <c r="J22" i="133" s="1"/>
  <c r="K22" i="133" s="1"/>
  <c r="L22" i="133" s="1"/>
  <c r="M22" i="133" s="1"/>
  <c r="N22" i="133" s="1"/>
  <c r="O22" i="133" s="1"/>
  <c r="U32" i="167"/>
  <c r="D32" i="136"/>
  <c r="E32" i="136" s="1"/>
  <c r="F32" i="136" s="1"/>
  <c r="G32" i="136" s="1"/>
  <c r="H32" i="136" s="1"/>
  <c r="I32" i="136" s="1"/>
  <c r="J32" i="136" s="1"/>
  <c r="K32" i="136" s="1"/>
  <c r="L32" i="136" s="1"/>
  <c r="M32" i="136" s="1"/>
  <c r="N32" i="136" s="1"/>
  <c r="O32" i="136" s="1"/>
  <c r="R22" i="163"/>
  <c r="D20" i="164"/>
  <c r="E20" i="164" s="1"/>
  <c r="F20" i="164" s="1"/>
  <c r="G20" i="164" s="1"/>
  <c r="H20" i="164" s="1"/>
  <c r="I20" i="164" s="1"/>
  <c r="J20" i="164" s="1"/>
  <c r="K20" i="164" s="1"/>
  <c r="L20" i="164" s="1"/>
  <c r="M20" i="164" s="1"/>
  <c r="N20" i="164" s="1"/>
  <c r="O20" i="164" s="1"/>
  <c r="P20" i="164" s="1"/>
  <c r="R19" i="164"/>
  <c r="S19" i="164" s="1"/>
  <c r="S17" i="164"/>
  <c r="D85" i="161"/>
  <c r="E85" i="161" s="1"/>
  <c r="F85" i="161" s="1"/>
  <c r="G85" i="161" s="1"/>
  <c r="H85" i="161" s="1"/>
  <c r="I85" i="161" s="1"/>
  <c r="J85" i="161" s="1"/>
  <c r="K85" i="161" s="1"/>
  <c r="L85" i="161" s="1"/>
  <c r="M85" i="161" s="1"/>
  <c r="N85" i="161" s="1"/>
  <c r="O85" i="161" s="1"/>
  <c r="Q85" i="161" s="1"/>
  <c r="AE85" i="161"/>
  <c r="E43" i="149"/>
  <c r="F43" i="149" s="1"/>
  <c r="G43" i="149" s="1"/>
  <c r="H43" i="149" s="1"/>
  <c r="I43" i="149" s="1"/>
  <c r="J43" i="149" s="1"/>
  <c r="K43" i="149" s="1"/>
  <c r="L43" i="149" s="1"/>
  <c r="M43" i="149" s="1"/>
  <c r="N43" i="149" s="1"/>
  <c r="O43" i="149" s="1"/>
  <c r="P43" i="149" s="1"/>
  <c r="Q43" i="149" s="1"/>
  <c r="R43" i="149" s="1"/>
  <c r="S43" i="149" s="1"/>
  <c r="T43" i="149" s="1"/>
  <c r="U43" i="149" s="1"/>
  <c r="V43" i="149" s="1"/>
  <c r="E44" i="149"/>
  <c r="F44" i="149" s="1"/>
  <c r="G44" i="149" s="1"/>
  <c r="H44" i="149" s="1"/>
  <c r="I44" i="149" s="1"/>
  <c r="J44" i="149" s="1"/>
  <c r="K44" i="149" s="1"/>
  <c r="L44" i="149" s="1"/>
  <c r="M44" i="149" s="1"/>
  <c r="N44" i="149" s="1"/>
  <c r="O44" i="149" s="1"/>
  <c r="P44" i="149" s="1"/>
  <c r="Q44" i="149" s="1"/>
  <c r="R44" i="149" s="1"/>
  <c r="S44" i="149" s="1"/>
  <c r="T44" i="149" s="1"/>
  <c r="U44" i="149" s="1"/>
  <c r="V44" i="149" s="1"/>
  <c r="E45" i="149"/>
  <c r="F45" i="149" s="1"/>
  <c r="G45" i="149" s="1"/>
  <c r="H45" i="149" s="1"/>
  <c r="I45" i="149" s="1"/>
  <c r="J45" i="149" s="1"/>
  <c r="K45" i="149" s="1"/>
  <c r="L45" i="149" s="1"/>
  <c r="M45" i="149" s="1"/>
  <c r="N45" i="149" s="1"/>
  <c r="O45" i="149" s="1"/>
  <c r="P45" i="149" s="1"/>
  <c r="Q45" i="149" s="1"/>
  <c r="R45" i="149" s="1"/>
  <c r="S45" i="149" s="1"/>
  <c r="T45" i="149" s="1"/>
  <c r="U45" i="149" s="1"/>
  <c r="V45" i="149" s="1"/>
  <c r="S19" i="163" l="1"/>
  <c r="S27" i="163"/>
  <c r="S18" i="163"/>
  <c r="S17" i="163"/>
  <c r="S22" i="163"/>
  <c r="S20" i="163"/>
  <c r="D21" i="163"/>
  <c r="E21" i="163" s="1"/>
  <c r="F21" i="163" s="1"/>
  <c r="G21" i="163" s="1"/>
  <c r="H21" i="163" s="1"/>
  <c r="I21" i="163" s="1"/>
  <c r="J21" i="163" s="1"/>
  <c r="K21" i="163" s="1"/>
  <c r="L21" i="163" s="1"/>
  <c r="M21" i="163" s="1"/>
  <c r="N21" i="163" s="1"/>
  <c r="O21" i="163" s="1"/>
  <c r="P21" i="163" s="1"/>
  <c r="R21" i="163" s="1"/>
  <c r="S21" i="163" s="1"/>
  <c r="U21" i="163"/>
  <c r="U22" i="163"/>
  <c r="R23" i="163"/>
  <c r="S23" i="163" s="1"/>
  <c r="D23" i="133"/>
  <c r="E23" i="133" s="1"/>
  <c r="F23" i="133" s="1"/>
  <c r="G23" i="133" s="1"/>
  <c r="H23" i="133" s="1"/>
  <c r="I23" i="133" s="1"/>
  <c r="J23" i="133" s="1"/>
  <c r="K23" i="133" s="1"/>
  <c r="L23" i="133" s="1"/>
  <c r="M23" i="133" s="1"/>
  <c r="N23" i="133" s="1"/>
  <c r="O23" i="133" s="1"/>
  <c r="U33" i="167"/>
  <c r="Z116" i="106"/>
  <c r="D33" i="136"/>
  <c r="E33" i="136" s="1"/>
  <c r="F33" i="136" s="1"/>
  <c r="G33" i="136" s="1"/>
  <c r="H33" i="136" s="1"/>
  <c r="I33" i="136" s="1"/>
  <c r="J33" i="136" s="1"/>
  <c r="K33" i="136" s="1"/>
  <c r="L33" i="136" s="1"/>
  <c r="M33" i="136" s="1"/>
  <c r="N33" i="136" s="1"/>
  <c r="O33" i="136" s="1"/>
  <c r="R20" i="164"/>
  <c r="S20" i="164" s="1"/>
  <c r="D21" i="164"/>
  <c r="E21" i="164" s="1"/>
  <c r="F21" i="164" s="1"/>
  <c r="G21" i="164" s="1"/>
  <c r="H21" i="164" s="1"/>
  <c r="I21" i="164" s="1"/>
  <c r="J21" i="164" s="1"/>
  <c r="K21" i="164" s="1"/>
  <c r="L21" i="164" s="1"/>
  <c r="M21" i="164" s="1"/>
  <c r="N21" i="164" s="1"/>
  <c r="O21" i="164" s="1"/>
  <c r="P21" i="164" s="1"/>
  <c r="U34" i="167" l="1"/>
  <c r="D24" i="133"/>
  <c r="E24" i="133" s="1"/>
  <c r="F24" i="133" s="1"/>
  <c r="G24" i="133" s="1"/>
  <c r="H24" i="133" s="1"/>
  <c r="I24" i="133" s="1"/>
  <c r="J24" i="133" s="1"/>
  <c r="K24" i="133" s="1"/>
  <c r="L24" i="133" s="1"/>
  <c r="M24" i="133" s="1"/>
  <c r="N24" i="133" s="1"/>
  <c r="O24" i="133" s="1"/>
  <c r="D34" i="136"/>
  <c r="E34" i="136" s="1"/>
  <c r="F34" i="136" s="1"/>
  <c r="G34" i="136" s="1"/>
  <c r="H34" i="136" s="1"/>
  <c r="I34" i="136" s="1"/>
  <c r="J34" i="136" s="1"/>
  <c r="K34" i="136" s="1"/>
  <c r="L34" i="136" s="1"/>
  <c r="M34" i="136" s="1"/>
  <c r="N34" i="136" s="1"/>
  <c r="O34" i="136" s="1"/>
  <c r="R21" i="164"/>
  <c r="S21" i="164" s="1"/>
  <c r="D22" i="164"/>
  <c r="E22" i="164" s="1"/>
  <c r="F22" i="164" s="1"/>
  <c r="G22" i="164" s="1"/>
  <c r="H22" i="164" s="1"/>
  <c r="I22" i="164" s="1"/>
  <c r="J22" i="164" s="1"/>
  <c r="K22" i="164" s="1"/>
  <c r="L22" i="164" s="1"/>
  <c r="M22" i="164" s="1"/>
  <c r="N22" i="164" s="1"/>
  <c r="O22" i="164" s="1"/>
  <c r="P22" i="164" s="1"/>
  <c r="G63" i="154"/>
  <c r="K48" i="35"/>
  <c r="J50" i="29"/>
  <c r="G52" i="20"/>
  <c r="G51" i="8"/>
  <c r="G61" i="152"/>
  <c r="U35" i="167" l="1"/>
  <c r="D35" i="136"/>
  <c r="E35" i="136" s="1"/>
  <c r="F35" i="136" s="1"/>
  <c r="G35" i="136" s="1"/>
  <c r="H35" i="136" s="1"/>
  <c r="I35" i="136" s="1"/>
  <c r="J35" i="136" s="1"/>
  <c r="K35" i="136" s="1"/>
  <c r="L35" i="136" s="1"/>
  <c r="M35" i="136" s="1"/>
  <c r="N35" i="136" s="1"/>
  <c r="O35" i="136" s="1"/>
  <c r="T35" i="136"/>
  <c r="R24" i="163"/>
  <c r="S24" i="163" s="1"/>
  <c r="R22" i="164"/>
  <c r="S22" i="164" s="1"/>
  <c r="D23" i="164"/>
  <c r="E23" i="164" s="1"/>
  <c r="F23" i="164" s="1"/>
  <c r="G23" i="164" s="1"/>
  <c r="H23" i="164" s="1"/>
  <c r="I23" i="164" s="1"/>
  <c r="J23" i="164" s="1"/>
  <c r="K23" i="164" s="1"/>
  <c r="L23" i="164" s="1"/>
  <c r="M23" i="164" s="1"/>
  <c r="N23" i="164" s="1"/>
  <c r="O23" i="164" s="1"/>
  <c r="P23" i="164" s="1"/>
  <c r="E79" i="149"/>
  <c r="F79" i="149" s="1"/>
  <c r="G79" i="149" s="1"/>
  <c r="H79" i="149" s="1"/>
  <c r="I79" i="149" s="1"/>
  <c r="J79" i="149" s="1"/>
  <c r="K79" i="149" s="1"/>
  <c r="L79" i="149" s="1"/>
  <c r="M79" i="149" s="1"/>
  <c r="N79" i="149" s="1"/>
  <c r="O79" i="149" s="1"/>
  <c r="P79" i="149" s="1"/>
  <c r="Q79" i="149" s="1"/>
  <c r="R79" i="149" s="1"/>
  <c r="S79" i="149" s="1"/>
  <c r="T79" i="149" s="1"/>
  <c r="U79" i="149" s="1"/>
  <c r="V79" i="149" s="1"/>
  <c r="W15" i="71"/>
  <c r="V15" i="71"/>
  <c r="U15" i="71"/>
  <c r="T15" i="71"/>
  <c r="S15" i="71"/>
  <c r="R15" i="71"/>
  <c r="Q15" i="71"/>
  <c r="P15" i="71"/>
  <c r="O15" i="71"/>
  <c r="N15" i="71"/>
  <c r="M15" i="71"/>
  <c r="L15" i="71"/>
  <c r="K15" i="71"/>
  <c r="J15" i="71"/>
  <c r="I15" i="71"/>
  <c r="H15" i="71"/>
  <c r="G15" i="71"/>
  <c r="F15" i="71"/>
  <c r="E15" i="71"/>
  <c r="D15" i="71"/>
  <c r="D14" i="71"/>
  <c r="E14" i="71" s="1"/>
  <c r="F14" i="71" s="1"/>
  <c r="G14" i="71" s="1"/>
  <c r="H14" i="71" s="1"/>
  <c r="I14" i="71" s="1"/>
  <c r="J14" i="71" s="1"/>
  <c r="K14" i="71" s="1"/>
  <c r="L14" i="71" s="1"/>
  <c r="M14" i="71" s="1"/>
  <c r="N14" i="71" s="1"/>
  <c r="O14" i="71" s="1"/>
  <c r="P14" i="71" s="1"/>
  <c r="Q14" i="71" s="1"/>
  <c r="R14" i="71" s="1"/>
  <c r="S14" i="71" s="1"/>
  <c r="T14" i="71" s="1"/>
  <c r="U14" i="71" s="1"/>
  <c r="V14" i="71" s="1"/>
  <c r="W14" i="71" s="1"/>
  <c r="X13" i="71" s="1"/>
  <c r="X10" i="71"/>
  <c r="X9" i="71"/>
  <c r="W15" i="128"/>
  <c r="V15" i="128"/>
  <c r="U15" i="128"/>
  <c r="T15" i="128"/>
  <c r="S15" i="128"/>
  <c r="R15" i="128"/>
  <c r="Q15" i="128"/>
  <c r="P15" i="128"/>
  <c r="O15" i="128"/>
  <c r="N15" i="128"/>
  <c r="M15" i="128"/>
  <c r="L15" i="128"/>
  <c r="K15" i="128"/>
  <c r="J15" i="128"/>
  <c r="I15" i="128"/>
  <c r="H15" i="128"/>
  <c r="G15" i="128"/>
  <c r="F15" i="128"/>
  <c r="E15" i="128"/>
  <c r="D15" i="128"/>
  <c r="D14" i="128"/>
  <c r="E14" i="128" s="1"/>
  <c r="F14" i="128" s="1"/>
  <c r="G14" i="128" s="1"/>
  <c r="H14" i="128" s="1"/>
  <c r="I14" i="128" s="1"/>
  <c r="J14" i="128" s="1"/>
  <c r="K14" i="128" s="1"/>
  <c r="L14" i="128" s="1"/>
  <c r="M14" i="128" s="1"/>
  <c r="N14" i="128" s="1"/>
  <c r="O14" i="128" s="1"/>
  <c r="P14" i="128" s="1"/>
  <c r="Q14" i="128" s="1"/>
  <c r="R14" i="128" s="1"/>
  <c r="S14" i="128" s="1"/>
  <c r="T14" i="128" s="1"/>
  <c r="U14" i="128" s="1"/>
  <c r="V14" i="128" s="1"/>
  <c r="W14" i="128" s="1"/>
  <c r="X13" i="128" s="1"/>
  <c r="X10" i="128"/>
  <c r="X9" i="128"/>
  <c r="X43" i="128" l="1"/>
  <c r="X47" i="128"/>
  <c r="X50" i="128"/>
  <c r="X51" i="128"/>
  <c r="X44" i="128"/>
  <c r="X49" i="128"/>
  <c r="X48" i="128"/>
  <c r="X45" i="128"/>
  <c r="X42" i="128"/>
  <c r="X46" i="128"/>
  <c r="U37" i="167"/>
  <c r="U36" i="167"/>
  <c r="D36" i="136"/>
  <c r="E36" i="136" s="1"/>
  <c r="F36" i="136" s="1"/>
  <c r="G36" i="136" s="1"/>
  <c r="H36" i="136" s="1"/>
  <c r="I36" i="136" s="1"/>
  <c r="J36" i="136" s="1"/>
  <c r="K36" i="136" s="1"/>
  <c r="L36" i="136" s="1"/>
  <c r="M36" i="136" s="1"/>
  <c r="N36" i="136" s="1"/>
  <c r="O36" i="136" s="1"/>
  <c r="T36" i="136"/>
  <c r="R26" i="163"/>
  <c r="S26" i="163" s="1"/>
  <c r="R23" i="164"/>
  <c r="S23" i="164" s="1"/>
  <c r="D37" i="136" l="1"/>
  <c r="E37" i="136" s="1"/>
  <c r="F37" i="136" s="1"/>
  <c r="G37" i="136" s="1"/>
  <c r="H37" i="136" s="1"/>
  <c r="I37" i="136" s="1"/>
  <c r="J37" i="136" s="1"/>
  <c r="K37" i="136" s="1"/>
  <c r="L37" i="136" s="1"/>
  <c r="M37" i="136" s="1"/>
  <c r="N37" i="136" s="1"/>
  <c r="O37" i="136" s="1"/>
  <c r="Q37" i="136" s="1"/>
  <c r="R37" i="136" s="1"/>
  <c r="T37" i="136"/>
  <c r="T79" i="166"/>
  <c r="R28" i="163"/>
  <c r="S28" i="163" s="1"/>
  <c r="D64" i="160"/>
  <c r="E64" i="160" s="1"/>
  <c r="F64" i="160" s="1"/>
  <c r="G64" i="160" s="1"/>
  <c r="H64" i="160" s="1"/>
  <c r="I64" i="160" s="1"/>
  <c r="J64" i="160" s="1"/>
  <c r="K64" i="160" s="1"/>
  <c r="L64" i="160" s="1"/>
  <c r="M64" i="160" s="1"/>
  <c r="N64" i="160" s="1"/>
  <c r="O64" i="160" s="1"/>
  <c r="P64" i="160" s="1"/>
  <c r="D65" i="160"/>
  <c r="E65" i="160" s="1"/>
  <c r="F65" i="160" s="1"/>
  <c r="G65" i="160" s="1"/>
  <c r="H65" i="160" s="1"/>
  <c r="I65" i="160" s="1"/>
  <c r="J65" i="160" s="1"/>
  <c r="K65" i="160" s="1"/>
  <c r="L65" i="160" s="1"/>
  <c r="M65" i="160" s="1"/>
  <c r="N65" i="160" s="1"/>
  <c r="O65" i="160" s="1"/>
  <c r="P65" i="160" s="1"/>
  <c r="D66" i="160"/>
  <c r="E66" i="160" s="1"/>
  <c r="F66" i="160" s="1"/>
  <c r="G66" i="160" s="1"/>
  <c r="H66" i="160" s="1"/>
  <c r="I66" i="160" s="1"/>
  <c r="J66" i="160" s="1"/>
  <c r="K66" i="160" s="1"/>
  <c r="L66" i="160" s="1"/>
  <c r="M66" i="160" s="1"/>
  <c r="N66" i="160" s="1"/>
  <c r="O66" i="160" s="1"/>
  <c r="P66" i="160" s="1"/>
  <c r="U38" i="167" l="1"/>
  <c r="D29" i="133"/>
  <c r="E29" i="133" s="1"/>
  <c r="F29" i="133" s="1"/>
  <c r="G29" i="133" s="1"/>
  <c r="H29" i="133" s="1"/>
  <c r="I29" i="133" s="1"/>
  <c r="J29" i="133" s="1"/>
  <c r="K29" i="133" s="1"/>
  <c r="L29" i="133" s="1"/>
  <c r="M29" i="133" s="1"/>
  <c r="N29" i="133" s="1"/>
  <c r="O29" i="133" s="1"/>
  <c r="D38" i="136"/>
  <c r="E38" i="136" s="1"/>
  <c r="F38" i="136" s="1"/>
  <c r="G38" i="136" s="1"/>
  <c r="H38" i="136" s="1"/>
  <c r="I38" i="136" s="1"/>
  <c r="J38" i="136" s="1"/>
  <c r="K38" i="136" s="1"/>
  <c r="L38" i="136" s="1"/>
  <c r="M38" i="136" s="1"/>
  <c r="N38" i="136" s="1"/>
  <c r="O38" i="136" s="1"/>
  <c r="Q38" i="136" s="1"/>
  <c r="R38" i="136" s="1"/>
  <c r="T38" i="136"/>
  <c r="T80" i="166"/>
  <c r="R29" i="163"/>
  <c r="S29" i="163" s="1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D14" i="35"/>
  <c r="E14" i="35" s="1"/>
  <c r="F14" i="35" s="1"/>
  <c r="G14" i="35" s="1"/>
  <c r="H14" i="35" s="1"/>
  <c r="I14" i="35" s="1"/>
  <c r="J14" i="35" s="1"/>
  <c r="K14" i="35" s="1"/>
  <c r="L14" i="35" s="1"/>
  <c r="M14" i="35" s="1"/>
  <c r="N14" i="35" s="1"/>
  <c r="O14" i="35" s="1"/>
  <c r="P14" i="35" s="1"/>
  <c r="Q13" i="35" s="1"/>
  <c r="R10" i="35"/>
  <c r="R9" i="35"/>
  <c r="P15" i="116"/>
  <c r="O15" i="116"/>
  <c r="N15" i="116"/>
  <c r="M15" i="116"/>
  <c r="L15" i="116"/>
  <c r="K15" i="116"/>
  <c r="J15" i="116"/>
  <c r="I15" i="116"/>
  <c r="H15" i="116"/>
  <c r="G15" i="116"/>
  <c r="F15" i="116"/>
  <c r="E15" i="116"/>
  <c r="D15" i="116"/>
  <c r="D14" i="116"/>
  <c r="E14" i="116" s="1"/>
  <c r="F14" i="116" s="1"/>
  <c r="G14" i="116" s="1"/>
  <c r="H14" i="116" s="1"/>
  <c r="I14" i="116" s="1"/>
  <c r="J14" i="116" s="1"/>
  <c r="K14" i="116" s="1"/>
  <c r="L14" i="116" s="1"/>
  <c r="M14" i="116" s="1"/>
  <c r="N14" i="116" s="1"/>
  <c r="O14" i="116" s="1"/>
  <c r="P14" i="116" s="1"/>
  <c r="Q13" i="116" s="1"/>
  <c r="R10" i="116"/>
  <c r="R9" i="116"/>
  <c r="G15" i="160"/>
  <c r="H15" i="160"/>
  <c r="I15" i="160"/>
  <c r="J15" i="160"/>
  <c r="K15" i="160"/>
  <c r="L15" i="160"/>
  <c r="M15" i="160"/>
  <c r="N15" i="160"/>
  <c r="O15" i="160"/>
  <c r="P15" i="160"/>
  <c r="F15" i="160"/>
  <c r="O15" i="29"/>
  <c r="N15" i="29"/>
  <c r="M15" i="29"/>
  <c r="L15" i="29"/>
  <c r="K15" i="29"/>
  <c r="J15" i="29"/>
  <c r="I15" i="29"/>
  <c r="H15" i="29"/>
  <c r="G15" i="29"/>
  <c r="F15" i="29"/>
  <c r="E15" i="29"/>
  <c r="D15" i="29"/>
  <c r="D14" i="29"/>
  <c r="E14" i="29" s="1"/>
  <c r="F14" i="29" s="1"/>
  <c r="G14" i="29" s="1"/>
  <c r="H14" i="29" s="1"/>
  <c r="I14" i="29" s="1"/>
  <c r="J14" i="29" s="1"/>
  <c r="K14" i="29" s="1"/>
  <c r="L14" i="29" s="1"/>
  <c r="M14" i="29" s="1"/>
  <c r="N14" i="29" s="1"/>
  <c r="O14" i="29" s="1"/>
  <c r="P13" i="29" s="1"/>
  <c r="Q10" i="29"/>
  <c r="Q9" i="29"/>
  <c r="O15" i="115"/>
  <c r="N15" i="115"/>
  <c r="M15" i="115"/>
  <c r="L15" i="115"/>
  <c r="K15" i="115"/>
  <c r="J15" i="115"/>
  <c r="I15" i="115"/>
  <c r="H15" i="115"/>
  <c r="G15" i="115"/>
  <c r="F15" i="115"/>
  <c r="E15" i="115"/>
  <c r="D15" i="115"/>
  <c r="D14" i="115"/>
  <c r="E14" i="115" s="1"/>
  <c r="F14" i="115" s="1"/>
  <c r="G14" i="115" s="1"/>
  <c r="H14" i="115" s="1"/>
  <c r="I14" i="115" s="1"/>
  <c r="J14" i="115" s="1"/>
  <c r="K14" i="115" s="1"/>
  <c r="L14" i="115" s="1"/>
  <c r="M14" i="115" s="1"/>
  <c r="N14" i="115" s="1"/>
  <c r="O14" i="115" s="1"/>
  <c r="P13" i="115" s="1"/>
  <c r="Q10" i="115"/>
  <c r="Q9" i="115"/>
  <c r="F15" i="159"/>
  <c r="G15" i="159"/>
  <c r="H15" i="159"/>
  <c r="I15" i="159"/>
  <c r="J15" i="159"/>
  <c r="K15" i="159"/>
  <c r="L15" i="159"/>
  <c r="M15" i="159"/>
  <c r="N15" i="159"/>
  <c r="O15" i="159"/>
  <c r="Q66" i="116" l="1"/>
  <c r="Q65" i="116"/>
  <c r="P65" i="115"/>
  <c r="P60" i="115"/>
  <c r="P66" i="115"/>
  <c r="P45" i="115"/>
  <c r="P49" i="115"/>
  <c r="P53" i="115"/>
  <c r="P56" i="115"/>
  <c r="P43" i="115"/>
  <c r="P48" i="115"/>
  <c r="P54" i="115"/>
  <c r="P58" i="115"/>
  <c r="P44" i="115"/>
  <c r="P50" i="115"/>
  <c r="P59" i="115"/>
  <c r="P46" i="115"/>
  <c r="P51" i="115"/>
  <c r="P55" i="115"/>
  <c r="P42" i="115"/>
  <c r="P47" i="115"/>
  <c r="P52" i="115"/>
  <c r="P57" i="115"/>
  <c r="D30" i="133"/>
  <c r="E30" i="133" s="1"/>
  <c r="F30" i="133" s="1"/>
  <c r="G30" i="133" s="1"/>
  <c r="H30" i="133" s="1"/>
  <c r="I30" i="133" s="1"/>
  <c r="J30" i="133" s="1"/>
  <c r="K30" i="133" s="1"/>
  <c r="L30" i="133" s="1"/>
  <c r="M30" i="133" s="1"/>
  <c r="N30" i="133" s="1"/>
  <c r="O30" i="133" s="1"/>
  <c r="Q46" i="116"/>
  <c r="Q50" i="116"/>
  <c r="Q54" i="116"/>
  <c r="Q57" i="116"/>
  <c r="Q63" i="116"/>
  <c r="Q47" i="116"/>
  <c r="Q51" i="116"/>
  <c r="Q58" i="116"/>
  <c r="Q60" i="116"/>
  <c r="Q44" i="116"/>
  <c r="Q48" i="116"/>
  <c r="Q52" i="116"/>
  <c r="Q55" i="116"/>
  <c r="Q59" i="116"/>
  <c r="Q61" i="116"/>
  <c r="Q49" i="116"/>
  <c r="Q62" i="116"/>
  <c r="Q53" i="116"/>
  <c r="Q56" i="116"/>
  <c r="Q45" i="116"/>
  <c r="U39" i="167"/>
  <c r="D39" i="136"/>
  <c r="E39" i="136" s="1"/>
  <c r="F39" i="136" s="1"/>
  <c r="G39" i="136" s="1"/>
  <c r="H39" i="136" s="1"/>
  <c r="I39" i="136" s="1"/>
  <c r="J39" i="136" s="1"/>
  <c r="K39" i="136" s="1"/>
  <c r="L39" i="136" s="1"/>
  <c r="M39" i="136" s="1"/>
  <c r="N39" i="136" s="1"/>
  <c r="O39" i="136" s="1"/>
  <c r="Q39" i="136" s="1"/>
  <c r="R39" i="136" s="1"/>
  <c r="T39" i="136"/>
  <c r="T81" i="166"/>
  <c r="R30" i="163"/>
  <c r="S30" i="163" s="1"/>
  <c r="R64" i="160"/>
  <c r="R65" i="160"/>
  <c r="R66" i="160"/>
  <c r="Q25" i="166" l="1"/>
  <c r="R25" i="166" s="1"/>
  <c r="U40" i="167"/>
  <c r="D31" i="133"/>
  <c r="E31" i="133" s="1"/>
  <c r="F31" i="133" s="1"/>
  <c r="G31" i="133" s="1"/>
  <c r="H31" i="133" s="1"/>
  <c r="I31" i="133" s="1"/>
  <c r="J31" i="133" s="1"/>
  <c r="K31" i="133" s="1"/>
  <c r="L31" i="133" s="1"/>
  <c r="M31" i="133" s="1"/>
  <c r="N31" i="133" s="1"/>
  <c r="O31" i="133" s="1"/>
  <c r="D40" i="136"/>
  <c r="E40" i="136" s="1"/>
  <c r="F40" i="136" s="1"/>
  <c r="G40" i="136" s="1"/>
  <c r="H40" i="136" s="1"/>
  <c r="I40" i="136" s="1"/>
  <c r="J40" i="136" s="1"/>
  <c r="K40" i="136" s="1"/>
  <c r="L40" i="136" s="1"/>
  <c r="M40" i="136" s="1"/>
  <c r="N40" i="136" s="1"/>
  <c r="O40" i="136" s="1"/>
  <c r="Q40" i="136" s="1"/>
  <c r="R40" i="136" s="1"/>
  <c r="T40" i="136"/>
  <c r="T82" i="166"/>
  <c r="D17" i="18"/>
  <c r="E17" i="18" s="1"/>
  <c r="F17" i="18" s="1"/>
  <c r="G17" i="18" s="1"/>
  <c r="H17" i="18" s="1"/>
  <c r="I17" i="18" s="1"/>
  <c r="J17" i="18" s="1"/>
  <c r="K17" i="18" s="1"/>
  <c r="L17" i="18" s="1"/>
  <c r="M17" i="18" s="1"/>
  <c r="N17" i="18" s="1"/>
  <c r="O17" i="18" s="1"/>
  <c r="D17" i="112"/>
  <c r="E17" i="112" s="1"/>
  <c r="F17" i="112" s="1"/>
  <c r="G17" i="112" s="1"/>
  <c r="H17" i="112" s="1"/>
  <c r="I17" i="112" s="1"/>
  <c r="J17" i="112" s="1"/>
  <c r="K17" i="112" s="1"/>
  <c r="L17" i="112" s="1"/>
  <c r="M17" i="112" s="1"/>
  <c r="N17" i="112" s="1"/>
  <c r="O17" i="112" s="1"/>
  <c r="O15" i="18"/>
  <c r="N15" i="18"/>
  <c r="M15" i="18"/>
  <c r="L15" i="18"/>
  <c r="K15" i="18"/>
  <c r="J15" i="18"/>
  <c r="I15" i="18"/>
  <c r="H15" i="18"/>
  <c r="G15" i="18"/>
  <c r="F15" i="18"/>
  <c r="E15" i="18"/>
  <c r="D15" i="18"/>
  <c r="D14" i="18"/>
  <c r="E14" i="18" s="1"/>
  <c r="F14" i="18" s="1"/>
  <c r="G14" i="18" s="1"/>
  <c r="H14" i="18" s="1"/>
  <c r="I14" i="18" s="1"/>
  <c r="J14" i="18" s="1"/>
  <c r="K14" i="18" s="1"/>
  <c r="L14" i="18" s="1"/>
  <c r="M14" i="18" s="1"/>
  <c r="N14" i="18" s="1"/>
  <c r="O14" i="18" s="1"/>
  <c r="P13" i="18" s="1"/>
  <c r="P10" i="18"/>
  <c r="P9" i="18"/>
  <c r="O15" i="112"/>
  <c r="N15" i="112"/>
  <c r="M15" i="112"/>
  <c r="L15" i="112"/>
  <c r="K15" i="112"/>
  <c r="J15" i="112"/>
  <c r="I15" i="112"/>
  <c r="H15" i="112"/>
  <c r="G15" i="112"/>
  <c r="F15" i="112"/>
  <c r="E15" i="112"/>
  <c r="D15" i="112"/>
  <c r="D14" i="112"/>
  <c r="E14" i="112" s="1"/>
  <c r="F14" i="112" s="1"/>
  <c r="G14" i="112" s="1"/>
  <c r="H14" i="112" s="1"/>
  <c r="I14" i="112" s="1"/>
  <c r="J14" i="112" s="1"/>
  <c r="K14" i="112" s="1"/>
  <c r="L14" i="112" s="1"/>
  <c r="M14" i="112" s="1"/>
  <c r="N14" i="112" s="1"/>
  <c r="O14" i="112" s="1"/>
  <c r="P13" i="112" s="1"/>
  <c r="P10" i="112"/>
  <c r="P9" i="112"/>
  <c r="P10" i="162"/>
  <c r="D14" i="162"/>
  <c r="E14" i="162" s="1"/>
  <c r="F14" i="162" s="1"/>
  <c r="G14" i="162" s="1"/>
  <c r="H14" i="162" s="1"/>
  <c r="I14" i="162" s="1"/>
  <c r="J14" i="162" s="1"/>
  <c r="K14" i="162" s="1"/>
  <c r="L14" i="162" s="1"/>
  <c r="M14" i="162" s="1"/>
  <c r="N14" i="162" s="1"/>
  <c r="O14" i="162" s="1"/>
  <c r="P13" i="162" s="1"/>
  <c r="D15" i="162"/>
  <c r="E15" i="162"/>
  <c r="F15" i="162"/>
  <c r="G15" i="162"/>
  <c r="H15" i="162"/>
  <c r="I15" i="162"/>
  <c r="J15" i="162"/>
  <c r="K15" i="162"/>
  <c r="L15" i="162"/>
  <c r="M15" i="162"/>
  <c r="N15" i="162"/>
  <c r="O15" i="162"/>
  <c r="Q17" i="162"/>
  <c r="Q18" i="162"/>
  <c r="P9" i="162"/>
  <c r="D17" i="8"/>
  <c r="E17" i="8" s="1"/>
  <c r="F17" i="8" s="1"/>
  <c r="G17" i="8" s="1"/>
  <c r="H17" i="8" s="1"/>
  <c r="I17" i="8" s="1"/>
  <c r="J17" i="8" s="1"/>
  <c r="K17" i="8" s="1"/>
  <c r="L17" i="8" s="1"/>
  <c r="M17" i="8" s="1"/>
  <c r="N17" i="8" s="1"/>
  <c r="O17" i="8" s="1"/>
  <c r="D17" i="109"/>
  <c r="E17" i="109" s="1"/>
  <c r="F17" i="109" s="1"/>
  <c r="G17" i="109" s="1"/>
  <c r="H17" i="109" s="1"/>
  <c r="I17" i="109" s="1"/>
  <c r="J17" i="109" s="1"/>
  <c r="K17" i="109" s="1"/>
  <c r="L17" i="109" s="1"/>
  <c r="M17" i="109" s="1"/>
  <c r="N17" i="109" s="1"/>
  <c r="O17" i="109" s="1"/>
  <c r="P10" i="161"/>
  <c r="P85" i="162" l="1"/>
  <c r="P84" i="162"/>
  <c r="P78" i="162"/>
  <c r="P75" i="162"/>
  <c r="P69" i="162"/>
  <c r="P68" i="162"/>
  <c r="P62" i="162"/>
  <c r="P55" i="162"/>
  <c r="P50" i="162"/>
  <c r="P45" i="162"/>
  <c r="P44" i="162"/>
  <c r="P39" i="162"/>
  <c r="P34" i="162"/>
  <c r="P32" i="162"/>
  <c r="P29" i="162"/>
  <c r="P21" i="162"/>
  <c r="P41" i="162"/>
  <c r="P40" i="162"/>
  <c r="P19" i="162"/>
  <c r="P18" i="162"/>
  <c r="P82" i="162"/>
  <c r="P79" i="162"/>
  <c r="P73" i="162"/>
  <c r="P72" i="162"/>
  <c r="P66" i="162"/>
  <c r="P63" i="162"/>
  <c r="P59" i="162"/>
  <c r="P58" i="162"/>
  <c r="P57" i="162"/>
  <c r="P56" i="162"/>
  <c r="P51" i="162"/>
  <c r="P46" i="162"/>
  <c r="P35" i="162"/>
  <c r="P30" i="162"/>
  <c r="P22" i="162"/>
  <c r="P86" i="162"/>
  <c r="P83" i="162"/>
  <c r="P77" i="162"/>
  <c r="P76" i="162"/>
  <c r="P70" i="162"/>
  <c r="P67" i="162"/>
  <c r="P61" i="162"/>
  <c r="P60" i="162"/>
  <c r="P53" i="162"/>
  <c r="P52" i="162"/>
  <c r="P47" i="162"/>
  <c r="P42" i="162"/>
  <c r="P37" i="162"/>
  <c r="P36" i="162"/>
  <c r="P33" i="162"/>
  <c r="P28" i="162"/>
  <c r="P20" i="162"/>
  <c r="P17" i="162"/>
  <c r="P31" i="162"/>
  <c r="P87" i="162"/>
  <c r="P81" i="162"/>
  <c r="P80" i="162"/>
  <c r="P74" i="162"/>
  <c r="P71" i="162"/>
  <c r="P65" i="162"/>
  <c r="P64" i="162"/>
  <c r="P54" i="162"/>
  <c r="P49" i="162"/>
  <c r="P48" i="162"/>
  <c r="P43" i="162"/>
  <c r="P38" i="162"/>
  <c r="Q26" i="166"/>
  <c r="R26" i="166" s="1"/>
  <c r="D32" i="133"/>
  <c r="E32" i="133" s="1"/>
  <c r="F32" i="133" s="1"/>
  <c r="G32" i="133" s="1"/>
  <c r="H32" i="133" s="1"/>
  <c r="I32" i="133" s="1"/>
  <c r="J32" i="133" s="1"/>
  <c r="K32" i="133" s="1"/>
  <c r="L32" i="133" s="1"/>
  <c r="M32" i="133" s="1"/>
  <c r="N32" i="133" s="1"/>
  <c r="O32" i="133" s="1"/>
  <c r="P64" i="112"/>
  <c r="P46" i="112"/>
  <c r="P54" i="112"/>
  <c r="P57" i="112"/>
  <c r="P60" i="112"/>
  <c r="P62" i="112"/>
  <c r="P43" i="112"/>
  <c r="P45" i="112"/>
  <c r="P50" i="112"/>
  <c r="P61" i="112"/>
  <c r="P53" i="112"/>
  <c r="P59" i="112"/>
  <c r="P63" i="112"/>
  <c r="P47" i="112"/>
  <c r="P48" i="112"/>
  <c r="P49" i="112"/>
  <c r="P52" i="112"/>
  <c r="P55" i="112"/>
  <c r="P44" i="112"/>
  <c r="P42" i="112"/>
  <c r="P51" i="112"/>
  <c r="P58" i="112"/>
  <c r="P56" i="112"/>
  <c r="P18" i="109"/>
  <c r="P65" i="109"/>
  <c r="P43" i="109"/>
  <c r="P47" i="109"/>
  <c r="P51" i="109"/>
  <c r="P55" i="109"/>
  <c r="P59" i="109"/>
  <c r="P48" i="109"/>
  <c r="P56" i="109"/>
  <c r="P20" i="109"/>
  <c r="P62" i="109"/>
  <c r="P44" i="109"/>
  <c r="P52" i="109"/>
  <c r="P60" i="109"/>
  <c r="P19" i="109"/>
  <c r="P64" i="109"/>
  <c r="P66" i="109"/>
  <c r="P45" i="109"/>
  <c r="P49" i="109"/>
  <c r="P53" i="109"/>
  <c r="P57" i="109"/>
  <c r="P61" i="109"/>
  <c r="P21" i="109"/>
  <c r="P63" i="109"/>
  <c r="P46" i="109"/>
  <c r="P50" i="109"/>
  <c r="P54" i="109"/>
  <c r="P58" i="109"/>
  <c r="U41" i="167"/>
  <c r="D41" i="136"/>
  <c r="E41" i="136" s="1"/>
  <c r="F41" i="136" s="1"/>
  <c r="G41" i="136" s="1"/>
  <c r="H41" i="136" s="1"/>
  <c r="I41" i="136" s="1"/>
  <c r="J41" i="136" s="1"/>
  <c r="K41" i="136" s="1"/>
  <c r="L41" i="136" s="1"/>
  <c r="M41" i="136" s="1"/>
  <c r="N41" i="136" s="1"/>
  <c r="O41" i="136" s="1"/>
  <c r="Q41" i="136" s="1"/>
  <c r="R41" i="136" s="1"/>
  <c r="T41" i="136"/>
  <c r="T83" i="166"/>
  <c r="R31" i="163"/>
  <c r="S31" i="163" s="1"/>
  <c r="R27" i="166" l="1"/>
  <c r="U42" i="167"/>
  <c r="D33" i="133"/>
  <c r="E33" i="133" s="1"/>
  <c r="F33" i="133" s="1"/>
  <c r="G33" i="133" s="1"/>
  <c r="H33" i="133" s="1"/>
  <c r="I33" i="133" s="1"/>
  <c r="J33" i="133" s="1"/>
  <c r="K33" i="133" s="1"/>
  <c r="L33" i="133" s="1"/>
  <c r="M33" i="133" s="1"/>
  <c r="N33" i="133" s="1"/>
  <c r="O33" i="133" s="1"/>
  <c r="D42" i="136"/>
  <c r="E42" i="136" s="1"/>
  <c r="F42" i="136" s="1"/>
  <c r="G42" i="136" s="1"/>
  <c r="H42" i="136" s="1"/>
  <c r="I42" i="136" s="1"/>
  <c r="J42" i="136" s="1"/>
  <c r="K42" i="136" s="1"/>
  <c r="L42" i="136" s="1"/>
  <c r="M42" i="136" s="1"/>
  <c r="N42" i="136" s="1"/>
  <c r="O42" i="136" s="1"/>
  <c r="Q42" i="136" s="1"/>
  <c r="R42" i="136" s="1"/>
  <c r="T42" i="136"/>
  <c r="Q28" i="166"/>
  <c r="R28" i="166" s="1"/>
  <c r="R32" i="163"/>
  <c r="S32" i="163" s="1"/>
  <c r="Q19" i="162"/>
  <c r="D34" i="133" l="1"/>
  <c r="E34" i="133" s="1"/>
  <c r="F34" i="133" s="1"/>
  <c r="G34" i="133" s="1"/>
  <c r="H34" i="133" s="1"/>
  <c r="I34" i="133" s="1"/>
  <c r="J34" i="133" s="1"/>
  <c r="K34" i="133" s="1"/>
  <c r="L34" i="133" s="1"/>
  <c r="M34" i="133" s="1"/>
  <c r="N34" i="133" s="1"/>
  <c r="O34" i="133" s="1"/>
  <c r="U43" i="167"/>
  <c r="D43" i="136"/>
  <c r="E43" i="136" s="1"/>
  <c r="F43" i="136" s="1"/>
  <c r="G43" i="136" s="1"/>
  <c r="H43" i="136" s="1"/>
  <c r="I43" i="136" s="1"/>
  <c r="J43" i="136" s="1"/>
  <c r="K43" i="136" s="1"/>
  <c r="L43" i="136" s="1"/>
  <c r="M43" i="136" s="1"/>
  <c r="N43" i="136" s="1"/>
  <c r="O43" i="136" s="1"/>
  <c r="Q43" i="136" s="1"/>
  <c r="R43" i="136" s="1"/>
  <c r="T43" i="136"/>
  <c r="Q29" i="166"/>
  <c r="R29" i="166" s="1"/>
  <c r="R33" i="163"/>
  <c r="S33" i="163" s="1"/>
  <c r="Q20" i="162"/>
  <c r="Q21" i="162"/>
  <c r="U44" i="167" l="1"/>
  <c r="D35" i="133"/>
  <c r="E35" i="133" s="1"/>
  <c r="F35" i="133" s="1"/>
  <c r="G35" i="133" s="1"/>
  <c r="H35" i="133" s="1"/>
  <c r="I35" i="133" s="1"/>
  <c r="J35" i="133" s="1"/>
  <c r="K35" i="133" s="1"/>
  <c r="L35" i="133" s="1"/>
  <c r="M35" i="133" s="1"/>
  <c r="N35" i="133" s="1"/>
  <c r="O35" i="133" s="1"/>
  <c r="D44" i="136"/>
  <c r="E44" i="136" s="1"/>
  <c r="F44" i="136" s="1"/>
  <c r="G44" i="136" s="1"/>
  <c r="H44" i="136" s="1"/>
  <c r="I44" i="136" s="1"/>
  <c r="J44" i="136" s="1"/>
  <c r="K44" i="136" s="1"/>
  <c r="L44" i="136" s="1"/>
  <c r="M44" i="136" s="1"/>
  <c r="N44" i="136" s="1"/>
  <c r="O44" i="136" s="1"/>
  <c r="Q44" i="136" s="1"/>
  <c r="R44" i="136" s="1"/>
  <c r="T44" i="136"/>
  <c r="Q30" i="166"/>
  <c r="R30" i="166" s="1"/>
  <c r="R34" i="163"/>
  <c r="S34" i="163" s="1"/>
  <c r="S26" i="146"/>
  <c r="S27" i="146"/>
  <c r="S28" i="146"/>
  <c r="S29" i="146"/>
  <c r="S30" i="146"/>
  <c r="G34" i="124"/>
  <c r="D36" i="133" l="1"/>
  <c r="E36" i="133" s="1"/>
  <c r="F36" i="133" s="1"/>
  <c r="G36" i="133" s="1"/>
  <c r="H36" i="133" s="1"/>
  <c r="I36" i="133" s="1"/>
  <c r="J36" i="133" s="1"/>
  <c r="K36" i="133" s="1"/>
  <c r="L36" i="133" s="1"/>
  <c r="M36" i="133" s="1"/>
  <c r="N36" i="133" s="1"/>
  <c r="O36" i="133" s="1"/>
  <c r="U45" i="167"/>
  <c r="D45" i="136"/>
  <c r="E45" i="136" s="1"/>
  <c r="F45" i="136" s="1"/>
  <c r="G45" i="136" s="1"/>
  <c r="H45" i="136" s="1"/>
  <c r="I45" i="136" s="1"/>
  <c r="J45" i="136" s="1"/>
  <c r="K45" i="136" s="1"/>
  <c r="L45" i="136" s="1"/>
  <c r="M45" i="136" s="1"/>
  <c r="N45" i="136" s="1"/>
  <c r="O45" i="136" s="1"/>
  <c r="Q45" i="136" s="1"/>
  <c r="R45" i="136" s="1"/>
  <c r="T45" i="136"/>
  <c r="Q31" i="166"/>
  <c r="R31" i="166" s="1"/>
  <c r="R35" i="163"/>
  <c r="S35" i="163" s="1"/>
  <c r="U35" i="163"/>
  <c r="U46" i="167" l="1"/>
  <c r="D37" i="133"/>
  <c r="E37" i="133" s="1"/>
  <c r="F37" i="133" s="1"/>
  <c r="G37" i="133" s="1"/>
  <c r="H37" i="133" s="1"/>
  <c r="I37" i="133" s="1"/>
  <c r="J37" i="133" s="1"/>
  <c r="K37" i="133" s="1"/>
  <c r="L37" i="133" s="1"/>
  <c r="M37" i="133" s="1"/>
  <c r="N37" i="133" s="1"/>
  <c r="O37" i="133" s="1"/>
  <c r="D46" i="136"/>
  <c r="E46" i="136" s="1"/>
  <c r="F46" i="136" s="1"/>
  <c r="G46" i="136" s="1"/>
  <c r="H46" i="136" s="1"/>
  <c r="I46" i="136" s="1"/>
  <c r="J46" i="136" s="1"/>
  <c r="K46" i="136" s="1"/>
  <c r="L46" i="136" s="1"/>
  <c r="M46" i="136" s="1"/>
  <c r="N46" i="136" s="1"/>
  <c r="O46" i="136" s="1"/>
  <c r="Q46" i="136" s="1"/>
  <c r="R46" i="136" s="1"/>
  <c r="T46" i="136"/>
  <c r="Q32" i="166"/>
  <c r="R32" i="166" s="1"/>
  <c r="U36" i="163"/>
  <c r="R36" i="163"/>
  <c r="S36" i="163" s="1"/>
  <c r="D25" i="160"/>
  <c r="E25" i="160" s="1"/>
  <c r="F25" i="160" s="1"/>
  <c r="G25" i="160" s="1"/>
  <c r="H25" i="160" s="1"/>
  <c r="I25" i="160" s="1"/>
  <c r="J25" i="160" s="1"/>
  <c r="K25" i="160" s="1"/>
  <c r="L25" i="160" s="1"/>
  <c r="M25" i="160" s="1"/>
  <c r="N25" i="160" s="1"/>
  <c r="O25" i="160" s="1"/>
  <c r="P25" i="160" s="1"/>
  <c r="D38" i="133" l="1"/>
  <c r="E38" i="133" s="1"/>
  <c r="F38" i="133" s="1"/>
  <c r="G38" i="133" s="1"/>
  <c r="H38" i="133" s="1"/>
  <c r="I38" i="133" s="1"/>
  <c r="J38" i="133" s="1"/>
  <c r="K38" i="133" s="1"/>
  <c r="L38" i="133" s="1"/>
  <c r="M38" i="133" s="1"/>
  <c r="N38" i="133" s="1"/>
  <c r="O38" i="133" s="1"/>
  <c r="U47" i="167"/>
  <c r="D47" i="136"/>
  <c r="E47" i="136" s="1"/>
  <c r="F47" i="136" s="1"/>
  <c r="G47" i="136" s="1"/>
  <c r="H47" i="136" s="1"/>
  <c r="I47" i="136" s="1"/>
  <c r="J47" i="136" s="1"/>
  <c r="K47" i="136" s="1"/>
  <c r="L47" i="136" s="1"/>
  <c r="M47" i="136" s="1"/>
  <c r="N47" i="136" s="1"/>
  <c r="O47" i="136" s="1"/>
  <c r="Q47" i="136" s="1"/>
  <c r="R47" i="136" s="1"/>
  <c r="T47" i="136"/>
  <c r="Q33" i="166"/>
  <c r="R33" i="166" s="1"/>
  <c r="U37" i="163"/>
  <c r="R37" i="163"/>
  <c r="S37" i="163" s="1"/>
  <c r="D26" i="160"/>
  <c r="E26" i="160" s="1"/>
  <c r="F26" i="160" s="1"/>
  <c r="G26" i="160" s="1"/>
  <c r="H26" i="160" s="1"/>
  <c r="I26" i="160" s="1"/>
  <c r="J26" i="160" s="1"/>
  <c r="K26" i="160" s="1"/>
  <c r="L26" i="160" s="1"/>
  <c r="M26" i="160" s="1"/>
  <c r="N26" i="160" s="1"/>
  <c r="O26" i="160" s="1"/>
  <c r="P26" i="160" s="1"/>
  <c r="T48" i="136" l="1"/>
  <c r="U48" i="167"/>
  <c r="D39" i="133"/>
  <c r="E39" i="133" s="1"/>
  <c r="F39" i="133" s="1"/>
  <c r="G39" i="133" s="1"/>
  <c r="H39" i="133" s="1"/>
  <c r="I39" i="133" s="1"/>
  <c r="J39" i="133" s="1"/>
  <c r="K39" i="133" s="1"/>
  <c r="L39" i="133" s="1"/>
  <c r="M39" i="133" s="1"/>
  <c r="N39" i="133" s="1"/>
  <c r="O39" i="133" s="1"/>
  <c r="D48" i="136"/>
  <c r="E48" i="136" s="1"/>
  <c r="F48" i="136" s="1"/>
  <c r="G48" i="136" s="1"/>
  <c r="H48" i="136" s="1"/>
  <c r="I48" i="136" s="1"/>
  <c r="J48" i="136" s="1"/>
  <c r="K48" i="136" s="1"/>
  <c r="L48" i="136" s="1"/>
  <c r="M48" i="136" s="1"/>
  <c r="N48" i="136" s="1"/>
  <c r="O48" i="136" s="1"/>
  <c r="Q48" i="136" s="1"/>
  <c r="R48" i="136" s="1"/>
  <c r="Q34" i="166"/>
  <c r="R34" i="166" s="1"/>
  <c r="D27" i="160"/>
  <c r="E27" i="160" s="1"/>
  <c r="F27" i="160" s="1"/>
  <c r="G27" i="160" s="1"/>
  <c r="H27" i="160" s="1"/>
  <c r="I27" i="160" s="1"/>
  <c r="J27" i="160" s="1"/>
  <c r="K27" i="160" s="1"/>
  <c r="L27" i="160" s="1"/>
  <c r="M27" i="160" s="1"/>
  <c r="N27" i="160" s="1"/>
  <c r="O27" i="160" s="1"/>
  <c r="P27" i="160" s="1"/>
  <c r="D40" i="133" l="1"/>
  <c r="E40" i="133" s="1"/>
  <c r="F40" i="133" s="1"/>
  <c r="G40" i="133" s="1"/>
  <c r="H40" i="133" s="1"/>
  <c r="I40" i="133" s="1"/>
  <c r="J40" i="133" s="1"/>
  <c r="K40" i="133" s="1"/>
  <c r="L40" i="133" s="1"/>
  <c r="M40" i="133" s="1"/>
  <c r="N40" i="133" s="1"/>
  <c r="O40" i="133" s="1"/>
  <c r="U49" i="167"/>
  <c r="T49" i="136"/>
  <c r="D49" i="136"/>
  <c r="E49" i="136" s="1"/>
  <c r="F49" i="136" s="1"/>
  <c r="G49" i="136" s="1"/>
  <c r="H49" i="136" s="1"/>
  <c r="I49" i="136" s="1"/>
  <c r="J49" i="136" s="1"/>
  <c r="K49" i="136" s="1"/>
  <c r="L49" i="136" s="1"/>
  <c r="M49" i="136" s="1"/>
  <c r="N49" i="136" s="1"/>
  <c r="O49" i="136" s="1"/>
  <c r="Q49" i="136" s="1"/>
  <c r="R49" i="136" s="1"/>
  <c r="Q35" i="166"/>
  <c r="R35" i="166" s="1"/>
  <c r="D28" i="160"/>
  <c r="E28" i="160" s="1"/>
  <c r="F28" i="160" s="1"/>
  <c r="G28" i="160" s="1"/>
  <c r="H28" i="160" s="1"/>
  <c r="I28" i="160" s="1"/>
  <c r="J28" i="160" s="1"/>
  <c r="K28" i="160" s="1"/>
  <c r="L28" i="160" s="1"/>
  <c r="M28" i="160" s="1"/>
  <c r="N28" i="160" s="1"/>
  <c r="O28" i="160" s="1"/>
  <c r="P28" i="160" s="1"/>
  <c r="D50" i="136" l="1"/>
  <c r="E50" i="136" s="1"/>
  <c r="F50" i="136" s="1"/>
  <c r="G50" i="136" s="1"/>
  <c r="H50" i="136" s="1"/>
  <c r="I50" i="136" s="1"/>
  <c r="J50" i="136" s="1"/>
  <c r="K50" i="136" s="1"/>
  <c r="L50" i="136" s="1"/>
  <c r="M50" i="136" s="1"/>
  <c r="N50" i="136" s="1"/>
  <c r="O50" i="136" s="1"/>
  <c r="Q50" i="136" s="1"/>
  <c r="R50" i="136" s="1"/>
  <c r="T50" i="136"/>
  <c r="D41" i="133"/>
  <c r="E41" i="133" s="1"/>
  <c r="F41" i="133" s="1"/>
  <c r="G41" i="133" s="1"/>
  <c r="H41" i="133" s="1"/>
  <c r="I41" i="133" s="1"/>
  <c r="J41" i="133" s="1"/>
  <c r="K41" i="133" s="1"/>
  <c r="L41" i="133" s="1"/>
  <c r="M41" i="133" s="1"/>
  <c r="N41" i="133" s="1"/>
  <c r="O41" i="133" s="1"/>
  <c r="Q36" i="166"/>
  <c r="R36" i="166" s="1"/>
  <c r="D29" i="160"/>
  <c r="E29" i="160" s="1"/>
  <c r="F29" i="160" s="1"/>
  <c r="G29" i="160" s="1"/>
  <c r="H29" i="160" s="1"/>
  <c r="I29" i="160" s="1"/>
  <c r="J29" i="160" s="1"/>
  <c r="K29" i="160" s="1"/>
  <c r="L29" i="160" s="1"/>
  <c r="M29" i="160" s="1"/>
  <c r="N29" i="160" s="1"/>
  <c r="O29" i="160" s="1"/>
  <c r="P29" i="160" s="1"/>
  <c r="D51" i="136" l="1"/>
  <c r="E51" i="136" s="1"/>
  <c r="F51" i="136" s="1"/>
  <c r="G51" i="136" s="1"/>
  <c r="H51" i="136" s="1"/>
  <c r="I51" i="136" s="1"/>
  <c r="J51" i="136" s="1"/>
  <c r="K51" i="136" s="1"/>
  <c r="L51" i="136" s="1"/>
  <c r="M51" i="136" s="1"/>
  <c r="N51" i="136" s="1"/>
  <c r="O51" i="136" s="1"/>
  <c r="Q51" i="136" s="1"/>
  <c r="R51" i="136" s="1"/>
  <c r="U50" i="167"/>
  <c r="T51" i="136"/>
  <c r="D42" i="133"/>
  <c r="E42" i="133" s="1"/>
  <c r="F42" i="133" s="1"/>
  <c r="G42" i="133" s="1"/>
  <c r="H42" i="133" s="1"/>
  <c r="I42" i="133" s="1"/>
  <c r="J42" i="133" s="1"/>
  <c r="K42" i="133" s="1"/>
  <c r="L42" i="133" s="1"/>
  <c r="M42" i="133" s="1"/>
  <c r="N42" i="133" s="1"/>
  <c r="O42" i="133" s="1"/>
  <c r="Q37" i="166"/>
  <c r="R37" i="166" s="1"/>
  <c r="D30" i="160"/>
  <c r="E30" i="160" s="1"/>
  <c r="F30" i="160" s="1"/>
  <c r="G30" i="160" s="1"/>
  <c r="H30" i="160" s="1"/>
  <c r="I30" i="160" s="1"/>
  <c r="J30" i="160" s="1"/>
  <c r="K30" i="160" s="1"/>
  <c r="L30" i="160" s="1"/>
  <c r="M30" i="160" s="1"/>
  <c r="N30" i="160" s="1"/>
  <c r="O30" i="160" s="1"/>
  <c r="P30" i="160" s="1"/>
  <c r="D43" i="133" l="1"/>
  <c r="E43" i="133" s="1"/>
  <c r="F43" i="133" s="1"/>
  <c r="G43" i="133" s="1"/>
  <c r="H43" i="133" s="1"/>
  <c r="I43" i="133" s="1"/>
  <c r="J43" i="133" s="1"/>
  <c r="K43" i="133" s="1"/>
  <c r="L43" i="133" s="1"/>
  <c r="M43" i="133" s="1"/>
  <c r="N43" i="133" s="1"/>
  <c r="O43" i="133" s="1"/>
  <c r="Q43" i="133" s="1"/>
  <c r="D52" i="136"/>
  <c r="E52" i="136" s="1"/>
  <c r="F52" i="136" s="1"/>
  <c r="G52" i="136" s="1"/>
  <c r="H52" i="136" s="1"/>
  <c r="I52" i="136" s="1"/>
  <c r="J52" i="136" s="1"/>
  <c r="K52" i="136" s="1"/>
  <c r="L52" i="136" s="1"/>
  <c r="M52" i="136" s="1"/>
  <c r="N52" i="136" s="1"/>
  <c r="O52" i="136" s="1"/>
  <c r="Q52" i="136" s="1"/>
  <c r="R52" i="136" s="1"/>
  <c r="T52" i="136"/>
  <c r="U51" i="167"/>
  <c r="Q38" i="166"/>
  <c r="R38" i="166" s="1"/>
  <c r="D31" i="160"/>
  <c r="E31" i="160" s="1"/>
  <c r="F31" i="160" s="1"/>
  <c r="G31" i="160" s="1"/>
  <c r="H31" i="160" s="1"/>
  <c r="I31" i="160" s="1"/>
  <c r="J31" i="160" s="1"/>
  <c r="K31" i="160" s="1"/>
  <c r="L31" i="160" s="1"/>
  <c r="M31" i="160" s="1"/>
  <c r="N31" i="160" s="1"/>
  <c r="O31" i="160" s="1"/>
  <c r="P31" i="160" s="1"/>
  <c r="W71" i="106"/>
  <c r="W72" i="106"/>
  <c r="Q43" i="162"/>
  <c r="Q42" i="162"/>
  <c r="Q41" i="162"/>
  <c r="Q40" i="162"/>
  <c r="Q39" i="162"/>
  <c r="Q38" i="162"/>
  <c r="Q37" i="162"/>
  <c r="Q36" i="162"/>
  <c r="Q35" i="162"/>
  <c r="Q56" i="161"/>
  <c r="Q55" i="161"/>
  <c r="Q54" i="161"/>
  <c r="Q53" i="161"/>
  <c r="P27" i="161"/>
  <c r="P26" i="161"/>
  <c r="P9" i="161"/>
  <c r="D17" i="160"/>
  <c r="E15" i="160"/>
  <c r="D15" i="160"/>
  <c r="D14" i="160"/>
  <c r="E14" i="160" s="1"/>
  <c r="F14" i="160" s="1"/>
  <c r="R10" i="160"/>
  <c r="R9" i="160"/>
  <c r="J102" i="159"/>
  <c r="E15" i="159"/>
  <c r="D15" i="159"/>
  <c r="D14" i="159"/>
  <c r="Q10" i="159"/>
  <c r="Q9" i="159"/>
  <c r="U52" i="167" l="1"/>
  <c r="T53" i="136"/>
  <c r="D53" i="136"/>
  <c r="E53" i="136" s="1"/>
  <c r="F53" i="136" s="1"/>
  <c r="G53" i="136" s="1"/>
  <c r="H53" i="136" s="1"/>
  <c r="I53" i="136" s="1"/>
  <c r="J53" i="136" s="1"/>
  <c r="K53" i="136" s="1"/>
  <c r="L53" i="136" s="1"/>
  <c r="M53" i="136" s="1"/>
  <c r="N53" i="136" s="1"/>
  <c r="O53" i="136" s="1"/>
  <c r="Q53" i="136" s="1"/>
  <c r="R53" i="136" s="1"/>
  <c r="D44" i="133"/>
  <c r="E44" i="133" s="1"/>
  <c r="F44" i="133" s="1"/>
  <c r="G44" i="133" s="1"/>
  <c r="H44" i="133" s="1"/>
  <c r="I44" i="133" s="1"/>
  <c r="J44" i="133" s="1"/>
  <c r="K44" i="133" s="1"/>
  <c r="L44" i="133" s="1"/>
  <c r="M44" i="133" s="1"/>
  <c r="N44" i="133" s="1"/>
  <c r="O44" i="133" s="1"/>
  <c r="Q44" i="133" s="1"/>
  <c r="Q39" i="166"/>
  <c r="R39" i="166" s="1"/>
  <c r="D32" i="160"/>
  <c r="E32" i="160" s="1"/>
  <c r="F32" i="160" s="1"/>
  <c r="G32" i="160" s="1"/>
  <c r="H32" i="160" s="1"/>
  <c r="I32" i="160" s="1"/>
  <c r="J32" i="160" s="1"/>
  <c r="K32" i="160" s="1"/>
  <c r="L32" i="160" s="1"/>
  <c r="M32" i="160" s="1"/>
  <c r="N32" i="160" s="1"/>
  <c r="O32" i="160" s="1"/>
  <c r="P32" i="160" s="1"/>
  <c r="E17" i="160"/>
  <c r="F17" i="160" s="1"/>
  <c r="G17" i="160" s="1"/>
  <c r="H17" i="160" s="1"/>
  <c r="I17" i="160" s="1"/>
  <c r="J17" i="160" s="1"/>
  <c r="K17" i="160" s="1"/>
  <c r="L17" i="160" s="1"/>
  <c r="M17" i="160" s="1"/>
  <c r="N17" i="160" s="1"/>
  <c r="O17" i="160" s="1"/>
  <c r="P17" i="160" s="1"/>
  <c r="R17" i="160" s="1"/>
  <c r="G14" i="160"/>
  <c r="H14" i="160" s="1"/>
  <c r="I14" i="160" s="1"/>
  <c r="J14" i="160" s="1"/>
  <c r="K14" i="160" s="1"/>
  <c r="L14" i="160" s="1"/>
  <c r="M14" i="160" s="1"/>
  <c r="N14" i="160" s="1"/>
  <c r="O14" i="160" s="1"/>
  <c r="P14" i="160" s="1"/>
  <c r="Q13" i="160" s="1"/>
  <c r="E14" i="159"/>
  <c r="AE18" i="161"/>
  <c r="F92" i="162"/>
  <c r="R24" i="162" l="1"/>
  <c r="R23" i="162"/>
  <c r="Q41" i="160"/>
  <c r="Q49" i="160"/>
  <c r="Q51" i="160"/>
  <c r="Q19" i="160"/>
  <c r="Q21" i="160"/>
  <c r="Q48" i="160"/>
  <c r="Q50" i="160"/>
  <c r="Q18" i="160"/>
  <c r="Q20" i="160"/>
  <c r="Q22" i="160"/>
  <c r="Q95" i="160"/>
  <c r="Q96" i="160"/>
  <c r="R87" i="162"/>
  <c r="R86" i="162"/>
  <c r="Q59" i="160"/>
  <c r="Q61" i="160"/>
  <c r="Q58" i="160"/>
  <c r="Q62" i="160"/>
  <c r="Q60" i="160"/>
  <c r="Q63" i="160"/>
  <c r="Q94" i="160"/>
  <c r="P83" i="161"/>
  <c r="P84" i="161"/>
  <c r="D45" i="133"/>
  <c r="E45" i="133" s="1"/>
  <c r="F45" i="133" s="1"/>
  <c r="G45" i="133" s="1"/>
  <c r="H45" i="133" s="1"/>
  <c r="I45" i="133" s="1"/>
  <c r="J45" i="133" s="1"/>
  <c r="K45" i="133" s="1"/>
  <c r="L45" i="133" s="1"/>
  <c r="M45" i="133" s="1"/>
  <c r="N45" i="133" s="1"/>
  <c r="O45" i="133" s="1"/>
  <c r="Q45" i="133" s="1"/>
  <c r="Q93" i="160"/>
  <c r="Q91" i="160"/>
  <c r="Q92" i="160"/>
  <c r="Q68" i="160"/>
  <c r="Q72" i="160"/>
  <c r="Q76" i="160"/>
  <c r="Q80" i="160"/>
  <c r="Q84" i="160"/>
  <c r="Q88" i="160"/>
  <c r="Q69" i="160"/>
  <c r="Q73" i="160"/>
  <c r="Q77" i="160"/>
  <c r="Q81" i="160"/>
  <c r="Q85" i="160"/>
  <c r="Q89" i="160"/>
  <c r="Q67" i="160"/>
  <c r="Q71" i="160"/>
  <c r="Q75" i="160"/>
  <c r="Q79" i="160"/>
  <c r="Q83" i="160"/>
  <c r="Q87" i="160"/>
  <c r="Q70" i="160"/>
  <c r="Q74" i="160"/>
  <c r="Q78" i="160"/>
  <c r="Q82" i="160"/>
  <c r="Q86" i="160"/>
  <c r="Q90" i="160"/>
  <c r="U54" i="167"/>
  <c r="T54" i="136"/>
  <c r="D54" i="136"/>
  <c r="E54" i="136" s="1"/>
  <c r="F54" i="136" s="1"/>
  <c r="G54" i="136" s="1"/>
  <c r="H54" i="136" s="1"/>
  <c r="I54" i="136" s="1"/>
  <c r="J54" i="136" s="1"/>
  <c r="K54" i="136" s="1"/>
  <c r="L54" i="136" s="1"/>
  <c r="M54" i="136" s="1"/>
  <c r="N54" i="136" s="1"/>
  <c r="O54" i="136" s="1"/>
  <c r="Q54" i="136" s="1"/>
  <c r="R54" i="136" s="1"/>
  <c r="R83" i="162"/>
  <c r="R69" i="162"/>
  <c r="R55" i="162"/>
  <c r="R47" i="162"/>
  <c r="R81" i="162"/>
  <c r="R63" i="162"/>
  <c r="R80" i="162"/>
  <c r="R64" i="162"/>
  <c r="R52" i="162"/>
  <c r="R78" i="162"/>
  <c r="R62" i="162"/>
  <c r="R79" i="162"/>
  <c r="R65" i="162"/>
  <c r="R53" i="162"/>
  <c r="R77" i="162"/>
  <c r="R59" i="162"/>
  <c r="R76" i="162"/>
  <c r="R60" i="162"/>
  <c r="R50" i="162"/>
  <c r="R74" i="162"/>
  <c r="R58" i="162"/>
  <c r="R75" i="162"/>
  <c r="R61" i="162"/>
  <c r="R51" i="162"/>
  <c r="R73" i="162"/>
  <c r="R45" i="162"/>
  <c r="R72" i="162"/>
  <c r="R56" i="162"/>
  <c r="R48" i="162"/>
  <c r="R70" i="162"/>
  <c r="R44" i="162"/>
  <c r="R71" i="162"/>
  <c r="R57" i="162"/>
  <c r="R49" i="162"/>
  <c r="R85" i="162"/>
  <c r="R67" i="162"/>
  <c r="R84" i="162"/>
  <c r="R68" i="162"/>
  <c r="R54" i="162"/>
  <c r="R46" i="162"/>
  <c r="R82" i="162"/>
  <c r="R66" i="162"/>
  <c r="P58" i="161"/>
  <c r="P60" i="161"/>
  <c r="P62" i="161"/>
  <c r="P64" i="161"/>
  <c r="P66" i="161"/>
  <c r="P68" i="161"/>
  <c r="P70" i="161"/>
  <c r="P72" i="161"/>
  <c r="P74" i="161"/>
  <c r="P76" i="161"/>
  <c r="P78" i="161"/>
  <c r="P80" i="161"/>
  <c r="P82" i="161"/>
  <c r="P85" i="161"/>
  <c r="P57" i="161"/>
  <c r="P59" i="161"/>
  <c r="P61" i="161"/>
  <c r="P63" i="161"/>
  <c r="P65" i="161"/>
  <c r="P67" i="161"/>
  <c r="P69" i="161"/>
  <c r="P71" i="161"/>
  <c r="P73" i="161"/>
  <c r="P75" i="161"/>
  <c r="P77" i="161"/>
  <c r="P79" i="161"/>
  <c r="P81" i="161"/>
  <c r="Q40" i="166"/>
  <c r="R40" i="166" s="1"/>
  <c r="P43" i="161"/>
  <c r="P44" i="161"/>
  <c r="P31" i="161"/>
  <c r="P29" i="161"/>
  <c r="P30" i="161"/>
  <c r="D33" i="160"/>
  <c r="E33" i="160" s="1"/>
  <c r="F33" i="160" s="1"/>
  <c r="G33" i="160" s="1"/>
  <c r="H33" i="160" s="1"/>
  <c r="I33" i="160" s="1"/>
  <c r="J33" i="160" s="1"/>
  <c r="K33" i="160" s="1"/>
  <c r="L33" i="160" s="1"/>
  <c r="M33" i="160" s="1"/>
  <c r="N33" i="160" s="1"/>
  <c r="O33" i="160" s="1"/>
  <c r="P33" i="160" s="1"/>
  <c r="Q56" i="160"/>
  <c r="Q40" i="160"/>
  <c r="Q32" i="160"/>
  <c r="Q55" i="160"/>
  <c r="Q26" i="160"/>
  <c r="Q17" i="160"/>
  <c r="Q44" i="160"/>
  <c r="Q29" i="160"/>
  <c r="Q35" i="160"/>
  <c r="Q36" i="160"/>
  <c r="Q39" i="160"/>
  <c r="Q53" i="160"/>
  <c r="Q37" i="160"/>
  <c r="Q28" i="160"/>
  <c r="Q66" i="160"/>
  <c r="Q43" i="160"/>
  <c r="Q34" i="160"/>
  <c r="Q54" i="160"/>
  <c r="Q33" i="160"/>
  <c r="Q23" i="160"/>
  <c r="Q64" i="160"/>
  <c r="K103" i="160"/>
  <c r="Q52" i="160"/>
  <c r="Q38" i="160"/>
  <c r="Q30" i="160"/>
  <c r="Q45" i="160"/>
  <c r="Q24" i="160"/>
  <c r="Q42" i="160"/>
  <c r="Q31" i="160"/>
  <c r="Q65" i="160"/>
  <c r="Q57" i="160"/>
  <c r="Q47" i="160"/>
  <c r="Q46" i="160"/>
  <c r="Q25" i="160"/>
  <c r="Q27" i="160"/>
  <c r="F14" i="159"/>
  <c r="G14" i="159" s="1"/>
  <c r="H14" i="159" s="1"/>
  <c r="I14" i="159" s="1"/>
  <c r="J14" i="159" s="1"/>
  <c r="K14" i="159" s="1"/>
  <c r="L14" i="159" s="1"/>
  <c r="M14" i="159" s="1"/>
  <c r="N14" i="159" s="1"/>
  <c r="O14" i="159" s="1"/>
  <c r="P13" i="159" s="1"/>
  <c r="P45" i="161"/>
  <c r="P46" i="161"/>
  <c r="P40" i="161"/>
  <c r="P41" i="161"/>
  <c r="P42" i="161"/>
  <c r="AE19" i="161"/>
  <c r="R17" i="162"/>
  <c r="R18" i="162"/>
  <c r="R19" i="162"/>
  <c r="R20" i="162"/>
  <c r="R21" i="162"/>
  <c r="P50" i="161"/>
  <c r="P32" i="161"/>
  <c r="P37" i="161"/>
  <c r="P38" i="161"/>
  <c r="P54" i="161"/>
  <c r="P35" i="161"/>
  <c r="F92" i="161"/>
  <c r="R24" i="161" s="1"/>
  <c r="P53" i="161"/>
  <c r="P39" i="161"/>
  <c r="P56" i="161"/>
  <c r="P48" i="161"/>
  <c r="P47" i="161"/>
  <c r="P36" i="161"/>
  <c r="P55" i="161"/>
  <c r="P49" i="161"/>
  <c r="P51" i="161"/>
  <c r="P34" i="161"/>
  <c r="P28" i="161"/>
  <c r="P52" i="161"/>
  <c r="P33" i="161"/>
  <c r="R43" i="162"/>
  <c r="R39" i="162"/>
  <c r="R35" i="162"/>
  <c r="R42" i="162"/>
  <c r="R38" i="162"/>
  <c r="R41" i="162"/>
  <c r="R37" i="162"/>
  <c r="R40" i="162"/>
  <c r="R36" i="162"/>
  <c r="T21" i="159"/>
  <c r="S41" i="160" l="1"/>
  <c r="S48" i="160"/>
  <c r="S21" i="160"/>
  <c r="S18" i="160"/>
  <c r="S19" i="160"/>
  <c r="S22" i="160"/>
  <c r="S51" i="160"/>
  <c r="S50" i="160"/>
  <c r="S49" i="160"/>
  <c r="S20" i="160"/>
  <c r="P41" i="159"/>
  <c r="P48" i="159"/>
  <c r="P22" i="159"/>
  <c r="P58" i="159"/>
  <c r="P95" i="159"/>
  <c r="P96" i="159"/>
  <c r="R87" i="161"/>
  <c r="R86" i="161"/>
  <c r="S95" i="160"/>
  <c r="S96" i="160"/>
  <c r="S58" i="160"/>
  <c r="S63" i="160"/>
  <c r="S59" i="160"/>
  <c r="S62" i="160"/>
  <c r="S60" i="160"/>
  <c r="S61" i="160"/>
  <c r="P24" i="159"/>
  <c r="P94" i="159"/>
  <c r="S94" i="160"/>
  <c r="R25" i="161"/>
  <c r="R19" i="161"/>
  <c r="R20" i="161"/>
  <c r="R17" i="161"/>
  <c r="R23" i="161"/>
  <c r="R18" i="161"/>
  <c r="R21" i="161"/>
  <c r="R22" i="161"/>
  <c r="S64" i="160"/>
  <c r="S91" i="160"/>
  <c r="S92" i="160"/>
  <c r="S93" i="160"/>
  <c r="S70" i="160"/>
  <c r="S72" i="160"/>
  <c r="S88" i="160"/>
  <c r="S75" i="160"/>
  <c r="S89" i="160"/>
  <c r="S82" i="160"/>
  <c r="S90" i="160"/>
  <c r="S79" i="160"/>
  <c r="S71" i="160"/>
  <c r="S74" i="160"/>
  <c r="S78" i="160"/>
  <c r="S69" i="160"/>
  <c r="S67" i="160"/>
  <c r="S76" i="160"/>
  <c r="S81" i="160"/>
  <c r="S86" i="160"/>
  <c r="S77" i="160"/>
  <c r="S73" i="160"/>
  <c r="S83" i="160"/>
  <c r="S84" i="160"/>
  <c r="S68" i="160"/>
  <c r="S87" i="160"/>
  <c r="S80" i="160"/>
  <c r="S85" i="160"/>
  <c r="R84" i="161"/>
  <c r="R83" i="161"/>
  <c r="T56" i="136"/>
  <c r="P19" i="159"/>
  <c r="P89" i="159"/>
  <c r="P18" i="159"/>
  <c r="P66" i="159"/>
  <c r="P70" i="159"/>
  <c r="P74" i="159"/>
  <c r="P78" i="159"/>
  <c r="P82" i="159"/>
  <c r="P86" i="159"/>
  <c r="P91" i="159"/>
  <c r="P67" i="159"/>
  <c r="P71" i="159"/>
  <c r="P75" i="159"/>
  <c r="P79" i="159"/>
  <c r="P83" i="159"/>
  <c r="P87" i="159"/>
  <c r="P92" i="159"/>
  <c r="P65" i="159"/>
  <c r="P69" i="159"/>
  <c r="P73" i="159"/>
  <c r="P77" i="159"/>
  <c r="P81" i="159"/>
  <c r="P85" i="159"/>
  <c r="P90" i="159"/>
  <c r="P68" i="159"/>
  <c r="P72" i="159"/>
  <c r="P76" i="159"/>
  <c r="P80" i="159"/>
  <c r="P84" i="159"/>
  <c r="P88" i="159"/>
  <c r="P93" i="159"/>
  <c r="D46" i="133"/>
  <c r="E46" i="133" s="1"/>
  <c r="F46" i="133" s="1"/>
  <c r="G46" i="133" s="1"/>
  <c r="H46" i="133" s="1"/>
  <c r="I46" i="133" s="1"/>
  <c r="J46" i="133" s="1"/>
  <c r="K46" i="133" s="1"/>
  <c r="L46" i="133" s="1"/>
  <c r="M46" i="133" s="1"/>
  <c r="N46" i="133" s="1"/>
  <c r="O46" i="133" s="1"/>
  <c r="Q46" i="133" s="1"/>
  <c r="R82" i="161"/>
  <c r="R66" i="161"/>
  <c r="R75" i="161"/>
  <c r="R63" i="161"/>
  <c r="R69" i="161"/>
  <c r="R70" i="161"/>
  <c r="R76" i="161"/>
  <c r="R62" i="161"/>
  <c r="R71" i="161"/>
  <c r="R61" i="161"/>
  <c r="R81" i="161"/>
  <c r="R80" i="161"/>
  <c r="R64" i="161"/>
  <c r="R72" i="161"/>
  <c r="R67" i="161"/>
  <c r="R59" i="161"/>
  <c r="R77" i="161"/>
  <c r="R78" i="161"/>
  <c r="R60" i="161"/>
  <c r="R68" i="161"/>
  <c r="R79" i="161"/>
  <c r="R65" i="161"/>
  <c r="R57" i="161"/>
  <c r="R73" i="161"/>
  <c r="R74" i="161"/>
  <c r="R58" i="161"/>
  <c r="R85" i="161"/>
  <c r="Q41" i="166"/>
  <c r="R41" i="166" s="1"/>
  <c r="D34" i="160"/>
  <c r="E34" i="160" s="1"/>
  <c r="F34" i="160" s="1"/>
  <c r="G34" i="160" s="1"/>
  <c r="H34" i="160" s="1"/>
  <c r="I34" i="160" s="1"/>
  <c r="J34" i="160" s="1"/>
  <c r="K34" i="160" s="1"/>
  <c r="L34" i="160" s="1"/>
  <c r="M34" i="160" s="1"/>
  <c r="N34" i="160" s="1"/>
  <c r="O34" i="160" s="1"/>
  <c r="P34" i="160" s="1"/>
  <c r="S65" i="160"/>
  <c r="S17" i="160"/>
  <c r="S66" i="160"/>
  <c r="P53" i="159"/>
  <c r="P51" i="159"/>
  <c r="P32" i="159"/>
  <c r="P49" i="159"/>
  <c r="P25" i="159"/>
  <c r="P36" i="159"/>
  <c r="P30" i="159"/>
  <c r="P23" i="159"/>
  <c r="P44" i="159"/>
  <c r="P43" i="159"/>
  <c r="P55" i="159"/>
  <c r="P27" i="159"/>
  <c r="J101" i="159"/>
  <c r="P45" i="159"/>
  <c r="P59" i="159"/>
  <c r="P50" i="159"/>
  <c r="P52" i="159"/>
  <c r="P47" i="159"/>
  <c r="P20" i="159"/>
  <c r="P61" i="159"/>
  <c r="P31" i="159"/>
  <c r="P40" i="159"/>
  <c r="P37" i="159"/>
  <c r="P46" i="159"/>
  <c r="P62" i="159"/>
  <c r="P17" i="159"/>
  <c r="P38" i="159"/>
  <c r="P34" i="159"/>
  <c r="P29" i="159"/>
  <c r="P26" i="159"/>
  <c r="P21" i="159"/>
  <c r="P57" i="159"/>
  <c r="P35" i="159"/>
  <c r="P60" i="159"/>
  <c r="P33" i="159"/>
  <c r="P39" i="159"/>
  <c r="P54" i="159"/>
  <c r="P28" i="159"/>
  <c r="P63" i="159"/>
  <c r="P64" i="159"/>
  <c r="P42" i="159"/>
  <c r="P56" i="159"/>
  <c r="AE20" i="161"/>
  <c r="R53" i="161"/>
  <c r="R56" i="161"/>
  <c r="R55" i="161"/>
  <c r="R54" i="161"/>
  <c r="R41" i="159" l="1"/>
  <c r="R22" i="159"/>
  <c r="R48" i="159"/>
  <c r="R58" i="159"/>
  <c r="R95" i="159"/>
  <c r="R96" i="159"/>
  <c r="R94" i="159"/>
  <c r="R24" i="159"/>
  <c r="R18" i="159"/>
  <c r="R19" i="159"/>
  <c r="D25" i="159"/>
  <c r="E25" i="159" s="1"/>
  <c r="F25" i="159" s="1"/>
  <c r="G25" i="159" s="1"/>
  <c r="H25" i="159" s="1"/>
  <c r="I25" i="159" s="1"/>
  <c r="J25" i="159" s="1"/>
  <c r="K25" i="159" s="1"/>
  <c r="L25" i="159" s="1"/>
  <c r="M25" i="159" s="1"/>
  <c r="N25" i="159" s="1"/>
  <c r="O25" i="159" s="1"/>
  <c r="D47" i="133"/>
  <c r="E47" i="133" s="1"/>
  <c r="F47" i="133" s="1"/>
  <c r="G47" i="133" s="1"/>
  <c r="H47" i="133" s="1"/>
  <c r="I47" i="133" s="1"/>
  <c r="J47" i="133" s="1"/>
  <c r="K47" i="133" s="1"/>
  <c r="L47" i="133" s="1"/>
  <c r="M47" i="133" s="1"/>
  <c r="N47" i="133" s="1"/>
  <c r="O47" i="133" s="1"/>
  <c r="Q47" i="133" s="1"/>
  <c r="Q42" i="166"/>
  <c r="R42" i="166" s="1"/>
  <c r="D35" i="160"/>
  <c r="E35" i="160" s="1"/>
  <c r="F35" i="160" s="1"/>
  <c r="G35" i="160" s="1"/>
  <c r="H35" i="160" s="1"/>
  <c r="I35" i="160" s="1"/>
  <c r="J35" i="160" s="1"/>
  <c r="K35" i="160" s="1"/>
  <c r="L35" i="160" s="1"/>
  <c r="M35" i="160" s="1"/>
  <c r="N35" i="160" s="1"/>
  <c r="O35" i="160" s="1"/>
  <c r="P35" i="160" s="1"/>
  <c r="R21" i="159"/>
  <c r="R23" i="159"/>
  <c r="R20" i="159"/>
  <c r="R17" i="159"/>
  <c r="AE21" i="161"/>
  <c r="Q22" i="162"/>
  <c r="R22" i="162" s="1"/>
  <c r="R23" i="160"/>
  <c r="S23" i="160" s="1"/>
  <c r="T24" i="159"/>
  <c r="D26" i="159" l="1"/>
  <c r="E26" i="159" s="1"/>
  <c r="F26" i="159" s="1"/>
  <c r="G26" i="159" s="1"/>
  <c r="H26" i="159" s="1"/>
  <c r="I26" i="159" s="1"/>
  <c r="J26" i="159" s="1"/>
  <c r="K26" i="159" s="1"/>
  <c r="L26" i="159" s="1"/>
  <c r="M26" i="159" s="1"/>
  <c r="N26" i="159" s="1"/>
  <c r="O26" i="159" s="1"/>
  <c r="D48" i="133"/>
  <c r="E48" i="133" s="1"/>
  <c r="F48" i="133" s="1"/>
  <c r="G48" i="133" s="1"/>
  <c r="H48" i="133" s="1"/>
  <c r="I48" i="133" s="1"/>
  <c r="J48" i="133" s="1"/>
  <c r="K48" i="133" s="1"/>
  <c r="L48" i="133" s="1"/>
  <c r="M48" i="133" s="1"/>
  <c r="N48" i="133" s="1"/>
  <c r="O48" i="133" s="1"/>
  <c r="Q48" i="133" s="1"/>
  <c r="Q43" i="166"/>
  <c r="R43" i="166" s="1"/>
  <c r="D36" i="160"/>
  <c r="E36" i="160" s="1"/>
  <c r="F36" i="160" s="1"/>
  <c r="G36" i="160" s="1"/>
  <c r="H36" i="160" s="1"/>
  <c r="I36" i="160" s="1"/>
  <c r="J36" i="160" s="1"/>
  <c r="K36" i="160" s="1"/>
  <c r="L36" i="160" s="1"/>
  <c r="M36" i="160" s="1"/>
  <c r="N36" i="160" s="1"/>
  <c r="O36" i="160" s="1"/>
  <c r="P36" i="160" s="1"/>
  <c r="AE22" i="161"/>
  <c r="R24" i="160"/>
  <c r="S24" i="160" s="1"/>
  <c r="T25" i="159"/>
  <c r="Q25" i="159"/>
  <c r="R25" i="159" s="1"/>
  <c r="D49" i="133" l="1"/>
  <c r="E49" i="133" s="1"/>
  <c r="F49" i="133" s="1"/>
  <c r="G49" i="133" s="1"/>
  <c r="H49" i="133" s="1"/>
  <c r="I49" i="133" s="1"/>
  <c r="J49" i="133" s="1"/>
  <c r="K49" i="133" s="1"/>
  <c r="L49" i="133" s="1"/>
  <c r="M49" i="133" s="1"/>
  <c r="N49" i="133" s="1"/>
  <c r="O49" i="133" s="1"/>
  <c r="Q49" i="133" s="1"/>
  <c r="D27" i="159"/>
  <c r="E27" i="159" s="1"/>
  <c r="F27" i="159" s="1"/>
  <c r="G27" i="159" s="1"/>
  <c r="H27" i="159" s="1"/>
  <c r="I27" i="159" s="1"/>
  <c r="J27" i="159" s="1"/>
  <c r="K27" i="159" s="1"/>
  <c r="L27" i="159" s="1"/>
  <c r="M27" i="159" s="1"/>
  <c r="N27" i="159" s="1"/>
  <c r="O27" i="159" s="1"/>
  <c r="Q44" i="166"/>
  <c r="R44" i="166" s="1"/>
  <c r="D37" i="160"/>
  <c r="E37" i="160" s="1"/>
  <c r="F37" i="160" s="1"/>
  <c r="G37" i="160" s="1"/>
  <c r="H37" i="160" s="1"/>
  <c r="I37" i="160" s="1"/>
  <c r="J37" i="160" s="1"/>
  <c r="K37" i="160" s="1"/>
  <c r="L37" i="160" s="1"/>
  <c r="M37" i="160" s="1"/>
  <c r="N37" i="160" s="1"/>
  <c r="O37" i="160" s="1"/>
  <c r="P37" i="160" s="1"/>
  <c r="AE23" i="161"/>
  <c r="Q25" i="162"/>
  <c r="R25" i="162" s="1"/>
  <c r="Q26" i="159"/>
  <c r="R26" i="159" s="1"/>
  <c r="T26" i="159"/>
  <c r="R25" i="160"/>
  <c r="S25" i="160" s="1"/>
  <c r="D28" i="159" l="1"/>
  <c r="E28" i="159" s="1"/>
  <c r="F28" i="159" s="1"/>
  <c r="G28" i="159" s="1"/>
  <c r="H28" i="159" s="1"/>
  <c r="I28" i="159" s="1"/>
  <c r="J28" i="159" s="1"/>
  <c r="K28" i="159" s="1"/>
  <c r="L28" i="159" s="1"/>
  <c r="M28" i="159" s="1"/>
  <c r="N28" i="159" s="1"/>
  <c r="O28" i="159" s="1"/>
  <c r="D50" i="133"/>
  <c r="E50" i="133" s="1"/>
  <c r="F50" i="133" s="1"/>
  <c r="G50" i="133" s="1"/>
  <c r="H50" i="133" s="1"/>
  <c r="I50" i="133" s="1"/>
  <c r="J50" i="133" s="1"/>
  <c r="K50" i="133" s="1"/>
  <c r="L50" i="133" s="1"/>
  <c r="M50" i="133" s="1"/>
  <c r="N50" i="133" s="1"/>
  <c r="O50" i="133" s="1"/>
  <c r="Q50" i="133" s="1"/>
  <c r="Q45" i="166"/>
  <c r="R45" i="166" s="1"/>
  <c r="AE28" i="161"/>
  <c r="D38" i="160"/>
  <c r="E38" i="160" s="1"/>
  <c r="F38" i="160" s="1"/>
  <c r="G38" i="160" s="1"/>
  <c r="H38" i="160" s="1"/>
  <c r="I38" i="160" s="1"/>
  <c r="J38" i="160" s="1"/>
  <c r="K38" i="160" s="1"/>
  <c r="L38" i="160" s="1"/>
  <c r="M38" i="160" s="1"/>
  <c r="N38" i="160" s="1"/>
  <c r="O38" i="160" s="1"/>
  <c r="P38" i="160" s="1"/>
  <c r="Q27" i="159"/>
  <c r="R27" i="159" s="1"/>
  <c r="Q26" i="162"/>
  <c r="R26" i="162" s="1"/>
  <c r="R26" i="160"/>
  <c r="S26" i="160" s="1"/>
  <c r="T27" i="159"/>
  <c r="D51" i="133" l="1"/>
  <c r="E51" i="133" s="1"/>
  <c r="F51" i="133" s="1"/>
  <c r="G51" i="133" s="1"/>
  <c r="H51" i="133" s="1"/>
  <c r="I51" i="133" s="1"/>
  <c r="J51" i="133" s="1"/>
  <c r="K51" i="133" s="1"/>
  <c r="L51" i="133" s="1"/>
  <c r="M51" i="133" s="1"/>
  <c r="N51" i="133" s="1"/>
  <c r="O51" i="133" s="1"/>
  <c r="Q51" i="133" s="1"/>
  <c r="D29" i="159"/>
  <c r="E29" i="159" s="1"/>
  <c r="F29" i="159" s="1"/>
  <c r="G29" i="159" s="1"/>
  <c r="H29" i="159" s="1"/>
  <c r="I29" i="159" s="1"/>
  <c r="J29" i="159" s="1"/>
  <c r="K29" i="159" s="1"/>
  <c r="L29" i="159" s="1"/>
  <c r="M29" i="159" s="1"/>
  <c r="N29" i="159" s="1"/>
  <c r="O29" i="159" s="1"/>
  <c r="Q46" i="166"/>
  <c r="R46" i="166" s="1"/>
  <c r="D29" i="161"/>
  <c r="E29" i="161" s="1"/>
  <c r="F29" i="161" s="1"/>
  <c r="G29" i="161" s="1"/>
  <c r="H29" i="161" s="1"/>
  <c r="I29" i="161" s="1"/>
  <c r="J29" i="161" s="1"/>
  <c r="K29" i="161" s="1"/>
  <c r="L29" i="161" s="1"/>
  <c r="M29" i="161" s="1"/>
  <c r="N29" i="161" s="1"/>
  <c r="O29" i="161" s="1"/>
  <c r="Q29" i="161" s="1"/>
  <c r="R29" i="161" s="1"/>
  <c r="AE29" i="161"/>
  <c r="D39" i="160"/>
  <c r="E39" i="160" s="1"/>
  <c r="F39" i="160" s="1"/>
  <c r="G39" i="160" s="1"/>
  <c r="H39" i="160" s="1"/>
  <c r="I39" i="160" s="1"/>
  <c r="J39" i="160" s="1"/>
  <c r="K39" i="160" s="1"/>
  <c r="L39" i="160" s="1"/>
  <c r="M39" i="160" s="1"/>
  <c r="N39" i="160" s="1"/>
  <c r="O39" i="160" s="1"/>
  <c r="P39" i="160" s="1"/>
  <c r="Q27" i="162"/>
  <c r="R27" i="162" s="1"/>
  <c r="Q28" i="159"/>
  <c r="R28" i="159" s="1"/>
  <c r="T28" i="159"/>
  <c r="R27" i="160"/>
  <c r="S27" i="160" s="1"/>
  <c r="D30" i="159" l="1"/>
  <c r="E30" i="159" s="1"/>
  <c r="F30" i="159" s="1"/>
  <c r="G30" i="159" s="1"/>
  <c r="H30" i="159" s="1"/>
  <c r="I30" i="159" s="1"/>
  <c r="J30" i="159" s="1"/>
  <c r="K30" i="159" s="1"/>
  <c r="L30" i="159" s="1"/>
  <c r="M30" i="159" s="1"/>
  <c r="N30" i="159" s="1"/>
  <c r="O30" i="159" s="1"/>
  <c r="D52" i="133"/>
  <c r="E52" i="133" s="1"/>
  <c r="F52" i="133" s="1"/>
  <c r="G52" i="133" s="1"/>
  <c r="H52" i="133" s="1"/>
  <c r="I52" i="133" s="1"/>
  <c r="J52" i="133" s="1"/>
  <c r="K52" i="133" s="1"/>
  <c r="L52" i="133" s="1"/>
  <c r="M52" i="133" s="1"/>
  <c r="N52" i="133" s="1"/>
  <c r="O52" i="133" s="1"/>
  <c r="Q52" i="133" s="1"/>
  <c r="Q47" i="166"/>
  <c r="R47" i="166" s="1"/>
  <c r="D30" i="161"/>
  <c r="E30" i="161" s="1"/>
  <c r="F30" i="161" s="1"/>
  <c r="G30" i="161" s="1"/>
  <c r="H30" i="161" s="1"/>
  <c r="I30" i="161" s="1"/>
  <c r="J30" i="161" s="1"/>
  <c r="K30" i="161" s="1"/>
  <c r="L30" i="161" s="1"/>
  <c r="M30" i="161" s="1"/>
  <c r="N30" i="161" s="1"/>
  <c r="O30" i="161" s="1"/>
  <c r="Q30" i="161" s="1"/>
  <c r="R30" i="161" s="1"/>
  <c r="AE30" i="161"/>
  <c r="D40" i="160"/>
  <c r="E40" i="160" s="1"/>
  <c r="F40" i="160" s="1"/>
  <c r="G40" i="160" s="1"/>
  <c r="H40" i="160" s="1"/>
  <c r="I40" i="160" s="1"/>
  <c r="J40" i="160" s="1"/>
  <c r="K40" i="160" s="1"/>
  <c r="L40" i="160" s="1"/>
  <c r="M40" i="160" s="1"/>
  <c r="N40" i="160" s="1"/>
  <c r="O40" i="160" s="1"/>
  <c r="P40" i="160" s="1"/>
  <c r="Q29" i="159"/>
  <c r="R29" i="159" s="1"/>
  <c r="Q28" i="162"/>
  <c r="R28" i="162" s="1"/>
  <c r="R28" i="160"/>
  <c r="S28" i="160" s="1"/>
  <c r="T29" i="159"/>
  <c r="D53" i="133" l="1"/>
  <c r="E53" i="133" s="1"/>
  <c r="F53" i="133" s="1"/>
  <c r="G53" i="133" s="1"/>
  <c r="H53" i="133" s="1"/>
  <c r="I53" i="133" s="1"/>
  <c r="J53" i="133" s="1"/>
  <c r="K53" i="133" s="1"/>
  <c r="L53" i="133" s="1"/>
  <c r="M53" i="133" s="1"/>
  <c r="N53" i="133" s="1"/>
  <c r="O53" i="133" s="1"/>
  <c r="Q53" i="133" s="1"/>
  <c r="T53" i="133"/>
  <c r="D31" i="159"/>
  <c r="E31" i="159" s="1"/>
  <c r="F31" i="159" s="1"/>
  <c r="G31" i="159" s="1"/>
  <c r="H31" i="159" s="1"/>
  <c r="I31" i="159" s="1"/>
  <c r="J31" i="159" s="1"/>
  <c r="K31" i="159" s="1"/>
  <c r="L31" i="159" s="1"/>
  <c r="M31" i="159" s="1"/>
  <c r="N31" i="159" s="1"/>
  <c r="O31" i="159" s="1"/>
  <c r="Q48" i="166"/>
  <c r="R48" i="166" s="1"/>
  <c r="D31" i="161"/>
  <c r="E31" i="161" s="1"/>
  <c r="F31" i="161" s="1"/>
  <c r="G31" i="161" s="1"/>
  <c r="H31" i="161" s="1"/>
  <c r="I31" i="161" s="1"/>
  <c r="J31" i="161" s="1"/>
  <c r="K31" i="161" s="1"/>
  <c r="L31" i="161" s="1"/>
  <c r="M31" i="161" s="1"/>
  <c r="N31" i="161" s="1"/>
  <c r="O31" i="161" s="1"/>
  <c r="Q31" i="161" s="1"/>
  <c r="R31" i="161" s="1"/>
  <c r="AE31" i="161"/>
  <c r="Q29" i="162"/>
  <c r="R29" i="162" s="1"/>
  <c r="D42" i="160"/>
  <c r="E42" i="160" s="1"/>
  <c r="F42" i="160" s="1"/>
  <c r="G42" i="160" s="1"/>
  <c r="H42" i="160" s="1"/>
  <c r="I42" i="160" s="1"/>
  <c r="J42" i="160" s="1"/>
  <c r="K42" i="160" s="1"/>
  <c r="L42" i="160" s="1"/>
  <c r="M42" i="160" s="1"/>
  <c r="N42" i="160" s="1"/>
  <c r="O42" i="160" s="1"/>
  <c r="P42" i="160" s="1"/>
  <c r="Q30" i="159"/>
  <c r="R30" i="159" s="1"/>
  <c r="D26" i="161"/>
  <c r="E26" i="161" s="1"/>
  <c r="F26" i="161" s="1"/>
  <c r="G26" i="161" s="1"/>
  <c r="H26" i="161" s="1"/>
  <c r="I26" i="161" s="1"/>
  <c r="J26" i="161" s="1"/>
  <c r="K26" i="161" s="1"/>
  <c r="L26" i="161" s="1"/>
  <c r="M26" i="161" s="1"/>
  <c r="N26" i="161" s="1"/>
  <c r="O26" i="161" s="1"/>
  <c r="Q26" i="161" s="1"/>
  <c r="R26" i="161" s="1"/>
  <c r="T30" i="159"/>
  <c r="R29" i="160"/>
  <c r="S29" i="160" s="1"/>
  <c r="D32" i="159" l="1"/>
  <c r="E32" i="159" s="1"/>
  <c r="F32" i="159" s="1"/>
  <c r="G32" i="159" s="1"/>
  <c r="H32" i="159" s="1"/>
  <c r="I32" i="159" s="1"/>
  <c r="J32" i="159" s="1"/>
  <c r="K32" i="159" s="1"/>
  <c r="L32" i="159" s="1"/>
  <c r="M32" i="159" s="1"/>
  <c r="N32" i="159" s="1"/>
  <c r="O32" i="159" s="1"/>
  <c r="D54" i="133"/>
  <c r="E54" i="133" s="1"/>
  <c r="F54" i="133" s="1"/>
  <c r="G54" i="133" s="1"/>
  <c r="H54" i="133" s="1"/>
  <c r="I54" i="133" s="1"/>
  <c r="J54" i="133" s="1"/>
  <c r="K54" i="133" s="1"/>
  <c r="L54" i="133" s="1"/>
  <c r="M54" i="133" s="1"/>
  <c r="N54" i="133" s="1"/>
  <c r="O54" i="133" s="1"/>
  <c r="Q54" i="133" s="1"/>
  <c r="T54" i="133"/>
  <c r="Q49" i="166"/>
  <c r="R49" i="166" s="1"/>
  <c r="D33" i="161"/>
  <c r="E33" i="161" s="1"/>
  <c r="F33" i="161" s="1"/>
  <c r="G33" i="161" s="1"/>
  <c r="H33" i="161" s="1"/>
  <c r="I33" i="161" s="1"/>
  <c r="J33" i="161" s="1"/>
  <c r="K33" i="161" s="1"/>
  <c r="L33" i="161" s="1"/>
  <c r="M33" i="161" s="1"/>
  <c r="N33" i="161" s="1"/>
  <c r="O33" i="161" s="1"/>
  <c r="Q33" i="161" s="1"/>
  <c r="R33" i="161" s="1"/>
  <c r="Q30" i="162"/>
  <c r="R30" i="162" s="1"/>
  <c r="D43" i="160"/>
  <c r="E43" i="160" s="1"/>
  <c r="F43" i="160" s="1"/>
  <c r="G43" i="160" s="1"/>
  <c r="H43" i="160" s="1"/>
  <c r="I43" i="160" s="1"/>
  <c r="J43" i="160" s="1"/>
  <c r="K43" i="160" s="1"/>
  <c r="L43" i="160" s="1"/>
  <c r="M43" i="160" s="1"/>
  <c r="N43" i="160" s="1"/>
  <c r="O43" i="160" s="1"/>
  <c r="P43" i="160" s="1"/>
  <c r="Q31" i="159"/>
  <c r="R31" i="159" s="1"/>
  <c r="D27" i="161"/>
  <c r="E27" i="161" s="1"/>
  <c r="F27" i="161" s="1"/>
  <c r="G27" i="161" s="1"/>
  <c r="H27" i="161" s="1"/>
  <c r="I27" i="161" s="1"/>
  <c r="J27" i="161" s="1"/>
  <c r="K27" i="161" s="1"/>
  <c r="L27" i="161" s="1"/>
  <c r="M27" i="161" s="1"/>
  <c r="N27" i="161" s="1"/>
  <c r="O27" i="161" s="1"/>
  <c r="Q27" i="161" s="1"/>
  <c r="R27" i="161" s="1"/>
  <c r="R30" i="160"/>
  <c r="S30" i="160" s="1"/>
  <c r="T31" i="159"/>
  <c r="D33" i="159" l="1"/>
  <c r="E33" i="159" s="1"/>
  <c r="F33" i="159" s="1"/>
  <c r="G33" i="159" s="1"/>
  <c r="H33" i="159" s="1"/>
  <c r="I33" i="159" s="1"/>
  <c r="J33" i="159" s="1"/>
  <c r="K33" i="159" s="1"/>
  <c r="L33" i="159" s="1"/>
  <c r="M33" i="159" s="1"/>
  <c r="N33" i="159" s="1"/>
  <c r="O33" i="159" s="1"/>
  <c r="D55" i="133"/>
  <c r="E55" i="133" s="1"/>
  <c r="F55" i="133" s="1"/>
  <c r="G55" i="133" s="1"/>
  <c r="H55" i="133" s="1"/>
  <c r="I55" i="133" s="1"/>
  <c r="J55" i="133" s="1"/>
  <c r="K55" i="133" s="1"/>
  <c r="L55" i="133" s="1"/>
  <c r="M55" i="133" s="1"/>
  <c r="N55" i="133" s="1"/>
  <c r="O55" i="133" s="1"/>
  <c r="Q55" i="133" s="1"/>
  <c r="T55" i="133"/>
  <c r="Q50" i="166"/>
  <c r="R50" i="166" s="1"/>
  <c r="AE34" i="161"/>
  <c r="D34" i="161"/>
  <c r="E34" i="161" s="1"/>
  <c r="F34" i="161" s="1"/>
  <c r="G34" i="161" s="1"/>
  <c r="H34" i="161" s="1"/>
  <c r="I34" i="161" s="1"/>
  <c r="J34" i="161" s="1"/>
  <c r="K34" i="161" s="1"/>
  <c r="L34" i="161" s="1"/>
  <c r="M34" i="161" s="1"/>
  <c r="N34" i="161" s="1"/>
  <c r="O34" i="161" s="1"/>
  <c r="Q34" i="161" s="1"/>
  <c r="R34" i="161" s="1"/>
  <c r="Q31" i="162"/>
  <c r="R31" i="162" s="1"/>
  <c r="D44" i="160"/>
  <c r="E44" i="160" s="1"/>
  <c r="F44" i="160" s="1"/>
  <c r="G44" i="160" s="1"/>
  <c r="H44" i="160" s="1"/>
  <c r="I44" i="160" s="1"/>
  <c r="J44" i="160" s="1"/>
  <c r="K44" i="160" s="1"/>
  <c r="L44" i="160" s="1"/>
  <c r="M44" i="160" s="1"/>
  <c r="N44" i="160" s="1"/>
  <c r="O44" i="160" s="1"/>
  <c r="P44" i="160" s="1"/>
  <c r="R44" i="160" s="1"/>
  <c r="S44" i="160" s="1"/>
  <c r="Q32" i="159"/>
  <c r="R32" i="159" s="1"/>
  <c r="D28" i="161"/>
  <c r="E28" i="161" s="1"/>
  <c r="F28" i="161" s="1"/>
  <c r="G28" i="161" s="1"/>
  <c r="H28" i="161" s="1"/>
  <c r="I28" i="161" s="1"/>
  <c r="J28" i="161" s="1"/>
  <c r="K28" i="161" s="1"/>
  <c r="L28" i="161" s="1"/>
  <c r="M28" i="161" s="1"/>
  <c r="N28" i="161" s="1"/>
  <c r="O28" i="161" s="1"/>
  <c r="Q28" i="161" s="1"/>
  <c r="R28" i="161" s="1"/>
  <c r="T32" i="159"/>
  <c r="R31" i="160"/>
  <c r="S31" i="160" s="1"/>
  <c r="D56" i="133" l="1"/>
  <c r="E56" i="133" s="1"/>
  <c r="F56" i="133" s="1"/>
  <c r="G56" i="133" s="1"/>
  <c r="H56" i="133" s="1"/>
  <c r="I56" i="133" s="1"/>
  <c r="J56" i="133" s="1"/>
  <c r="K56" i="133" s="1"/>
  <c r="L56" i="133" s="1"/>
  <c r="M56" i="133" s="1"/>
  <c r="N56" i="133" s="1"/>
  <c r="O56" i="133" s="1"/>
  <c r="Q56" i="133" s="1"/>
  <c r="T56" i="133"/>
  <c r="D34" i="159"/>
  <c r="E34" i="159" s="1"/>
  <c r="F34" i="159" s="1"/>
  <c r="G34" i="159" s="1"/>
  <c r="H34" i="159" s="1"/>
  <c r="I34" i="159" s="1"/>
  <c r="J34" i="159" s="1"/>
  <c r="K34" i="159" s="1"/>
  <c r="L34" i="159" s="1"/>
  <c r="M34" i="159" s="1"/>
  <c r="N34" i="159" s="1"/>
  <c r="O34" i="159" s="1"/>
  <c r="D35" i="159"/>
  <c r="E35" i="159" s="1"/>
  <c r="F35" i="159" s="1"/>
  <c r="G35" i="159" s="1"/>
  <c r="H35" i="159" s="1"/>
  <c r="I35" i="159" s="1"/>
  <c r="J35" i="159" s="1"/>
  <c r="K35" i="159" s="1"/>
  <c r="L35" i="159" s="1"/>
  <c r="M35" i="159" s="1"/>
  <c r="N35" i="159" s="1"/>
  <c r="O35" i="159" s="1"/>
  <c r="Q51" i="166"/>
  <c r="R51" i="166" s="1"/>
  <c r="D35" i="161"/>
  <c r="E35" i="161" s="1"/>
  <c r="F35" i="161" s="1"/>
  <c r="G35" i="161" s="1"/>
  <c r="H35" i="161" s="1"/>
  <c r="I35" i="161" s="1"/>
  <c r="J35" i="161" s="1"/>
  <c r="K35" i="161" s="1"/>
  <c r="L35" i="161" s="1"/>
  <c r="M35" i="161" s="1"/>
  <c r="N35" i="161" s="1"/>
  <c r="O35" i="161" s="1"/>
  <c r="Q35" i="161" s="1"/>
  <c r="R35" i="161" s="1"/>
  <c r="AE35" i="161"/>
  <c r="Q32" i="162"/>
  <c r="R32" i="162" s="1"/>
  <c r="D45" i="160"/>
  <c r="E45" i="160" s="1"/>
  <c r="F45" i="160" s="1"/>
  <c r="G45" i="160" s="1"/>
  <c r="H45" i="160" s="1"/>
  <c r="I45" i="160" s="1"/>
  <c r="J45" i="160" s="1"/>
  <c r="K45" i="160" s="1"/>
  <c r="L45" i="160" s="1"/>
  <c r="M45" i="160" s="1"/>
  <c r="N45" i="160" s="1"/>
  <c r="O45" i="160" s="1"/>
  <c r="P45" i="160" s="1"/>
  <c r="R45" i="160" s="1"/>
  <c r="S45" i="160" s="1"/>
  <c r="T33" i="159"/>
  <c r="Q33" i="159"/>
  <c r="R33" i="159" s="1"/>
  <c r="R32" i="160"/>
  <c r="S32" i="160" s="1"/>
  <c r="Q57" i="133" l="1"/>
  <c r="T57" i="133"/>
  <c r="T47" i="159"/>
  <c r="Q52" i="166"/>
  <c r="R52" i="166" s="1"/>
  <c r="D36" i="161"/>
  <c r="E36" i="161" s="1"/>
  <c r="F36" i="161" s="1"/>
  <c r="G36" i="161" s="1"/>
  <c r="H36" i="161" s="1"/>
  <c r="I36" i="161" s="1"/>
  <c r="J36" i="161" s="1"/>
  <c r="K36" i="161" s="1"/>
  <c r="L36" i="161" s="1"/>
  <c r="M36" i="161" s="1"/>
  <c r="N36" i="161" s="1"/>
  <c r="O36" i="161" s="1"/>
  <c r="Q36" i="161" s="1"/>
  <c r="R36" i="161" s="1"/>
  <c r="AE36" i="161"/>
  <c r="D46" i="160"/>
  <c r="E46" i="160" s="1"/>
  <c r="F46" i="160" s="1"/>
  <c r="G46" i="160" s="1"/>
  <c r="H46" i="160" s="1"/>
  <c r="I46" i="160" s="1"/>
  <c r="J46" i="160" s="1"/>
  <c r="K46" i="160" s="1"/>
  <c r="L46" i="160" s="1"/>
  <c r="M46" i="160" s="1"/>
  <c r="N46" i="160" s="1"/>
  <c r="O46" i="160" s="1"/>
  <c r="P46" i="160" s="1"/>
  <c r="R46" i="160" s="1"/>
  <c r="S46" i="160" s="1"/>
  <c r="Q33" i="162"/>
  <c r="R33" i="162" s="1"/>
  <c r="R33" i="160"/>
  <c r="S33" i="160" s="1"/>
  <c r="Q34" i="159"/>
  <c r="R34" i="159" s="1"/>
  <c r="T34" i="159"/>
  <c r="T58" i="133" l="1"/>
  <c r="D58" i="133"/>
  <c r="E58" i="133" s="1"/>
  <c r="F58" i="133" s="1"/>
  <c r="G58" i="133" s="1"/>
  <c r="H58" i="133" s="1"/>
  <c r="I58" i="133" s="1"/>
  <c r="J58" i="133" s="1"/>
  <c r="K58" i="133" s="1"/>
  <c r="L58" i="133" s="1"/>
  <c r="M58" i="133" s="1"/>
  <c r="N58" i="133" s="1"/>
  <c r="O58" i="133" s="1"/>
  <c r="Q58" i="133" s="1"/>
  <c r="D36" i="159"/>
  <c r="E36" i="159" s="1"/>
  <c r="F36" i="159" s="1"/>
  <c r="G36" i="159" s="1"/>
  <c r="H36" i="159" s="1"/>
  <c r="I36" i="159" s="1"/>
  <c r="J36" i="159" s="1"/>
  <c r="K36" i="159" s="1"/>
  <c r="L36" i="159" s="1"/>
  <c r="M36" i="159" s="1"/>
  <c r="N36" i="159" s="1"/>
  <c r="O36" i="159" s="1"/>
  <c r="Q53" i="166"/>
  <c r="R53" i="166" s="1"/>
  <c r="D37" i="161"/>
  <c r="E37" i="161" s="1"/>
  <c r="F37" i="161" s="1"/>
  <c r="G37" i="161" s="1"/>
  <c r="H37" i="161" s="1"/>
  <c r="I37" i="161" s="1"/>
  <c r="J37" i="161" s="1"/>
  <c r="K37" i="161" s="1"/>
  <c r="L37" i="161" s="1"/>
  <c r="M37" i="161" s="1"/>
  <c r="N37" i="161" s="1"/>
  <c r="O37" i="161" s="1"/>
  <c r="Q37" i="161" s="1"/>
  <c r="R37" i="161" s="1"/>
  <c r="AE37" i="161"/>
  <c r="D47" i="160"/>
  <c r="E47" i="160" s="1"/>
  <c r="F47" i="160" s="1"/>
  <c r="G47" i="160" s="1"/>
  <c r="H47" i="160" s="1"/>
  <c r="I47" i="160" s="1"/>
  <c r="J47" i="160" s="1"/>
  <c r="K47" i="160" s="1"/>
  <c r="L47" i="160" s="1"/>
  <c r="M47" i="160" s="1"/>
  <c r="N47" i="160" s="1"/>
  <c r="O47" i="160" s="1"/>
  <c r="P47" i="160" s="1"/>
  <c r="R47" i="160" s="1"/>
  <c r="S47" i="160" s="1"/>
  <c r="Q35" i="159"/>
  <c r="R35" i="159" s="1"/>
  <c r="Q34" i="162"/>
  <c r="R34" i="162" s="1"/>
  <c r="T35" i="159"/>
  <c r="R34" i="160"/>
  <c r="S34" i="160" s="1"/>
  <c r="D37" i="159" l="1"/>
  <c r="E37" i="159" s="1"/>
  <c r="F37" i="159" s="1"/>
  <c r="G37" i="159" s="1"/>
  <c r="H37" i="159" s="1"/>
  <c r="I37" i="159" s="1"/>
  <c r="J37" i="159" s="1"/>
  <c r="K37" i="159" s="1"/>
  <c r="L37" i="159" s="1"/>
  <c r="M37" i="159" s="1"/>
  <c r="N37" i="159" s="1"/>
  <c r="O37" i="159" s="1"/>
  <c r="T59" i="133"/>
  <c r="D59" i="133"/>
  <c r="E59" i="133" s="1"/>
  <c r="F59" i="133" s="1"/>
  <c r="G59" i="133" s="1"/>
  <c r="H59" i="133" s="1"/>
  <c r="I59" i="133" s="1"/>
  <c r="J59" i="133" s="1"/>
  <c r="K59" i="133" s="1"/>
  <c r="L59" i="133" s="1"/>
  <c r="M59" i="133" s="1"/>
  <c r="N59" i="133" s="1"/>
  <c r="O59" i="133" s="1"/>
  <c r="Q59" i="133" s="1"/>
  <c r="Q54" i="166"/>
  <c r="R54" i="166" s="1"/>
  <c r="D38" i="161"/>
  <c r="E38" i="161" s="1"/>
  <c r="F38" i="161" s="1"/>
  <c r="G38" i="161" s="1"/>
  <c r="H38" i="161" s="1"/>
  <c r="I38" i="161" s="1"/>
  <c r="J38" i="161" s="1"/>
  <c r="K38" i="161" s="1"/>
  <c r="L38" i="161" s="1"/>
  <c r="M38" i="161" s="1"/>
  <c r="N38" i="161" s="1"/>
  <c r="O38" i="161" s="1"/>
  <c r="Q38" i="161" s="1"/>
  <c r="R38" i="161" s="1"/>
  <c r="AE38" i="161"/>
  <c r="Q36" i="159"/>
  <c r="R36" i="159" s="1"/>
  <c r="AE33" i="161"/>
  <c r="AE32" i="161"/>
  <c r="D32" i="161"/>
  <c r="E32" i="161" s="1"/>
  <c r="F32" i="161" s="1"/>
  <c r="G32" i="161" s="1"/>
  <c r="H32" i="161" s="1"/>
  <c r="I32" i="161" s="1"/>
  <c r="J32" i="161" s="1"/>
  <c r="K32" i="161" s="1"/>
  <c r="L32" i="161" s="1"/>
  <c r="M32" i="161" s="1"/>
  <c r="N32" i="161" s="1"/>
  <c r="O32" i="161" s="1"/>
  <c r="Q32" i="161" s="1"/>
  <c r="R32" i="161" s="1"/>
  <c r="R35" i="160"/>
  <c r="S35" i="160" s="1"/>
  <c r="T36" i="159"/>
  <c r="T61" i="133" l="1"/>
  <c r="D38" i="159"/>
  <c r="E38" i="159" s="1"/>
  <c r="F38" i="159" s="1"/>
  <c r="G38" i="159" s="1"/>
  <c r="H38" i="159" s="1"/>
  <c r="I38" i="159" s="1"/>
  <c r="J38" i="159" s="1"/>
  <c r="K38" i="159" s="1"/>
  <c r="L38" i="159" s="1"/>
  <c r="M38" i="159" s="1"/>
  <c r="N38" i="159" s="1"/>
  <c r="O38" i="159" s="1"/>
  <c r="Q55" i="166"/>
  <c r="R55" i="166" s="1"/>
  <c r="AE39" i="161"/>
  <c r="D39" i="161"/>
  <c r="E39" i="161" s="1"/>
  <c r="F39" i="161" s="1"/>
  <c r="G39" i="161" s="1"/>
  <c r="H39" i="161" s="1"/>
  <c r="I39" i="161" s="1"/>
  <c r="J39" i="161" s="1"/>
  <c r="K39" i="161" s="1"/>
  <c r="L39" i="161" s="1"/>
  <c r="M39" i="161" s="1"/>
  <c r="N39" i="161" s="1"/>
  <c r="O39" i="161" s="1"/>
  <c r="Q39" i="161" s="1"/>
  <c r="R39" i="161" s="1"/>
  <c r="Q37" i="159"/>
  <c r="R37" i="159" s="1"/>
  <c r="T37" i="159"/>
  <c r="R36" i="160"/>
  <c r="S36" i="160" s="1"/>
  <c r="D39" i="159" l="1"/>
  <c r="E39" i="159" s="1"/>
  <c r="F39" i="159" s="1"/>
  <c r="G39" i="159" s="1"/>
  <c r="H39" i="159" s="1"/>
  <c r="I39" i="159" s="1"/>
  <c r="J39" i="159" s="1"/>
  <c r="K39" i="159" s="1"/>
  <c r="L39" i="159" s="1"/>
  <c r="M39" i="159" s="1"/>
  <c r="N39" i="159" s="1"/>
  <c r="O39" i="159" s="1"/>
  <c r="Q56" i="166"/>
  <c r="R56" i="166" s="1"/>
  <c r="D40" i="161"/>
  <c r="E40" i="161" s="1"/>
  <c r="F40" i="161" s="1"/>
  <c r="G40" i="161" s="1"/>
  <c r="H40" i="161" s="1"/>
  <c r="I40" i="161" s="1"/>
  <c r="J40" i="161" s="1"/>
  <c r="K40" i="161" s="1"/>
  <c r="L40" i="161" s="1"/>
  <c r="M40" i="161" s="1"/>
  <c r="N40" i="161" s="1"/>
  <c r="O40" i="161" s="1"/>
  <c r="Q40" i="161" s="1"/>
  <c r="R40" i="161" s="1"/>
  <c r="AE40" i="161"/>
  <c r="Q38" i="159"/>
  <c r="R38" i="159" s="1"/>
  <c r="R37" i="160"/>
  <c r="S37" i="160" s="1"/>
  <c r="T38" i="159"/>
  <c r="D40" i="159" l="1"/>
  <c r="E40" i="159" s="1"/>
  <c r="F40" i="159" s="1"/>
  <c r="G40" i="159" s="1"/>
  <c r="H40" i="159" s="1"/>
  <c r="I40" i="159" s="1"/>
  <c r="J40" i="159" s="1"/>
  <c r="K40" i="159" s="1"/>
  <c r="L40" i="159" s="1"/>
  <c r="M40" i="159" s="1"/>
  <c r="N40" i="159" s="1"/>
  <c r="O40" i="159" s="1"/>
  <c r="Q57" i="166"/>
  <c r="R57" i="166" s="1"/>
  <c r="D43" i="161"/>
  <c r="E43" i="161" s="1"/>
  <c r="F43" i="161" s="1"/>
  <c r="G43" i="161" s="1"/>
  <c r="H43" i="161" s="1"/>
  <c r="I43" i="161" s="1"/>
  <c r="J43" i="161" s="1"/>
  <c r="K43" i="161" s="1"/>
  <c r="L43" i="161" s="1"/>
  <c r="M43" i="161" s="1"/>
  <c r="N43" i="161" s="1"/>
  <c r="O43" i="161" s="1"/>
  <c r="Q43" i="161" s="1"/>
  <c r="R43" i="161" s="1"/>
  <c r="AE43" i="161"/>
  <c r="AE41" i="161"/>
  <c r="D41" i="161"/>
  <c r="E41" i="161" s="1"/>
  <c r="F41" i="161" s="1"/>
  <c r="G41" i="161" s="1"/>
  <c r="H41" i="161" s="1"/>
  <c r="I41" i="161" s="1"/>
  <c r="J41" i="161" s="1"/>
  <c r="K41" i="161" s="1"/>
  <c r="L41" i="161" s="1"/>
  <c r="M41" i="161" s="1"/>
  <c r="N41" i="161" s="1"/>
  <c r="O41" i="161" s="1"/>
  <c r="Q41" i="161" s="1"/>
  <c r="R41" i="161" s="1"/>
  <c r="D52" i="160"/>
  <c r="E52" i="160" s="1"/>
  <c r="F52" i="160" s="1"/>
  <c r="G52" i="160" s="1"/>
  <c r="H52" i="160" s="1"/>
  <c r="I52" i="160" s="1"/>
  <c r="J52" i="160" s="1"/>
  <c r="K52" i="160" s="1"/>
  <c r="L52" i="160" s="1"/>
  <c r="M52" i="160" s="1"/>
  <c r="N52" i="160" s="1"/>
  <c r="O52" i="160" s="1"/>
  <c r="P52" i="160" s="1"/>
  <c r="R52" i="160" s="1"/>
  <c r="S52" i="160" s="1"/>
  <c r="Q39" i="159"/>
  <c r="R39" i="159" s="1"/>
  <c r="T39" i="159"/>
  <c r="R38" i="160"/>
  <c r="S38" i="160" s="1"/>
  <c r="D42" i="159" l="1"/>
  <c r="E42" i="159" s="1"/>
  <c r="F42" i="159" s="1"/>
  <c r="G42" i="159" s="1"/>
  <c r="H42" i="159" s="1"/>
  <c r="I42" i="159" s="1"/>
  <c r="J42" i="159" s="1"/>
  <c r="K42" i="159" s="1"/>
  <c r="L42" i="159" s="1"/>
  <c r="M42" i="159" s="1"/>
  <c r="N42" i="159" s="1"/>
  <c r="O42" i="159" s="1"/>
  <c r="Q58" i="166"/>
  <c r="R58" i="166" s="1"/>
  <c r="AE44" i="161"/>
  <c r="D44" i="161"/>
  <c r="E44" i="161" s="1"/>
  <c r="F44" i="161" s="1"/>
  <c r="G44" i="161" s="1"/>
  <c r="H44" i="161" s="1"/>
  <c r="I44" i="161" s="1"/>
  <c r="J44" i="161" s="1"/>
  <c r="K44" i="161" s="1"/>
  <c r="L44" i="161" s="1"/>
  <c r="M44" i="161" s="1"/>
  <c r="N44" i="161" s="1"/>
  <c r="O44" i="161" s="1"/>
  <c r="Q44" i="161" s="1"/>
  <c r="R44" i="161" s="1"/>
  <c r="D42" i="161"/>
  <c r="E42" i="161" s="1"/>
  <c r="F42" i="161" s="1"/>
  <c r="G42" i="161" s="1"/>
  <c r="H42" i="161" s="1"/>
  <c r="I42" i="161" s="1"/>
  <c r="J42" i="161" s="1"/>
  <c r="K42" i="161" s="1"/>
  <c r="L42" i="161" s="1"/>
  <c r="M42" i="161" s="1"/>
  <c r="N42" i="161" s="1"/>
  <c r="O42" i="161" s="1"/>
  <c r="Q42" i="161" s="1"/>
  <c r="R42" i="161" s="1"/>
  <c r="AE42" i="161"/>
  <c r="D53" i="160"/>
  <c r="E53" i="160" s="1"/>
  <c r="F53" i="160" s="1"/>
  <c r="G53" i="160" s="1"/>
  <c r="H53" i="160" s="1"/>
  <c r="I53" i="160" s="1"/>
  <c r="J53" i="160" s="1"/>
  <c r="K53" i="160" s="1"/>
  <c r="L53" i="160" s="1"/>
  <c r="M53" i="160" s="1"/>
  <c r="N53" i="160" s="1"/>
  <c r="O53" i="160" s="1"/>
  <c r="P53" i="160" s="1"/>
  <c r="R53" i="160" s="1"/>
  <c r="S53" i="160" s="1"/>
  <c r="Q40" i="159"/>
  <c r="R40" i="159" s="1"/>
  <c r="R39" i="160"/>
  <c r="S39" i="160" s="1"/>
  <c r="T40" i="159"/>
  <c r="D43" i="159" l="1"/>
  <c r="E43" i="159" s="1"/>
  <c r="F43" i="159" s="1"/>
  <c r="G43" i="159" s="1"/>
  <c r="H43" i="159" s="1"/>
  <c r="I43" i="159" s="1"/>
  <c r="J43" i="159" s="1"/>
  <c r="K43" i="159" s="1"/>
  <c r="L43" i="159" s="1"/>
  <c r="M43" i="159" s="1"/>
  <c r="N43" i="159" s="1"/>
  <c r="O43" i="159" s="1"/>
  <c r="Q59" i="166"/>
  <c r="R59" i="166" s="1"/>
  <c r="AE45" i="161"/>
  <c r="D45" i="161"/>
  <c r="E45" i="161" s="1"/>
  <c r="F45" i="161" s="1"/>
  <c r="G45" i="161" s="1"/>
  <c r="H45" i="161" s="1"/>
  <c r="I45" i="161" s="1"/>
  <c r="J45" i="161" s="1"/>
  <c r="K45" i="161" s="1"/>
  <c r="L45" i="161" s="1"/>
  <c r="M45" i="161" s="1"/>
  <c r="N45" i="161" s="1"/>
  <c r="O45" i="161" s="1"/>
  <c r="Q45" i="161" s="1"/>
  <c r="R45" i="161" s="1"/>
  <c r="D54" i="160"/>
  <c r="E54" i="160" s="1"/>
  <c r="F54" i="160" s="1"/>
  <c r="G54" i="160" s="1"/>
  <c r="H54" i="160" s="1"/>
  <c r="I54" i="160" s="1"/>
  <c r="J54" i="160" s="1"/>
  <c r="K54" i="160" s="1"/>
  <c r="L54" i="160" s="1"/>
  <c r="M54" i="160" s="1"/>
  <c r="N54" i="160" s="1"/>
  <c r="O54" i="160" s="1"/>
  <c r="P54" i="160" s="1"/>
  <c r="R54" i="160" s="1"/>
  <c r="S54" i="160" s="1"/>
  <c r="T42" i="159"/>
  <c r="Q42" i="159"/>
  <c r="R42" i="159" s="1"/>
  <c r="R40" i="160"/>
  <c r="S40" i="160" s="1"/>
  <c r="D44" i="159" l="1"/>
  <c r="E44" i="159" s="1"/>
  <c r="F44" i="159" s="1"/>
  <c r="G44" i="159" s="1"/>
  <c r="H44" i="159" s="1"/>
  <c r="I44" i="159" s="1"/>
  <c r="J44" i="159" s="1"/>
  <c r="K44" i="159" s="1"/>
  <c r="L44" i="159" s="1"/>
  <c r="M44" i="159" s="1"/>
  <c r="N44" i="159" s="1"/>
  <c r="O44" i="159" s="1"/>
  <c r="Q60" i="166"/>
  <c r="R60" i="166" s="1"/>
  <c r="AE46" i="161"/>
  <c r="D46" i="161"/>
  <c r="E46" i="161" s="1"/>
  <c r="F46" i="161" s="1"/>
  <c r="G46" i="161" s="1"/>
  <c r="H46" i="161" s="1"/>
  <c r="I46" i="161" s="1"/>
  <c r="J46" i="161" s="1"/>
  <c r="K46" i="161" s="1"/>
  <c r="L46" i="161" s="1"/>
  <c r="M46" i="161" s="1"/>
  <c r="N46" i="161" s="1"/>
  <c r="O46" i="161" s="1"/>
  <c r="Q46" i="161" s="1"/>
  <c r="R46" i="161" s="1"/>
  <c r="D55" i="160"/>
  <c r="E55" i="160" s="1"/>
  <c r="F55" i="160" s="1"/>
  <c r="G55" i="160" s="1"/>
  <c r="H55" i="160" s="1"/>
  <c r="I55" i="160" s="1"/>
  <c r="J55" i="160" s="1"/>
  <c r="K55" i="160" s="1"/>
  <c r="L55" i="160" s="1"/>
  <c r="M55" i="160" s="1"/>
  <c r="N55" i="160" s="1"/>
  <c r="O55" i="160" s="1"/>
  <c r="P55" i="160" s="1"/>
  <c r="R55" i="160" s="1"/>
  <c r="S55" i="160" s="1"/>
  <c r="T43" i="159"/>
  <c r="Q43" i="159"/>
  <c r="R43" i="159" s="1"/>
  <c r="R42" i="160"/>
  <c r="S42" i="160" s="1"/>
  <c r="R43" i="160"/>
  <c r="S43" i="160" s="1"/>
  <c r="D45" i="159" l="1"/>
  <c r="E45" i="159" s="1"/>
  <c r="F45" i="159" s="1"/>
  <c r="G45" i="159" s="1"/>
  <c r="H45" i="159" s="1"/>
  <c r="I45" i="159" s="1"/>
  <c r="J45" i="159" s="1"/>
  <c r="K45" i="159" s="1"/>
  <c r="L45" i="159" s="1"/>
  <c r="M45" i="159" s="1"/>
  <c r="N45" i="159" s="1"/>
  <c r="O45" i="159" s="1"/>
  <c r="Q61" i="166"/>
  <c r="R61" i="166" s="1"/>
  <c r="D47" i="161"/>
  <c r="E47" i="161" s="1"/>
  <c r="F47" i="161" s="1"/>
  <c r="G47" i="161" s="1"/>
  <c r="H47" i="161" s="1"/>
  <c r="I47" i="161" s="1"/>
  <c r="J47" i="161" s="1"/>
  <c r="K47" i="161" s="1"/>
  <c r="L47" i="161" s="1"/>
  <c r="M47" i="161" s="1"/>
  <c r="N47" i="161" s="1"/>
  <c r="O47" i="161" s="1"/>
  <c r="Q47" i="161" s="1"/>
  <c r="R47" i="161" s="1"/>
  <c r="AE47" i="161"/>
  <c r="D56" i="160"/>
  <c r="E56" i="160" s="1"/>
  <c r="F56" i="160" s="1"/>
  <c r="G56" i="160" s="1"/>
  <c r="H56" i="160" s="1"/>
  <c r="I56" i="160" s="1"/>
  <c r="J56" i="160" s="1"/>
  <c r="K56" i="160" s="1"/>
  <c r="L56" i="160" s="1"/>
  <c r="M56" i="160" s="1"/>
  <c r="N56" i="160" s="1"/>
  <c r="O56" i="160" s="1"/>
  <c r="P56" i="160" s="1"/>
  <c r="R56" i="160" s="1"/>
  <c r="S56" i="160" s="1"/>
  <c r="T44" i="159"/>
  <c r="Q44" i="159"/>
  <c r="R44" i="159" s="1"/>
  <c r="D46" i="159" l="1"/>
  <c r="E46" i="159" s="1"/>
  <c r="F46" i="159" s="1"/>
  <c r="G46" i="159" s="1"/>
  <c r="H46" i="159" s="1"/>
  <c r="I46" i="159" s="1"/>
  <c r="J46" i="159" s="1"/>
  <c r="K46" i="159" s="1"/>
  <c r="L46" i="159" s="1"/>
  <c r="M46" i="159" s="1"/>
  <c r="N46" i="159" s="1"/>
  <c r="O46" i="159" s="1"/>
  <c r="Q62" i="166"/>
  <c r="R62" i="166" s="1"/>
  <c r="AE48" i="161"/>
  <c r="D48" i="161"/>
  <c r="E48" i="161" s="1"/>
  <c r="F48" i="161" s="1"/>
  <c r="G48" i="161" s="1"/>
  <c r="H48" i="161" s="1"/>
  <c r="I48" i="161" s="1"/>
  <c r="J48" i="161" s="1"/>
  <c r="K48" i="161" s="1"/>
  <c r="L48" i="161" s="1"/>
  <c r="M48" i="161" s="1"/>
  <c r="N48" i="161" s="1"/>
  <c r="O48" i="161" s="1"/>
  <c r="Q48" i="161" s="1"/>
  <c r="R48" i="161" s="1"/>
  <c r="D57" i="160"/>
  <c r="E57" i="160" s="1"/>
  <c r="F57" i="160" s="1"/>
  <c r="G57" i="160" s="1"/>
  <c r="H57" i="160" s="1"/>
  <c r="I57" i="160" s="1"/>
  <c r="J57" i="160" s="1"/>
  <c r="K57" i="160" s="1"/>
  <c r="L57" i="160" s="1"/>
  <c r="M57" i="160" s="1"/>
  <c r="N57" i="160" s="1"/>
  <c r="O57" i="160" s="1"/>
  <c r="P57" i="160" s="1"/>
  <c r="R57" i="160" s="1"/>
  <c r="S57" i="160" s="1"/>
  <c r="T45" i="159"/>
  <c r="Q45" i="159"/>
  <c r="R45" i="159" s="1"/>
  <c r="G58" i="158"/>
  <c r="E18" i="158"/>
  <c r="F18" i="158" s="1"/>
  <c r="G18" i="158" s="1"/>
  <c r="H18" i="158" s="1"/>
  <c r="I18" i="158" s="1"/>
  <c r="J18" i="158" s="1"/>
  <c r="K18" i="158" s="1"/>
  <c r="L18" i="158" s="1"/>
  <c r="M18" i="158" s="1"/>
  <c r="N18" i="158" s="1"/>
  <c r="O18" i="158" s="1"/>
  <c r="P18" i="158" s="1"/>
  <c r="Q18" i="158" s="1"/>
  <c r="R18" i="158" s="1"/>
  <c r="S18" i="158" s="1"/>
  <c r="T18" i="158" s="1"/>
  <c r="W18" i="158" s="1"/>
  <c r="E17" i="158"/>
  <c r="F17" i="158" s="1"/>
  <c r="G17" i="158" s="1"/>
  <c r="H17" i="158" s="1"/>
  <c r="I17" i="158" s="1"/>
  <c r="J17" i="158" s="1"/>
  <c r="K17" i="158" s="1"/>
  <c r="L17" i="158" s="1"/>
  <c r="M17" i="158" s="1"/>
  <c r="N17" i="158" s="1"/>
  <c r="O17" i="158" s="1"/>
  <c r="P17" i="158" s="1"/>
  <c r="Q17" i="158" s="1"/>
  <c r="R17" i="158" s="1"/>
  <c r="S17" i="158" s="1"/>
  <c r="T17" i="158" s="1"/>
  <c r="W17" i="158" s="1"/>
  <c r="U15" i="158"/>
  <c r="T15" i="158"/>
  <c r="S15" i="158"/>
  <c r="R15" i="158"/>
  <c r="Q15" i="158"/>
  <c r="P15" i="158"/>
  <c r="O15" i="158"/>
  <c r="N15" i="158"/>
  <c r="M15" i="158"/>
  <c r="L15" i="158"/>
  <c r="K15" i="158"/>
  <c r="J15" i="158"/>
  <c r="I15" i="158"/>
  <c r="H15" i="158"/>
  <c r="G15" i="158"/>
  <c r="F15" i="158"/>
  <c r="E15" i="158"/>
  <c r="D15" i="158"/>
  <c r="D14" i="158"/>
  <c r="E14" i="158" s="1"/>
  <c r="F14" i="158" s="1"/>
  <c r="G14" i="158" s="1"/>
  <c r="H14" i="158" s="1"/>
  <c r="I14" i="158" s="1"/>
  <c r="J14" i="158" s="1"/>
  <c r="K14" i="158" s="1"/>
  <c r="L14" i="158" s="1"/>
  <c r="M14" i="158" s="1"/>
  <c r="N14" i="158" s="1"/>
  <c r="O14" i="158" s="1"/>
  <c r="P14" i="158" s="1"/>
  <c r="Q14" i="158" s="1"/>
  <c r="R14" i="158" s="1"/>
  <c r="S14" i="158" s="1"/>
  <c r="T14" i="158" s="1"/>
  <c r="V10" i="158"/>
  <c r="V9" i="158"/>
  <c r="Z93" i="157"/>
  <c r="AC92" i="157"/>
  <c r="Z92" i="157"/>
  <c r="AC91" i="157"/>
  <c r="Z91" i="157"/>
  <c r="Z90" i="157"/>
  <c r="Z89" i="157"/>
  <c r="AC88" i="157"/>
  <c r="Z88" i="157"/>
  <c r="AC87" i="157"/>
  <c r="Z87" i="157"/>
  <c r="Z86" i="157"/>
  <c r="E18" i="157"/>
  <c r="F18" i="157" s="1"/>
  <c r="G18" i="157" s="1"/>
  <c r="H18" i="157" s="1"/>
  <c r="I18" i="157" s="1"/>
  <c r="J18" i="157" s="1"/>
  <c r="K18" i="157" s="1"/>
  <c r="L18" i="157" s="1"/>
  <c r="M18" i="157" s="1"/>
  <c r="N18" i="157" s="1"/>
  <c r="O18" i="157" s="1"/>
  <c r="P18" i="157" s="1"/>
  <c r="Q18" i="157" s="1"/>
  <c r="R18" i="157" s="1"/>
  <c r="S18" i="157" s="1"/>
  <c r="T18" i="157" s="1"/>
  <c r="U18" i="157" s="1"/>
  <c r="V18" i="157" s="1"/>
  <c r="W18" i="157" s="1"/>
  <c r="E17" i="157"/>
  <c r="F17" i="157" s="1"/>
  <c r="G17" i="157" s="1"/>
  <c r="H17" i="157" s="1"/>
  <c r="I17" i="157" s="1"/>
  <c r="J17" i="157" s="1"/>
  <c r="K17" i="157" s="1"/>
  <c r="L17" i="157" s="1"/>
  <c r="M17" i="157" s="1"/>
  <c r="N17" i="157" s="1"/>
  <c r="O17" i="157" s="1"/>
  <c r="P17" i="157" s="1"/>
  <c r="Q17" i="157" s="1"/>
  <c r="R17" i="157" s="1"/>
  <c r="S17" i="157" s="1"/>
  <c r="T17" i="157" s="1"/>
  <c r="U17" i="157" s="1"/>
  <c r="V17" i="157" s="1"/>
  <c r="W17" i="157" s="1"/>
  <c r="Z17" i="157" s="1"/>
  <c r="X15" i="157"/>
  <c r="W15" i="157"/>
  <c r="V15" i="157"/>
  <c r="U15" i="157"/>
  <c r="T15" i="157"/>
  <c r="S15" i="157"/>
  <c r="R15" i="157"/>
  <c r="Q15" i="157"/>
  <c r="P15" i="157"/>
  <c r="O15" i="157"/>
  <c r="N15" i="157"/>
  <c r="M15" i="157"/>
  <c r="L15" i="157"/>
  <c r="K15" i="157"/>
  <c r="J15" i="157"/>
  <c r="I15" i="157"/>
  <c r="H15" i="157"/>
  <c r="G15" i="157"/>
  <c r="F15" i="157"/>
  <c r="E15" i="157"/>
  <c r="D15" i="157"/>
  <c r="D14" i="157"/>
  <c r="E14" i="157" s="1"/>
  <c r="F14" i="157" s="1"/>
  <c r="G14" i="157" s="1"/>
  <c r="H14" i="157" s="1"/>
  <c r="I14" i="157" s="1"/>
  <c r="J14" i="157" s="1"/>
  <c r="K14" i="157" s="1"/>
  <c r="L14" i="157" s="1"/>
  <c r="M14" i="157" s="1"/>
  <c r="N14" i="157" s="1"/>
  <c r="O14" i="157" s="1"/>
  <c r="P14" i="157" s="1"/>
  <c r="Q14" i="157" s="1"/>
  <c r="R14" i="157" s="1"/>
  <c r="S14" i="157" s="1"/>
  <c r="T14" i="157" s="1"/>
  <c r="U14" i="157" s="1"/>
  <c r="V14" i="157" s="1"/>
  <c r="W14" i="157" s="1"/>
  <c r="Y10" i="157"/>
  <c r="Y9" i="157"/>
  <c r="Q63" i="166" l="1"/>
  <c r="R63" i="166" s="1"/>
  <c r="AE49" i="161"/>
  <c r="D49" i="161"/>
  <c r="E49" i="161" s="1"/>
  <c r="F49" i="161" s="1"/>
  <c r="G49" i="161" s="1"/>
  <c r="H49" i="161" s="1"/>
  <c r="I49" i="161" s="1"/>
  <c r="J49" i="161" s="1"/>
  <c r="K49" i="161" s="1"/>
  <c r="L49" i="161" s="1"/>
  <c r="M49" i="161" s="1"/>
  <c r="N49" i="161" s="1"/>
  <c r="O49" i="161" s="1"/>
  <c r="Q49" i="161" s="1"/>
  <c r="R49" i="161" s="1"/>
  <c r="T46" i="159"/>
  <c r="Q46" i="159"/>
  <c r="R46" i="159" s="1"/>
  <c r="U14" i="158"/>
  <c r="V13" i="158"/>
  <c r="G59" i="158" s="1"/>
  <c r="Z18" i="158"/>
  <c r="X14" i="157"/>
  <c r="Y13" i="157"/>
  <c r="Y119" i="157" s="1"/>
  <c r="E19" i="157"/>
  <c r="F19" i="157" s="1"/>
  <c r="G19" i="157" s="1"/>
  <c r="H19" i="157" s="1"/>
  <c r="I19" i="157" s="1"/>
  <c r="J19" i="157" s="1"/>
  <c r="K19" i="157" s="1"/>
  <c r="L19" i="157" s="1"/>
  <c r="M19" i="157" s="1"/>
  <c r="N19" i="157" s="1"/>
  <c r="O19" i="157" s="1"/>
  <c r="P19" i="157" s="1"/>
  <c r="Q19" i="157" s="1"/>
  <c r="R19" i="157" s="1"/>
  <c r="S19" i="157" s="1"/>
  <c r="T19" i="157" s="1"/>
  <c r="U19" i="157" s="1"/>
  <c r="V19" i="157" s="1"/>
  <c r="W19" i="157" s="1"/>
  <c r="AC18" i="157"/>
  <c r="Z18" i="157"/>
  <c r="Y21" i="157" l="1"/>
  <c r="Y22" i="157"/>
  <c r="Y23" i="157"/>
  <c r="X35" i="158"/>
  <c r="X20" i="158"/>
  <c r="V19" i="158"/>
  <c r="V20" i="158"/>
  <c r="V35" i="158"/>
  <c r="Y85" i="157"/>
  <c r="Y79" i="157"/>
  <c r="Y80" i="157"/>
  <c r="Y81" i="157"/>
  <c r="Y82" i="157"/>
  <c r="Y83" i="157"/>
  <c r="Y84" i="157"/>
  <c r="Y58" i="157"/>
  <c r="Y61" i="157"/>
  <c r="Y65" i="157"/>
  <c r="Y69" i="157"/>
  <c r="Y60" i="157"/>
  <c r="Y64" i="157"/>
  <c r="Y68" i="157"/>
  <c r="Y72" i="157"/>
  <c r="Y63" i="157"/>
  <c r="Y71" i="157"/>
  <c r="Y75" i="157"/>
  <c r="Y62" i="157"/>
  <c r="Y70" i="157"/>
  <c r="Y74" i="157"/>
  <c r="Y78" i="157"/>
  <c r="Y66" i="157"/>
  <c r="Y76" i="157"/>
  <c r="Y59" i="157"/>
  <c r="Y67" i="157"/>
  <c r="Y73" i="157"/>
  <c r="Y77" i="157"/>
  <c r="Y120" i="157"/>
  <c r="Y117" i="157"/>
  <c r="Y116" i="157"/>
  <c r="Y118" i="157"/>
  <c r="Y107" i="157"/>
  <c r="Y110" i="157"/>
  <c r="Y108" i="157"/>
  <c r="Y109" i="157"/>
  <c r="Y106" i="157"/>
  <c r="Y114" i="157"/>
  <c r="Y94" i="157"/>
  <c r="Y98" i="157"/>
  <c r="Y102" i="157"/>
  <c r="Y111" i="157"/>
  <c r="Y115" i="157"/>
  <c r="Y95" i="157"/>
  <c r="Y99" i="157"/>
  <c r="Y103" i="157"/>
  <c r="Y112" i="157"/>
  <c r="Y96" i="157"/>
  <c r="Y100" i="157"/>
  <c r="Y104" i="157"/>
  <c r="Y113" i="157"/>
  <c r="Y97" i="157"/>
  <c r="Y101" i="157"/>
  <c r="Y105" i="157"/>
  <c r="V53" i="158"/>
  <c r="V44" i="158"/>
  <c r="V48" i="158"/>
  <c r="V52" i="158"/>
  <c r="V41" i="158"/>
  <c r="V45" i="158"/>
  <c r="V49" i="158"/>
  <c r="V54" i="158"/>
  <c r="V43" i="158"/>
  <c r="V47" i="158"/>
  <c r="V51" i="158"/>
  <c r="V42" i="158"/>
  <c r="V46" i="158"/>
  <c r="V50" i="158"/>
  <c r="V55" i="158"/>
  <c r="Q64" i="166"/>
  <c r="R64" i="166" s="1"/>
  <c r="Q50" i="161"/>
  <c r="R50" i="161" s="1"/>
  <c r="X19" i="158"/>
  <c r="V39" i="158"/>
  <c r="V25" i="158"/>
  <c r="V38" i="158"/>
  <c r="V37" i="158"/>
  <c r="V36" i="158"/>
  <c r="V34" i="158"/>
  <c r="V33" i="158"/>
  <c r="V32" i="158"/>
  <c r="V31" i="158"/>
  <c r="V30" i="158"/>
  <c r="V29" i="158"/>
  <c r="V28" i="158"/>
  <c r="V27" i="158"/>
  <c r="V24" i="158"/>
  <c r="V23" i="158"/>
  <c r="V18" i="158"/>
  <c r="V17" i="158"/>
  <c r="V26" i="158"/>
  <c r="V22" i="158"/>
  <c r="V21" i="158"/>
  <c r="V40" i="158"/>
  <c r="Z19" i="157"/>
  <c r="E20" i="157"/>
  <c r="F20" i="157" s="1"/>
  <c r="G20" i="157" s="1"/>
  <c r="H20" i="157" s="1"/>
  <c r="I20" i="157" s="1"/>
  <c r="J20" i="157" s="1"/>
  <c r="K20" i="157" s="1"/>
  <c r="L20" i="157" s="1"/>
  <c r="M20" i="157" s="1"/>
  <c r="N20" i="157" s="1"/>
  <c r="O20" i="157" s="1"/>
  <c r="P20" i="157" s="1"/>
  <c r="Q20" i="157" s="1"/>
  <c r="R20" i="157" s="1"/>
  <c r="S20" i="157" s="1"/>
  <c r="T20" i="157" s="1"/>
  <c r="U20" i="157" s="1"/>
  <c r="V20" i="157" s="1"/>
  <c r="W20" i="157" s="1"/>
  <c r="Y92" i="157"/>
  <c r="Y91" i="157"/>
  <c r="Y88" i="157"/>
  <c r="Y93" i="157"/>
  <c r="Y86" i="157"/>
  <c r="Y90" i="157"/>
  <c r="Y87" i="157"/>
  <c r="Y89" i="157"/>
  <c r="Y55" i="157"/>
  <c r="Y52" i="157"/>
  <c r="Y46" i="157"/>
  <c r="Y45" i="157"/>
  <c r="Y44" i="157"/>
  <c r="Y43" i="157"/>
  <c r="Y42" i="157"/>
  <c r="Y41" i="157"/>
  <c r="Y40" i="157"/>
  <c r="Y39" i="157"/>
  <c r="Y38" i="157"/>
  <c r="Y34" i="157"/>
  <c r="Y57" i="157"/>
  <c r="Y53" i="157"/>
  <c r="Y50" i="157"/>
  <c r="Y48" i="157"/>
  <c r="Y35" i="157"/>
  <c r="Y31" i="157"/>
  <c r="Y56" i="157"/>
  <c r="Y36" i="157"/>
  <c r="Y32" i="157"/>
  <c r="Y29" i="157"/>
  <c r="Y19" i="157"/>
  <c r="G125" i="157"/>
  <c r="AA119" i="157" s="1"/>
  <c r="Y30" i="157"/>
  <c r="Y25" i="157"/>
  <c r="Y24" i="157"/>
  <c r="Y51" i="157"/>
  <c r="Y47" i="157"/>
  <c r="Y37" i="157"/>
  <c r="Y28" i="157"/>
  <c r="Y20" i="157"/>
  <c r="Y54" i="157"/>
  <c r="Y49" i="157"/>
  <c r="Y33" i="157"/>
  <c r="Y27" i="157"/>
  <c r="Y26" i="157"/>
  <c r="Y18" i="157"/>
  <c r="Y17" i="157"/>
  <c r="AA21" i="157" l="1"/>
  <c r="AA22" i="157"/>
  <c r="AA23" i="157"/>
  <c r="AA81" i="157"/>
  <c r="AA82" i="157"/>
  <c r="AA85" i="157"/>
  <c r="AA83" i="157"/>
  <c r="AA84" i="157"/>
  <c r="AA79" i="157"/>
  <c r="AA80" i="157"/>
  <c r="AA63" i="157"/>
  <c r="AA67" i="157"/>
  <c r="AA71" i="157"/>
  <c r="AA59" i="157"/>
  <c r="AA62" i="157"/>
  <c r="AA66" i="157"/>
  <c r="AA70" i="157"/>
  <c r="AA65" i="157"/>
  <c r="AA73" i="157"/>
  <c r="AA77" i="157"/>
  <c r="AA64" i="157"/>
  <c r="AA72" i="157"/>
  <c r="AA76" i="157"/>
  <c r="AA68" i="157"/>
  <c r="AA78" i="157"/>
  <c r="AA74" i="157"/>
  <c r="AA58" i="157"/>
  <c r="AA61" i="157"/>
  <c r="AA60" i="157"/>
  <c r="AA69" i="157"/>
  <c r="AA75" i="157"/>
  <c r="AA120" i="157"/>
  <c r="AA118" i="157"/>
  <c r="AA116" i="157"/>
  <c r="AA117" i="157"/>
  <c r="AA106" i="157"/>
  <c r="AA107" i="157"/>
  <c r="AA108" i="157"/>
  <c r="AA109" i="157"/>
  <c r="AA94" i="157"/>
  <c r="AA95" i="157"/>
  <c r="AA110" i="157"/>
  <c r="AA96" i="157"/>
  <c r="AA97" i="157"/>
  <c r="AA98" i="157"/>
  <c r="AA99" i="157"/>
  <c r="AA100" i="157"/>
  <c r="AA101" i="157"/>
  <c r="AA102" i="157"/>
  <c r="AA103" i="157"/>
  <c r="AA104" i="157"/>
  <c r="AA105" i="157"/>
  <c r="AA111" i="157"/>
  <c r="AA112" i="157"/>
  <c r="AA113" i="157"/>
  <c r="AA114" i="157"/>
  <c r="AA115" i="157"/>
  <c r="X55" i="158"/>
  <c r="X54" i="158"/>
  <c r="X41" i="158"/>
  <c r="X42" i="158"/>
  <c r="X43" i="158"/>
  <c r="X44" i="158"/>
  <c r="X45" i="158"/>
  <c r="X46" i="158"/>
  <c r="X47" i="158"/>
  <c r="X48" i="158"/>
  <c r="X49" i="158"/>
  <c r="X50" i="158"/>
  <c r="X51" i="158"/>
  <c r="X52" i="158"/>
  <c r="X53" i="158"/>
  <c r="Q65" i="166"/>
  <c r="R65" i="166" s="1"/>
  <c r="Q51" i="161"/>
  <c r="R51" i="161" s="1"/>
  <c r="W21" i="158"/>
  <c r="X21" i="158" s="1"/>
  <c r="X18" i="158"/>
  <c r="X17" i="158"/>
  <c r="AA90" i="157"/>
  <c r="AA87" i="157"/>
  <c r="AA93" i="157"/>
  <c r="AA89" i="157"/>
  <c r="AA86" i="157"/>
  <c r="AA92" i="157"/>
  <c r="AA88" i="157"/>
  <c r="AA18" i="157"/>
  <c r="AA17" i="157"/>
  <c r="AA91" i="157"/>
  <c r="AA19" i="157"/>
  <c r="Z20" i="157"/>
  <c r="AA20" i="157" s="1"/>
  <c r="Q66" i="166" l="1"/>
  <c r="R66" i="166" s="1"/>
  <c r="Q52" i="161"/>
  <c r="R52" i="161" s="1"/>
  <c r="W22" i="158"/>
  <c r="X22" i="158" s="1"/>
  <c r="Q67" i="166" l="1"/>
  <c r="R67" i="166" s="1"/>
  <c r="W23" i="158"/>
  <c r="X23" i="158" s="1"/>
  <c r="D47" i="159" l="1"/>
  <c r="E47" i="159" s="1"/>
  <c r="F47" i="159" s="1"/>
  <c r="G47" i="159" s="1"/>
  <c r="H47" i="159" s="1"/>
  <c r="I47" i="159" s="1"/>
  <c r="J47" i="159" s="1"/>
  <c r="K47" i="159" s="1"/>
  <c r="L47" i="159" s="1"/>
  <c r="M47" i="159" s="1"/>
  <c r="N47" i="159" s="1"/>
  <c r="O47" i="159" s="1"/>
  <c r="Q47" i="159" s="1"/>
  <c r="R47" i="159" s="1"/>
  <c r="Q68" i="166"/>
  <c r="R68" i="166" s="1"/>
  <c r="W24" i="158"/>
  <c r="X24" i="158" s="1"/>
  <c r="Z24" i="157"/>
  <c r="AA24" i="157" s="1"/>
  <c r="D49" i="159" l="1"/>
  <c r="E49" i="159" s="1"/>
  <c r="F49" i="159" s="1"/>
  <c r="G49" i="159" s="1"/>
  <c r="H49" i="159" s="1"/>
  <c r="I49" i="159" s="1"/>
  <c r="J49" i="159" s="1"/>
  <c r="K49" i="159" s="1"/>
  <c r="L49" i="159" s="1"/>
  <c r="M49" i="159" s="1"/>
  <c r="N49" i="159" s="1"/>
  <c r="O49" i="159" s="1"/>
  <c r="Q49" i="159" s="1"/>
  <c r="R49" i="159" s="1"/>
  <c r="Q69" i="166"/>
  <c r="R69" i="166" s="1"/>
  <c r="W25" i="158"/>
  <c r="X25" i="158" s="1"/>
  <c r="Z24" i="158"/>
  <c r="Z25" i="157"/>
  <c r="AA25" i="157" s="1"/>
  <c r="D50" i="159" l="1"/>
  <c r="E50" i="159" s="1"/>
  <c r="F50" i="159" s="1"/>
  <c r="G50" i="159" s="1"/>
  <c r="H50" i="159" s="1"/>
  <c r="I50" i="159" s="1"/>
  <c r="J50" i="159" s="1"/>
  <c r="K50" i="159" s="1"/>
  <c r="L50" i="159" s="1"/>
  <c r="M50" i="159" s="1"/>
  <c r="N50" i="159" s="1"/>
  <c r="O50" i="159" s="1"/>
  <c r="Q50" i="159" s="1"/>
  <c r="R50" i="159" s="1"/>
  <c r="Q70" i="166"/>
  <c r="R70" i="166" s="1"/>
  <c r="W26" i="158"/>
  <c r="X26" i="158" s="1"/>
  <c r="Z25" i="158"/>
  <c r="T50" i="159"/>
  <c r="Z26" i="157"/>
  <c r="AA26" i="157" s="1"/>
  <c r="D51" i="159" l="1"/>
  <c r="E51" i="159" s="1"/>
  <c r="F51" i="159" s="1"/>
  <c r="G51" i="159" s="1"/>
  <c r="H51" i="159" s="1"/>
  <c r="I51" i="159" s="1"/>
  <c r="J51" i="159" s="1"/>
  <c r="K51" i="159" s="1"/>
  <c r="L51" i="159" s="1"/>
  <c r="M51" i="159" s="1"/>
  <c r="N51" i="159" s="1"/>
  <c r="O51" i="159" s="1"/>
  <c r="Q51" i="159" s="1"/>
  <c r="R51" i="159" s="1"/>
  <c r="Q71" i="166"/>
  <c r="R71" i="166" s="1"/>
  <c r="W27" i="158"/>
  <c r="X27" i="158" s="1"/>
  <c r="Z26" i="158"/>
  <c r="T51" i="159"/>
  <c r="E27" i="157"/>
  <c r="F27" i="157" s="1"/>
  <c r="G27" i="157" s="1"/>
  <c r="H27" i="157" s="1"/>
  <c r="I27" i="157" s="1"/>
  <c r="J27" i="157" s="1"/>
  <c r="K27" i="157" s="1"/>
  <c r="L27" i="157" s="1"/>
  <c r="M27" i="157" s="1"/>
  <c r="N27" i="157" s="1"/>
  <c r="O27" i="157" s="1"/>
  <c r="P27" i="157" s="1"/>
  <c r="Q27" i="157" s="1"/>
  <c r="R27" i="157" s="1"/>
  <c r="S27" i="157" s="1"/>
  <c r="T27" i="157" s="1"/>
  <c r="U27" i="157" s="1"/>
  <c r="V27" i="157" s="1"/>
  <c r="W27" i="157" s="1"/>
  <c r="Z27" i="157" s="1"/>
  <c r="AA27" i="157" s="1"/>
  <c r="D52" i="159" l="1"/>
  <c r="E52" i="159" s="1"/>
  <c r="F52" i="159" s="1"/>
  <c r="G52" i="159" s="1"/>
  <c r="H52" i="159" s="1"/>
  <c r="I52" i="159" s="1"/>
  <c r="J52" i="159" s="1"/>
  <c r="K52" i="159" s="1"/>
  <c r="L52" i="159" s="1"/>
  <c r="M52" i="159" s="1"/>
  <c r="N52" i="159" s="1"/>
  <c r="O52" i="159" s="1"/>
  <c r="Q52" i="159" s="1"/>
  <c r="R52" i="159" s="1"/>
  <c r="Q72" i="166"/>
  <c r="R72" i="166" s="1"/>
  <c r="W28" i="158"/>
  <c r="X28" i="158" s="1"/>
  <c r="Z27" i="158"/>
  <c r="T52" i="159"/>
  <c r="E28" i="157"/>
  <c r="F28" i="157" s="1"/>
  <c r="G28" i="157" s="1"/>
  <c r="H28" i="157" s="1"/>
  <c r="I28" i="157" s="1"/>
  <c r="J28" i="157" s="1"/>
  <c r="K28" i="157" s="1"/>
  <c r="L28" i="157" s="1"/>
  <c r="M28" i="157" s="1"/>
  <c r="N28" i="157" s="1"/>
  <c r="O28" i="157" s="1"/>
  <c r="P28" i="157" s="1"/>
  <c r="Q28" i="157" s="1"/>
  <c r="R28" i="157" s="1"/>
  <c r="S28" i="157" s="1"/>
  <c r="T28" i="157" s="1"/>
  <c r="U28" i="157" s="1"/>
  <c r="V28" i="157" s="1"/>
  <c r="W28" i="157" s="1"/>
  <c r="Z28" i="157" s="1"/>
  <c r="AA28" i="157" s="1"/>
  <c r="D53" i="159" l="1"/>
  <c r="E53" i="159" s="1"/>
  <c r="F53" i="159" s="1"/>
  <c r="G53" i="159" s="1"/>
  <c r="H53" i="159" s="1"/>
  <c r="I53" i="159" s="1"/>
  <c r="J53" i="159" s="1"/>
  <c r="K53" i="159" s="1"/>
  <c r="L53" i="159" s="1"/>
  <c r="M53" i="159" s="1"/>
  <c r="N53" i="159" s="1"/>
  <c r="O53" i="159" s="1"/>
  <c r="Q53" i="159" s="1"/>
  <c r="R53" i="159" s="1"/>
  <c r="Q73" i="166"/>
  <c r="R73" i="166" s="1"/>
  <c r="W29" i="158"/>
  <c r="X29" i="158" s="1"/>
  <c r="Z28" i="158"/>
  <c r="T53" i="159"/>
  <c r="E29" i="157"/>
  <c r="F29" i="157" s="1"/>
  <c r="G29" i="157" s="1"/>
  <c r="H29" i="157" s="1"/>
  <c r="I29" i="157" s="1"/>
  <c r="J29" i="157" s="1"/>
  <c r="K29" i="157" s="1"/>
  <c r="L29" i="157" s="1"/>
  <c r="M29" i="157" s="1"/>
  <c r="N29" i="157" s="1"/>
  <c r="O29" i="157" s="1"/>
  <c r="P29" i="157" s="1"/>
  <c r="Q29" i="157" s="1"/>
  <c r="R29" i="157" s="1"/>
  <c r="S29" i="157" s="1"/>
  <c r="T29" i="157" s="1"/>
  <c r="U29" i="157" s="1"/>
  <c r="V29" i="157" s="1"/>
  <c r="W29" i="157" s="1"/>
  <c r="Z29" i="157" s="1"/>
  <c r="AA29" i="157" s="1"/>
  <c r="AC29" i="157"/>
  <c r="D54" i="159" l="1"/>
  <c r="E54" i="159" s="1"/>
  <c r="F54" i="159" s="1"/>
  <c r="G54" i="159" s="1"/>
  <c r="H54" i="159" s="1"/>
  <c r="I54" i="159" s="1"/>
  <c r="J54" i="159" s="1"/>
  <c r="K54" i="159" s="1"/>
  <c r="L54" i="159" s="1"/>
  <c r="M54" i="159" s="1"/>
  <c r="N54" i="159" s="1"/>
  <c r="O54" i="159" s="1"/>
  <c r="Q54" i="159" s="1"/>
  <c r="R54" i="159" s="1"/>
  <c r="Q74" i="166"/>
  <c r="R74" i="166" s="1"/>
  <c r="W30" i="158"/>
  <c r="X30" i="158" s="1"/>
  <c r="Z29" i="158"/>
  <c r="T54" i="159"/>
  <c r="E30" i="157"/>
  <c r="F30" i="157" s="1"/>
  <c r="G30" i="157" s="1"/>
  <c r="H30" i="157" s="1"/>
  <c r="I30" i="157" s="1"/>
  <c r="J30" i="157" s="1"/>
  <c r="K30" i="157" s="1"/>
  <c r="L30" i="157" s="1"/>
  <c r="M30" i="157" s="1"/>
  <c r="N30" i="157" s="1"/>
  <c r="O30" i="157" s="1"/>
  <c r="P30" i="157" s="1"/>
  <c r="Q30" i="157" s="1"/>
  <c r="R30" i="157" s="1"/>
  <c r="S30" i="157" s="1"/>
  <c r="T30" i="157" s="1"/>
  <c r="U30" i="157" s="1"/>
  <c r="V30" i="157" s="1"/>
  <c r="W30" i="157" s="1"/>
  <c r="Z30" i="157" s="1"/>
  <c r="AA30" i="157" s="1"/>
  <c r="AC30" i="157"/>
  <c r="D55" i="159" l="1"/>
  <c r="E55" i="159" s="1"/>
  <c r="F55" i="159" s="1"/>
  <c r="G55" i="159" s="1"/>
  <c r="H55" i="159" s="1"/>
  <c r="I55" i="159" s="1"/>
  <c r="J55" i="159" s="1"/>
  <c r="K55" i="159" s="1"/>
  <c r="L55" i="159" s="1"/>
  <c r="M55" i="159" s="1"/>
  <c r="N55" i="159" s="1"/>
  <c r="O55" i="159" s="1"/>
  <c r="Q55" i="159" s="1"/>
  <c r="R55" i="159" s="1"/>
  <c r="W31" i="158"/>
  <c r="X31" i="158" s="1"/>
  <c r="Z30" i="158"/>
  <c r="T55" i="159"/>
  <c r="AC31" i="157"/>
  <c r="E31" i="157"/>
  <c r="F31" i="157" s="1"/>
  <c r="G31" i="157" s="1"/>
  <c r="H31" i="157" s="1"/>
  <c r="I31" i="157" s="1"/>
  <c r="J31" i="157" s="1"/>
  <c r="K31" i="157" s="1"/>
  <c r="L31" i="157" s="1"/>
  <c r="M31" i="157" s="1"/>
  <c r="N31" i="157" s="1"/>
  <c r="O31" i="157" s="1"/>
  <c r="P31" i="157" s="1"/>
  <c r="Q31" i="157" s="1"/>
  <c r="R31" i="157" s="1"/>
  <c r="S31" i="157" s="1"/>
  <c r="T31" i="157" s="1"/>
  <c r="U31" i="157" s="1"/>
  <c r="V31" i="157" s="1"/>
  <c r="W31" i="157" s="1"/>
  <c r="Z31" i="157" s="1"/>
  <c r="AA31" i="157" s="1"/>
  <c r="D56" i="159" l="1"/>
  <c r="E56" i="159" s="1"/>
  <c r="F56" i="159" s="1"/>
  <c r="G56" i="159" s="1"/>
  <c r="H56" i="159" s="1"/>
  <c r="I56" i="159" s="1"/>
  <c r="J56" i="159" s="1"/>
  <c r="K56" i="159" s="1"/>
  <c r="L56" i="159" s="1"/>
  <c r="M56" i="159" s="1"/>
  <c r="N56" i="159" s="1"/>
  <c r="O56" i="159" s="1"/>
  <c r="Q56" i="159" s="1"/>
  <c r="R56" i="159" s="1"/>
  <c r="W32" i="158"/>
  <c r="X32" i="158" s="1"/>
  <c r="Z31" i="158"/>
  <c r="T56" i="159"/>
  <c r="AC32" i="157"/>
  <c r="E32" i="157"/>
  <c r="F32" i="157" s="1"/>
  <c r="G32" i="157" s="1"/>
  <c r="H32" i="157" s="1"/>
  <c r="I32" i="157" s="1"/>
  <c r="J32" i="157" s="1"/>
  <c r="K32" i="157" s="1"/>
  <c r="L32" i="157" s="1"/>
  <c r="M32" i="157" s="1"/>
  <c r="N32" i="157" s="1"/>
  <c r="O32" i="157" s="1"/>
  <c r="P32" i="157" s="1"/>
  <c r="Q32" i="157" s="1"/>
  <c r="R32" i="157" s="1"/>
  <c r="S32" i="157" s="1"/>
  <c r="T32" i="157" s="1"/>
  <c r="U32" i="157" s="1"/>
  <c r="V32" i="157" s="1"/>
  <c r="W32" i="157" s="1"/>
  <c r="Z32" i="157" s="1"/>
  <c r="AA32" i="157" s="1"/>
  <c r="D57" i="159" l="1"/>
  <c r="E57" i="159" s="1"/>
  <c r="F57" i="159" s="1"/>
  <c r="G57" i="159" s="1"/>
  <c r="H57" i="159" s="1"/>
  <c r="I57" i="159" s="1"/>
  <c r="J57" i="159" s="1"/>
  <c r="K57" i="159" s="1"/>
  <c r="L57" i="159" s="1"/>
  <c r="M57" i="159" s="1"/>
  <c r="N57" i="159" s="1"/>
  <c r="O57" i="159" s="1"/>
  <c r="Q57" i="159" s="1"/>
  <c r="R57" i="159" s="1"/>
  <c r="Q75" i="166"/>
  <c r="R75" i="166" s="1"/>
  <c r="W33" i="158"/>
  <c r="X33" i="158" s="1"/>
  <c r="T57" i="159"/>
  <c r="AC33" i="157"/>
  <c r="E33" i="157"/>
  <c r="F33" i="157" s="1"/>
  <c r="G33" i="157" s="1"/>
  <c r="H33" i="157" s="1"/>
  <c r="I33" i="157" s="1"/>
  <c r="J33" i="157" s="1"/>
  <c r="K33" i="157" s="1"/>
  <c r="L33" i="157" s="1"/>
  <c r="M33" i="157" s="1"/>
  <c r="N33" i="157" s="1"/>
  <c r="O33" i="157" s="1"/>
  <c r="P33" i="157" s="1"/>
  <c r="Q33" i="157" s="1"/>
  <c r="R33" i="157" s="1"/>
  <c r="S33" i="157" s="1"/>
  <c r="T33" i="157" s="1"/>
  <c r="U33" i="157" s="1"/>
  <c r="V33" i="157" s="1"/>
  <c r="W33" i="157" s="1"/>
  <c r="Z33" i="157" s="1"/>
  <c r="AA33" i="157" s="1"/>
  <c r="Q76" i="166" l="1"/>
  <c r="R76" i="166" s="1"/>
  <c r="W34" i="158"/>
  <c r="X34" i="158" s="1"/>
  <c r="E34" i="157"/>
  <c r="F34" i="157" s="1"/>
  <c r="G34" i="157" s="1"/>
  <c r="H34" i="157" s="1"/>
  <c r="I34" i="157" s="1"/>
  <c r="J34" i="157" s="1"/>
  <c r="K34" i="157" s="1"/>
  <c r="L34" i="157" s="1"/>
  <c r="M34" i="157" s="1"/>
  <c r="N34" i="157" s="1"/>
  <c r="O34" i="157" s="1"/>
  <c r="P34" i="157" s="1"/>
  <c r="Q34" i="157" s="1"/>
  <c r="R34" i="157" s="1"/>
  <c r="S34" i="157" s="1"/>
  <c r="T34" i="157" s="1"/>
  <c r="U34" i="157" s="1"/>
  <c r="V34" i="157" s="1"/>
  <c r="W34" i="157" s="1"/>
  <c r="Z34" i="157" s="1"/>
  <c r="AA34" i="157" s="1"/>
  <c r="AC34" i="157"/>
  <c r="Q59" i="159" l="1"/>
  <c r="R59" i="159" s="1"/>
  <c r="Q77" i="166"/>
  <c r="R77" i="166" s="1"/>
  <c r="AC70" i="157"/>
  <c r="AC35" i="157"/>
  <c r="E35" i="157"/>
  <c r="F35" i="157" s="1"/>
  <c r="G35" i="157" s="1"/>
  <c r="H35" i="157" s="1"/>
  <c r="I35" i="157" s="1"/>
  <c r="J35" i="157" s="1"/>
  <c r="K35" i="157" s="1"/>
  <c r="L35" i="157" s="1"/>
  <c r="M35" i="157" s="1"/>
  <c r="N35" i="157" s="1"/>
  <c r="O35" i="157" s="1"/>
  <c r="P35" i="157" s="1"/>
  <c r="Q35" i="157" s="1"/>
  <c r="R35" i="157" s="1"/>
  <c r="S35" i="157" s="1"/>
  <c r="T35" i="157" s="1"/>
  <c r="U35" i="157" s="1"/>
  <c r="V35" i="157" s="1"/>
  <c r="W35" i="157" s="1"/>
  <c r="Z35" i="157" s="1"/>
  <c r="AA35" i="157" s="1"/>
  <c r="Q60" i="159" l="1"/>
  <c r="R60" i="159" s="1"/>
  <c r="Q78" i="166"/>
  <c r="R78" i="166" s="1"/>
  <c r="W37" i="158"/>
  <c r="X37" i="158" s="1"/>
  <c r="W36" i="158"/>
  <c r="X36" i="158" s="1"/>
  <c r="AC71" i="157"/>
  <c r="AC36" i="157"/>
  <c r="E36" i="157"/>
  <c r="F36" i="157" s="1"/>
  <c r="G36" i="157" s="1"/>
  <c r="H36" i="157" s="1"/>
  <c r="I36" i="157" s="1"/>
  <c r="J36" i="157" s="1"/>
  <c r="K36" i="157" s="1"/>
  <c r="L36" i="157" s="1"/>
  <c r="M36" i="157" s="1"/>
  <c r="N36" i="157" s="1"/>
  <c r="O36" i="157" s="1"/>
  <c r="P36" i="157" s="1"/>
  <c r="Q36" i="157" s="1"/>
  <c r="R36" i="157" s="1"/>
  <c r="S36" i="157" s="1"/>
  <c r="T36" i="157" s="1"/>
  <c r="U36" i="157" s="1"/>
  <c r="V36" i="157" s="1"/>
  <c r="W36" i="157" s="1"/>
  <c r="Z36" i="157" s="1"/>
  <c r="AA36" i="157" s="1"/>
  <c r="Q61" i="159" l="1"/>
  <c r="R61" i="159" s="1"/>
  <c r="Q79" i="166"/>
  <c r="R79" i="166" s="1"/>
  <c r="AC72" i="157"/>
  <c r="E37" i="157"/>
  <c r="F37" i="157" s="1"/>
  <c r="G37" i="157" s="1"/>
  <c r="H37" i="157" s="1"/>
  <c r="I37" i="157" s="1"/>
  <c r="J37" i="157" s="1"/>
  <c r="K37" i="157" s="1"/>
  <c r="L37" i="157" s="1"/>
  <c r="M37" i="157" s="1"/>
  <c r="N37" i="157" s="1"/>
  <c r="O37" i="157" s="1"/>
  <c r="P37" i="157" s="1"/>
  <c r="Q37" i="157" s="1"/>
  <c r="R37" i="157" s="1"/>
  <c r="S37" i="157" s="1"/>
  <c r="T37" i="157" s="1"/>
  <c r="U37" i="157" s="1"/>
  <c r="V37" i="157" s="1"/>
  <c r="W37" i="157" s="1"/>
  <c r="Z37" i="157" s="1"/>
  <c r="AA37" i="157" s="1"/>
  <c r="AC37" i="157"/>
  <c r="Q62" i="159" l="1"/>
  <c r="R62" i="159" s="1"/>
  <c r="Q80" i="166"/>
  <c r="R80" i="166" s="1"/>
  <c r="W38" i="158"/>
  <c r="X38" i="158" s="1"/>
  <c r="AC73" i="157"/>
  <c r="E38" i="157"/>
  <c r="F38" i="157" s="1"/>
  <c r="G38" i="157" s="1"/>
  <c r="H38" i="157" s="1"/>
  <c r="I38" i="157" s="1"/>
  <c r="J38" i="157" s="1"/>
  <c r="K38" i="157" s="1"/>
  <c r="L38" i="157" s="1"/>
  <c r="M38" i="157" s="1"/>
  <c r="N38" i="157" s="1"/>
  <c r="O38" i="157" s="1"/>
  <c r="P38" i="157" s="1"/>
  <c r="Q38" i="157" s="1"/>
  <c r="R38" i="157" s="1"/>
  <c r="S38" i="157" s="1"/>
  <c r="T38" i="157" s="1"/>
  <c r="U38" i="157" s="1"/>
  <c r="V38" i="157" s="1"/>
  <c r="W38" i="157" s="1"/>
  <c r="Z38" i="157" s="1"/>
  <c r="AA38" i="157" s="1"/>
  <c r="AC38" i="157"/>
  <c r="Q63" i="159" l="1"/>
  <c r="R63" i="159" s="1"/>
  <c r="T63" i="159"/>
  <c r="Q81" i="166"/>
  <c r="R81" i="166" s="1"/>
  <c r="AC74" i="157"/>
  <c r="W39" i="158"/>
  <c r="X39" i="158" s="1"/>
  <c r="E39" i="157"/>
  <c r="F39" i="157" s="1"/>
  <c r="G39" i="157" s="1"/>
  <c r="H39" i="157" s="1"/>
  <c r="I39" i="157" s="1"/>
  <c r="J39" i="157" s="1"/>
  <c r="K39" i="157" s="1"/>
  <c r="L39" i="157" s="1"/>
  <c r="M39" i="157" s="1"/>
  <c r="N39" i="157" s="1"/>
  <c r="O39" i="157" s="1"/>
  <c r="P39" i="157" s="1"/>
  <c r="Q39" i="157" s="1"/>
  <c r="R39" i="157" s="1"/>
  <c r="S39" i="157" s="1"/>
  <c r="T39" i="157" s="1"/>
  <c r="U39" i="157" s="1"/>
  <c r="V39" i="157" s="1"/>
  <c r="W39" i="157" s="1"/>
  <c r="Z39" i="157" s="1"/>
  <c r="AA39" i="157" s="1"/>
  <c r="AC39" i="157"/>
  <c r="T64" i="159" l="1"/>
  <c r="D64" i="159"/>
  <c r="E64" i="159" s="1"/>
  <c r="F64" i="159" s="1"/>
  <c r="G64" i="159" s="1"/>
  <c r="H64" i="159" s="1"/>
  <c r="I64" i="159" s="1"/>
  <c r="J64" i="159" s="1"/>
  <c r="K64" i="159" s="1"/>
  <c r="L64" i="159" s="1"/>
  <c r="M64" i="159" s="1"/>
  <c r="N64" i="159" s="1"/>
  <c r="O64" i="159" s="1"/>
  <c r="Q64" i="159" s="1"/>
  <c r="R64" i="159" s="1"/>
  <c r="Q82" i="166"/>
  <c r="R82" i="166" s="1"/>
  <c r="AC75" i="157"/>
  <c r="W40" i="158"/>
  <c r="X40" i="158" s="1"/>
  <c r="E40" i="157"/>
  <c r="F40" i="157" s="1"/>
  <c r="G40" i="157" s="1"/>
  <c r="H40" i="157" s="1"/>
  <c r="I40" i="157" s="1"/>
  <c r="J40" i="157" s="1"/>
  <c r="K40" i="157" s="1"/>
  <c r="L40" i="157" s="1"/>
  <c r="M40" i="157" s="1"/>
  <c r="N40" i="157" s="1"/>
  <c r="O40" i="157" s="1"/>
  <c r="P40" i="157" s="1"/>
  <c r="Q40" i="157" s="1"/>
  <c r="R40" i="157" s="1"/>
  <c r="S40" i="157" s="1"/>
  <c r="T40" i="157" s="1"/>
  <c r="U40" i="157" s="1"/>
  <c r="V40" i="157" s="1"/>
  <c r="W40" i="157" s="1"/>
  <c r="Z40" i="157" s="1"/>
  <c r="AA40" i="157" s="1"/>
  <c r="AC40" i="157"/>
  <c r="T65" i="159" l="1"/>
  <c r="D65" i="159"/>
  <c r="E65" i="159" s="1"/>
  <c r="F65" i="159" s="1"/>
  <c r="G65" i="159" s="1"/>
  <c r="H65" i="159" s="1"/>
  <c r="I65" i="159" s="1"/>
  <c r="J65" i="159" s="1"/>
  <c r="K65" i="159" s="1"/>
  <c r="L65" i="159" s="1"/>
  <c r="M65" i="159" s="1"/>
  <c r="N65" i="159" s="1"/>
  <c r="O65" i="159" s="1"/>
  <c r="Q65" i="159" s="1"/>
  <c r="R65" i="159" s="1"/>
  <c r="Q83" i="166"/>
  <c r="R83" i="166" s="1"/>
  <c r="AC76" i="157"/>
  <c r="E41" i="157"/>
  <c r="F41" i="157" s="1"/>
  <c r="G41" i="157" s="1"/>
  <c r="H41" i="157" s="1"/>
  <c r="I41" i="157" s="1"/>
  <c r="J41" i="157" s="1"/>
  <c r="K41" i="157" s="1"/>
  <c r="L41" i="157" s="1"/>
  <c r="M41" i="157" s="1"/>
  <c r="N41" i="157" s="1"/>
  <c r="O41" i="157" s="1"/>
  <c r="P41" i="157" s="1"/>
  <c r="Q41" i="157" s="1"/>
  <c r="R41" i="157" s="1"/>
  <c r="S41" i="157" s="1"/>
  <c r="T41" i="157" s="1"/>
  <c r="U41" i="157" s="1"/>
  <c r="V41" i="157" s="1"/>
  <c r="W41" i="157" s="1"/>
  <c r="Z41" i="157" s="1"/>
  <c r="AA41" i="157" s="1"/>
  <c r="AC41" i="157"/>
  <c r="T66" i="159" l="1"/>
  <c r="D66" i="159"/>
  <c r="E66" i="159" s="1"/>
  <c r="F66" i="159" s="1"/>
  <c r="G66" i="159" s="1"/>
  <c r="H66" i="159" s="1"/>
  <c r="I66" i="159" s="1"/>
  <c r="J66" i="159" s="1"/>
  <c r="K66" i="159" s="1"/>
  <c r="L66" i="159" s="1"/>
  <c r="M66" i="159" s="1"/>
  <c r="N66" i="159" s="1"/>
  <c r="O66" i="159" s="1"/>
  <c r="Q66" i="159" s="1"/>
  <c r="R66" i="159" s="1"/>
  <c r="AC77" i="157"/>
  <c r="E42" i="157"/>
  <c r="F42" i="157" s="1"/>
  <c r="G42" i="157" s="1"/>
  <c r="H42" i="157" s="1"/>
  <c r="I42" i="157" s="1"/>
  <c r="J42" i="157" s="1"/>
  <c r="K42" i="157" s="1"/>
  <c r="L42" i="157" s="1"/>
  <c r="M42" i="157" s="1"/>
  <c r="N42" i="157" s="1"/>
  <c r="O42" i="157" s="1"/>
  <c r="P42" i="157" s="1"/>
  <c r="Q42" i="157" s="1"/>
  <c r="R42" i="157" s="1"/>
  <c r="S42" i="157" s="1"/>
  <c r="T42" i="157" s="1"/>
  <c r="U42" i="157" s="1"/>
  <c r="V42" i="157" s="1"/>
  <c r="W42" i="157" s="1"/>
  <c r="Z42" i="157" s="1"/>
  <c r="AA42" i="157" s="1"/>
  <c r="AC42" i="157"/>
  <c r="T67" i="159" l="1"/>
  <c r="D67" i="159"/>
  <c r="E67" i="159" s="1"/>
  <c r="F67" i="159" s="1"/>
  <c r="G67" i="159" s="1"/>
  <c r="H67" i="159" s="1"/>
  <c r="I67" i="159" s="1"/>
  <c r="J67" i="159" s="1"/>
  <c r="K67" i="159" s="1"/>
  <c r="L67" i="159" s="1"/>
  <c r="M67" i="159" s="1"/>
  <c r="N67" i="159" s="1"/>
  <c r="O67" i="159" s="1"/>
  <c r="Q67" i="159" s="1"/>
  <c r="R67" i="159" s="1"/>
  <c r="Q89" i="166"/>
  <c r="R89" i="166" s="1"/>
  <c r="AC79" i="157"/>
  <c r="AC78" i="157"/>
  <c r="E43" i="157"/>
  <c r="F43" i="157" s="1"/>
  <c r="G43" i="157" s="1"/>
  <c r="H43" i="157" s="1"/>
  <c r="I43" i="157" s="1"/>
  <c r="J43" i="157" s="1"/>
  <c r="K43" i="157" s="1"/>
  <c r="L43" i="157" s="1"/>
  <c r="M43" i="157" s="1"/>
  <c r="N43" i="157" s="1"/>
  <c r="O43" i="157" s="1"/>
  <c r="P43" i="157" s="1"/>
  <c r="Q43" i="157" s="1"/>
  <c r="R43" i="157" s="1"/>
  <c r="S43" i="157" s="1"/>
  <c r="T43" i="157" s="1"/>
  <c r="U43" i="157" s="1"/>
  <c r="V43" i="157" s="1"/>
  <c r="W43" i="157" s="1"/>
  <c r="Z43" i="157" s="1"/>
  <c r="AA43" i="157" s="1"/>
  <c r="AC43" i="157"/>
  <c r="T68" i="159" l="1"/>
  <c r="D68" i="159"/>
  <c r="E68" i="159" s="1"/>
  <c r="F68" i="159" s="1"/>
  <c r="G68" i="159" s="1"/>
  <c r="H68" i="159" s="1"/>
  <c r="I68" i="159" s="1"/>
  <c r="J68" i="159" s="1"/>
  <c r="K68" i="159" s="1"/>
  <c r="L68" i="159" s="1"/>
  <c r="M68" i="159" s="1"/>
  <c r="N68" i="159" s="1"/>
  <c r="O68" i="159" s="1"/>
  <c r="Q68" i="159" s="1"/>
  <c r="R68" i="159" s="1"/>
  <c r="Q90" i="166"/>
  <c r="R90" i="166" s="1"/>
  <c r="E44" i="157"/>
  <c r="F44" i="157" s="1"/>
  <c r="G44" i="157" s="1"/>
  <c r="H44" i="157" s="1"/>
  <c r="I44" i="157" s="1"/>
  <c r="J44" i="157" s="1"/>
  <c r="K44" i="157" s="1"/>
  <c r="L44" i="157" s="1"/>
  <c r="M44" i="157" s="1"/>
  <c r="N44" i="157" s="1"/>
  <c r="O44" i="157" s="1"/>
  <c r="P44" i="157" s="1"/>
  <c r="Q44" i="157" s="1"/>
  <c r="R44" i="157" s="1"/>
  <c r="S44" i="157" s="1"/>
  <c r="T44" i="157" s="1"/>
  <c r="U44" i="157" s="1"/>
  <c r="V44" i="157" s="1"/>
  <c r="W44" i="157" s="1"/>
  <c r="Z44" i="157" s="1"/>
  <c r="AA44" i="157" s="1"/>
  <c r="AC44" i="157"/>
  <c r="T69" i="159" l="1"/>
  <c r="D69" i="159"/>
  <c r="E69" i="159" s="1"/>
  <c r="F69" i="159" s="1"/>
  <c r="G69" i="159" s="1"/>
  <c r="H69" i="159" s="1"/>
  <c r="I69" i="159" s="1"/>
  <c r="J69" i="159" s="1"/>
  <c r="K69" i="159" s="1"/>
  <c r="L69" i="159" s="1"/>
  <c r="M69" i="159" s="1"/>
  <c r="N69" i="159" s="1"/>
  <c r="O69" i="159" s="1"/>
  <c r="Q69" i="159" s="1"/>
  <c r="R69" i="159" s="1"/>
  <c r="Q91" i="166"/>
  <c r="R91" i="166" s="1"/>
  <c r="E45" i="157"/>
  <c r="F45" i="157" s="1"/>
  <c r="G45" i="157" s="1"/>
  <c r="H45" i="157" s="1"/>
  <c r="I45" i="157" s="1"/>
  <c r="J45" i="157" s="1"/>
  <c r="K45" i="157" s="1"/>
  <c r="L45" i="157" s="1"/>
  <c r="M45" i="157" s="1"/>
  <c r="N45" i="157" s="1"/>
  <c r="O45" i="157" s="1"/>
  <c r="P45" i="157" s="1"/>
  <c r="Q45" i="157" s="1"/>
  <c r="R45" i="157" s="1"/>
  <c r="S45" i="157" s="1"/>
  <c r="T45" i="157" s="1"/>
  <c r="U45" i="157" s="1"/>
  <c r="V45" i="157" s="1"/>
  <c r="W45" i="157" s="1"/>
  <c r="Z45" i="157" s="1"/>
  <c r="AA45" i="157" s="1"/>
  <c r="AC45" i="157"/>
  <c r="D70" i="159" l="1"/>
  <c r="E70" i="159" s="1"/>
  <c r="F70" i="159" s="1"/>
  <c r="G70" i="159" s="1"/>
  <c r="H70" i="159" s="1"/>
  <c r="I70" i="159" s="1"/>
  <c r="J70" i="159" s="1"/>
  <c r="K70" i="159" s="1"/>
  <c r="L70" i="159" s="1"/>
  <c r="M70" i="159" s="1"/>
  <c r="N70" i="159" s="1"/>
  <c r="O70" i="159" s="1"/>
  <c r="Q70" i="159" s="1"/>
  <c r="R70" i="159" s="1"/>
  <c r="T70" i="159"/>
  <c r="E46" i="157"/>
  <c r="F46" i="157" s="1"/>
  <c r="G46" i="157" s="1"/>
  <c r="H46" i="157" s="1"/>
  <c r="I46" i="157" s="1"/>
  <c r="J46" i="157" s="1"/>
  <c r="K46" i="157" s="1"/>
  <c r="L46" i="157" s="1"/>
  <c r="M46" i="157" s="1"/>
  <c r="N46" i="157" s="1"/>
  <c r="O46" i="157" s="1"/>
  <c r="P46" i="157" s="1"/>
  <c r="Q46" i="157" s="1"/>
  <c r="R46" i="157" s="1"/>
  <c r="S46" i="157" s="1"/>
  <c r="T46" i="157" s="1"/>
  <c r="U46" i="157" s="1"/>
  <c r="V46" i="157" s="1"/>
  <c r="W46" i="157" s="1"/>
  <c r="Z46" i="157" s="1"/>
  <c r="AA46" i="157" s="1"/>
  <c r="AC46" i="157"/>
  <c r="D71" i="159" l="1"/>
  <c r="E71" i="159" s="1"/>
  <c r="F71" i="159" s="1"/>
  <c r="G71" i="159" s="1"/>
  <c r="H71" i="159" s="1"/>
  <c r="I71" i="159" s="1"/>
  <c r="J71" i="159" s="1"/>
  <c r="K71" i="159" s="1"/>
  <c r="L71" i="159" s="1"/>
  <c r="M71" i="159" s="1"/>
  <c r="N71" i="159" s="1"/>
  <c r="O71" i="159" s="1"/>
  <c r="Q71" i="159" s="1"/>
  <c r="R71" i="159" s="1"/>
  <c r="T71" i="159"/>
  <c r="AC47" i="157"/>
  <c r="E47" i="157"/>
  <c r="F47" i="157" s="1"/>
  <c r="G47" i="157" s="1"/>
  <c r="H47" i="157" s="1"/>
  <c r="I47" i="157" s="1"/>
  <c r="J47" i="157" s="1"/>
  <c r="K47" i="157" s="1"/>
  <c r="L47" i="157" s="1"/>
  <c r="M47" i="157" s="1"/>
  <c r="N47" i="157" s="1"/>
  <c r="O47" i="157" s="1"/>
  <c r="P47" i="157" s="1"/>
  <c r="Q47" i="157" s="1"/>
  <c r="R47" i="157" s="1"/>
  <c r="S47" i="157" s="1"/>
  <c r="T47" i="157" s="1"/>
  <c r="U47" i="157" s="1"/>
  <c r="V47" i="157" s="1"/>
  <c r="W47" i="157" s="1"/>
  <c r="Z47" i="157" s="1"/>
  <c r="AA47" i="157" s="1"/>
  <c r="T72" i="159" l="1"/>
  <c r="D72" i="159"/>
  <c r="E72" i="159" s="1"/>
  <c r="F72" i="159" s="1"/>
  <c r="G72" i="159" s="1"/>
  <c r="H72" i="159" s="1"/>
  <c r="I72" i="159" s="1"/>
  <c r="J72" i="159" s="1"/>
  <c r="K72" i="159" s="1"/>
  <c r="L72" i="159" s="1"/>
  <c r="M72" i="159" s="1"/>
  <c r="N72" i="159" s="1"/>
  <c r="O72" i="159" s="1"/>
  <c r="Q72" i="159" s="1"/>
  <c r="R72" i="159" s="1"/>
  <c r="AC48" i="157"/>
  <c r="E48" i="157"/>
  <c r="F48" i="157" s="1"/>
  <c r="G48" i="157" s="1"/>
  <c r="H48" i="157" s="1"/>
  <c r="I48" i="157" s="1"/>
  <c r="J48" i="157" s="1"/>
  <c r="K48" i="157" s="1"/>
  <c r="L48" i="157" s="1"/>
  <c r="M48" i="157" s="1"/>
  <c r="N48" i="157" s="1"/>
  <c r="O48" i="157" s="1"/>
  <c r="P48" i="157" s="1"/>
  <c r="Q48" i="157" s="1"/>
  <c r="R48" i="157" s="1"/>
  <c r="S48" i="157" s="1"/>
  <c r="T48" i="157" s="1"/>
  <c r="U48" i="157" s="1"/>
  <c r="V48" i="157" s="1"/>
  <c r="W48" i="157" s="1"/>
  <c r="Z48" i="157" s="1"/>
  <c r="AA48" i="157" s="1"/>
  <c r="T73" i="159" l="1"/>
  <c r="D73" i="159"/>
  <c r="E73" i="159" s="1"/>
  <c r="F73" i="159" s="1"/>
  <c r="G73" i="159" s="1"/>
  <c r="H73" i="159" s="1"/>
  <c r="I73" i="159" s="1"/>
  <c r="J73" i="159" s="1"/>
  <c r="K73" i="159" s="1"/>
  <c r="L73" i="159" s="1"/>
  <c r="M73" i="159" s="1"/>
  <c r="N73" i="159" s="1"/>
  <c r="O73" i="159" s="1"/>
  <c r="Q73" i="159" s="1"/>
  <c r="R73" i="159" s="1"/>
  <c r="AC49" i="157"/>
  <c r="E49" i="157"/>
  <c r="F49" i="157" s="1"/>
  <c r="G49" i="157" s="1"/>
  <c r="H49" i="157" s="1"/>
  <c r="I49" i="157" s="1"/>
  <c r="J49" i="157" s="1"/>
  <c r="K49" i="157" s="1"/>
  <c r="L49" i="157" s="1"/>
  <c r="M49" i="157" s="1"/>
  <c r="N49" i="157" s="1"/>
  <c r="O49" i="157" s="1"/>
  <c r="P49" i="157" s="1"/>
  <c r="Q49" i="157" s="1"/>
  <c r="R49" i="157" s="1"/>
  <c r="S49" i="157" s="1"/>
  <c r="T49" i="157" s="1"/>
  <c r="U49" i="157" s="1"/>
  <c r="V49" i="157" s="1"/>
  <c r="W49" i="157" s="1"/>
  <c r="Z49" i="157" s="1"/>
  <c r="AA49" i="157" s="1"/>
  <c r="T74" i="159" l="1"/>
  <c r="D74" i="159"/>
  <c r="E74" i="159" s="1"/>
  <c r="F74" i="159" s="1"/>
  <c r="G74" i="159" s="1"/>
  <c r="H74" i="159" s="1"/>
  <c r="I74" i="159" s="1"/>
  <c r="J74" i="159" s="1"/>
  <c r="K74" i="159" s="1"/>
  <c r="L74" i="159" s="1"/>
  <c r="M74" i="159" s="1"/>
  <c r="N74" i="159" s="1"/>
  <c r="O74" i="159" s="1"/>
  <c r="Q74" i="159" s="1"/>
  <c r="R74" i="159" s="1"/>
  <c r="AC50" i="157"/>
  <c r="E50" i="157"/>
  <c r="F50" i="157" s="1"/>
  <c r="G50" i="157" s="1"/>
  <c r="H50" i="157" s="1"/>
  <c r="I50" i="157" s="1"/>
  <c r="J50" i="157" s="1"/>
  <c r="K50" i="157" s="1"/>
  <c r="L50" i="157" s="1"/>
  <c r="M50" i="157" s="1"/>
  <c r="N50" i="157" s="1"/>
  <c r="O50" i="157" s="1"/>
  <c r="P50" i="157" s="1"/>
  <c r="Q50" i="157" s="1"/>
  <c r="R50" i="157" s="1"/>
  <c r="S50" i="157" s="1"/>
  <c r="T50" i="157" s="1"/>
  <c r="U50" i="157" s="1"/>
  <c r="V50" i="157" s="1"/>
  <c r="W50" i="157" s="1"/>
  <c r="Z50" i="157" s="1"/>
  <c r="AA50" i="157" s="1"/>
  <c r="T75" i="159" l="1"/>
  <c r="D75" i="159"/>
  <c r="E75" i="159" s="1"/>
  <c r="F75" i="159" s="1"/>
  <c r="G75" i="159" s="1"/>
  <c r="H75" i="159" s="1"/>
  <c r="I75" i="159" s="1"/>
  <c r="J75" i="159" s="1"/>
  <c r="K75" i="159" s="1"/>
  <c r="L75" i="159" s="1"/>
  <c r="M75" i="159" s="1"/>
  <c r="N75" i="159" s="1"/>
  <c r="O75" i="159" s="1"/>
  <c r="Q75" i="159" s="1"/>
  <c r="R75" i="159" s="1"/>
  <c r="AC51" i="157"/>
  <c r="E51" i="157"/>
  <c r="F51" i="157" s="1"/>
  <c r="G51" i="157" s="1"/>
  <c r="H51" i="157" s="1"/>
  <c r="I51" i="157" s="1"/>
  <c r="J51" i="157" s="1"/>
  <c r="K51" i="157" s="1"/>
  <c r="L51" i="157" s="1"/>
  <c r="M51" i="157" s="1"/>
  <c r="N51" i="157" s="1"/>
  <c r="O51" i="157" s="1"/>
  <c r="P51" i="157" s="1"/>
  <c r="Q51" i="157" s="1"/>
  <c r="R51" i="157" s="1"/>
  <c r="S51" i="157" s="1"/>
  <c r="T51" i="157" s="1"/>
  <c r="U51" i="157" s="1"/>
  <c r="V51" i="157" s="1"/>
  <c r="W51" i="157" s="1"/>
  <c r="Z51" i="157" s="1"/>
  <c r="AA51" i="157" s="1"/>
  <c r="T76" i="159" l="1"/>
  <c r="D76" i="159"/>
  <c r="E76" i="159" s="1"/>
  <c r="F76" i="159" s="1"/>
  <c r="G76" i="159" s="1"/>
  <c r="H76" i="159" s="1"/>
  <c r="I76" i="159" s="1"/>
  <c r="J76" i="159" s="1"/>
  <c r="K76" i="159" s="1"/>
  <c r="L76" i="159" s="1"/>
  <c r="M76" i="159" s="1"/>
  <c r="N76" i="159" s="1"/>
  <c r="O76" i="159" s="1"/>
  <c r="Q76" i="159" s="1"/>
  <c r="R76" i="159" s="1"/>
  <c r="AC52" i="157"/>
  <c r="E52" i="157"/>
  <c r="F52" i="157" s="1"/>
  <c r="G52" i="157" s="1"/>
  <c r="H52" i="157" s="1"/>
  <c r="I52" i="157" s="1"/>
  <c r="J52" i="157" s="1"/>
  <c r="K52" i="157" s="1"/>
  <c r="L52" i="157" s="1"/>
  <c r="M52" i="157" s="1"/>
  <c r="N52" i="157" s="1"/>
  <c r="O52" i="157" s="1"/>
  <c r="P52" i="157" s="1"/>
  <c r="Q52" i="157" s="1"/>
  <c r="R52" i="157" s="1"/>
  <c r="S52" i="157" s="1"/>
  <c r="T52" i="157" s="1"/>
  <c r="U52" i="157" s="1"/>
  <c r="V52" i="157" s="1"/>
  <c r="W52" i="157" s="1"/>
  <c r="Z52" i="157" s="1"/>
  <c r="AA52" i="157" s="1"/>
  <c r="T77" i="159" l="1"/>
  <c r="D77" i="159"/>
  <c r="E77" i="159" s="1"/>
  <c r="F77" i="159" s="1"/>
  <c r="G77" i="159" s="1"/>
  <c r="H77" i="159" s="1"/>
  <c r="I77" i="159" s="1"/>
  <c r="J77" i="159" s="1"/>
  <c r="K77" i="159" s="1"/>
  <c r="L77" i="159" s="1"/>
  <c r="M77" i="159" s="1"/>
  <c r="N77" i="159" s="1"/>
  <c r="O77" i="159" s="1"/>
  <c r="Q77" i="159" s="1"/>
  <c r="R77" i="159" s="1"/>
  <c r="AC53" i="157"/>
  <c r="E53" i="157"/>
  <c r="F53" i="157" s="1"/>
  <c r="G53" i="157" s="1"/>
  <c r="H53" i="157" s="1"/>
  <c r="I53" i="157" s="1"/>
  <c r="J53" i="157" s="1"/>
  <c r="K53" i="157" s="1"/>
  <c r="L53" i="157" s="1"/>
  <c r="M53" i="157" s="1"/>
  <c r="N53" i="157" s="1"/>
  <c r="O53" i="157" s="1"/>
  <c r="P53" i="157" s="1"/>
  <c r="Q53" i="157" s="1"/>
  <c r="R53" i="157" s="1"/>
  <c r="S53" i="157" s="1"/>
  <c r="T53" i="157" s="1"/>
  <c r="U53" i="157" s="1"/>
  <c r="V53" i="157" s="1"/>
  <c r="W53" i="157" s="1"/>
  <c r="Z53" i="157" s="1"/>
  <c r="AA53" i="157" s="1"/>
  <c r="T78" i="159" l="1"/>
  <c r="D78" i="159"/>
  <c r="E78" i="159" s="1"/>
  <c r="F78" i="159" s="1"/>
  <c r="G78" i="159" s="1"/>
  <c r="H78" i="159" s="1"/>
  <c r="I78" i="159" s="1"/>
  <c r="J78" i="159" s="1"/>
  <c r="K78" i="159" s="1"/>
  <c r="L78" i="159" s="1"/>
  <c r="M78" i="159" s="1"/>
  <c r="N78" i="159" s="1"/>
  <c r="O78" i="159" s="1"/>
  <c r="Q78" i="159" s="1"/>
  <c r="R78" i="159" s="1"/>
  <c r="AC54" i="157"/>
  <c r="E54" i="157"/>
  <c r="F54" i="157" s="1"/>
  <c r="G54" i="157" s="1"/>
  <c r="H54" i="157" s="1"/>
  <c r="I54" i="157" s="1"/>
  <c r="J54" i="157" s="1"/>
  <c r="K54" i="157" s="1"/>
  <c r="L54" i="157" s="1"/>
  <c r="M54" i="157" s="1"/>
  <c r="N54" i="157" s="1"/>
  <c r="O54" i="157" s="1"/>
  <c r="P54" i="157" s="1"/>
  <c r="Q54" i="157" s="1"/>
  <c r="R54" i="157" s="1"/>
  <c r="S54" i="157" s="1"/>
  <c r="T54" i="157" s="1"/>
  <c r="U54" i="157" s="1"/>
  <c r="V54" i="157" s="1"/>
  <c r="W54" i="157" s="1"/>
  <c r="Z54" i="157" s="1"/>
  <c r="AA54" i="157" s="1"/>
  <c r="T79" i="159" l="1"/>
  <c r="D79" i="159"/>
  <c r="E79" i="159" s="1"/>
  <c r="F79" i="159" s="1"/>
  <c r="G79" i="159" s="1"/>
  <c r="H79" i="159" s="1"/>
  <c r="I79" i="159" s="1"/>
  <c r="J79" i="159" s="1"/>
  <c r="K79" i="159" s="1"/>
  <c r="L79" i="159" s="1"/>
  <c r="M79" i="159" s="1"/>
  <c r="N79" i="159" s="1"/>
  <c r="O79" i="159" s="1"/>
  <c r="Q79" i="159" s="1"/>
  <c r="R79" i="159" s="1"/>
  <c r="AC55" i="157"/>
  <c r="E55" i="157"/>
  <c r="F55" i="157" s="1"/>
  <c r="G55" i="157" s="1"/>
  <c r="H55" i="157" s="1"/>
  <c r="I55" i="157" s="1"/>
  <c r="J55" i="157" s="1"/>
  <c r="K55" i="157" s="1"/>
  <c r="L55" i="157" s="1"/>
  <c r="M55" i="157" s="1"/>
  <c r="N55" i="157" s="1"/>
  <c r="O55" i="157" s="1"/>
  <c r="P55" i="157" s="1"/>
  <c r="Q55" i="157" s="1"/>
  <c r="R55" i="157" s="1"/>
  <c r="S55" i="157" s="1"/>
  <c r="T55" i="157" s="1"/>
  <c r="U55" i="157" s="1"/>
  <c r="V55" i="157" s="1"/>
  <c r="W55" i="157" s="1"/>
  <c r="Z55" i="157" s="1"/>
  <c r="AA55" i="157" s="1"/>
  <c r="D80" i="159" l="1"/>
  <c r="E80" i="159" s="1"/>
  <c r="F80" i="159" s="1"/>
  <c r="G80" i="159" s="1"/>
  <c r="H80" i="159" s="1"/>
  <c r="I80" i="159" s="1"/>
  <c r="J80" i="159" s="1"/>
  <c r="K80" i="159" s="1"/>
  <c r="L80" i="159" s="1"/>
  <c r="M80" i="159" s="1"/>
  <c r="N80" i="159" s="1"/>
  <c r="O80" i="159" s="1"/>
  <c r="Q80" i="159" s="1"/>
  <c r="R80" i="159" s="1"/>
  <c r="T80" i="159"/>
  <c r="AC56" i="157"/>
  <c r="E56" i="157"/>
  <c r="F56" i="157" s="1"/>
  <c r="G56" i="157" s="1"/>
  <c r="H56" i="157" s="1"/>
  <c r="I56" i="157" s="1"/>
  <c r="J56" i="157" s="1"/>
  <c r="K56" i="157" s="1"/>
  <c r="L56" i="157" s="1"/>
  <c r="M56" i="157" s="1"/>
  <c r="N56" i="157" s="1"/>
  <c r="O56" i="157" s="1"/>
  <c r="P56" i="157" s="1"/>
  <c r="Q56" i="157" s="1"/>
  <c r="R56" i="157" s="1"/>
  <c r="S56" i="157" s="1"/>
  <c r="T56" i="157" s="1"/>
  <c r="U56" i="157" s="1"/>
  <c r="V56" i="157" s="1"/>
  <c r="W56" i="157" s="1"/>
  <c r="Z56" i="157" s="1"/>
  <c r="AA56" i="157" s="1"/>
  <c r="T81" i="159" l="1"/>
  <c r="D81" i="159"/>
  <c r="E81" i="159" s="1"/>
  <c r="F81" i="159" s="1"/>
  <c r="G81" i="159" s="1"/>
  <c r="H81" i="159" s="1"/>
  <c r="I81" i="159" s="1"/>
  <c r="J81" i="159" s="1"/>
  <c r="K81" i="159" s="1"/>
  <c r="L81" i="159" s="1"/>
  <c r="M81" i="159" s="1"/>
  <c r="N81" i="159" s="1"/>
  <c r="O81" i="159" s="1"/>
  <c r="Q81" i="159" s="1"/>
  <c r="R81" i="159" s="1"/>
  <c r="AC57" i="157"/>
  <c r="E57" i="157"/>
  <c r="F57" i="157" s="1"/>
  <c r="G57" i="157" s="1"/>
  <c r="H57" i="157" s="1"/>
  <c r="I57" i="157" s="1"/>
  <c r="J57" i="157" s="1"/>
  <c r="K57" i="157" s="1"/>
  <c r="L57" i="157" s="1"/>
  <c r="M57" i="157" s="1"/>
  <c r="N57" i="157" s="1"/>
  <c r="O57" i="157" s="1"/>
  <c r="P57" i="157" s="1"/>
  <c r="Q57" i="157" s="1"/>
  <c r="R57" i="157" s="1"/>
  <c r="S57" i="157" s="1"/>
  <c r="T57" i="157" s="1"/>
  <c r="U57" i="157" s="1"/>
  <c r="V57" i="157" s="1"/>
  <c r="W57" i="157" s="1"/>
  <c r="Z57" i="157" s="1"/>
  <c r="AA57" i="157" s="1"/>
  <c r="T82" i="159" l="1"/>
  <c r="D82" i="159"/>
  <c r="E82" i="159" s="1"/>
  <c r="F82" i="159" s="1"/>
  <c r="G82" i="159" s="1"/>
  <c r="H82" i="159" s="1"/>
  <c r="I82" i="159" s="1"/>
  <c r="J82" i="159" s="1"/>
  <c r="K82" i="159" s="1"/>
  <c r="L82" i="159" s="1"/>
  <c r="M82" i="159" s="1"/>
  <c r="N82" i="159" s="1"/>
  <c r="O82" i="159" s="1"/>
  <c r="Q82" i="159" s="1"/>
  <c r="R82" i="159" s="1"/>
  <c r="T83" i="159" l="1"/>
  <c r="D83" i="159"/>
  <c r="E83" i="159" s="1"/>
  <c r="F83" i="159" s="1"/>
  <c r="G83" i="159" s="1"/>
  <c r="H83" i="159" s="1"/>
  <c r="I83" i="159" s="1"/>
  <c r="J83" i="159" s="1"/>
  <c r="K83" i="159" s="1"/>
  <c r="L83" i="159" s="1"/>
  <c r="M83" i="159" s="1"/>
  <c r="N83" i="159" s="1"/>
  <c r="O83" i="159" s="1"/>
  <c r="Q83" i="159" s="1"/>
  <c r="R83" i="159" s="1"/>
  <c r="T84" i="159" l="1"/>
  <c r="D84" i="159"/>
  <c r="E84" i="159" s="1"/>
  <c r="F84" i="159" s="1"/>
  <c r="G84" i="159" s="1"/>
  <c r="H84" i="159" s="1"/>
  <c r="I84" i="159" s="1"/>
  <c r="J84" i="159" s="1"/>
  <c r="K84" i="159" s="1"/>
  <c r="L84" i="159" s="1"/>
  <c r="M84" i="159" s="1"/>
  <c r="N84" i="159" s="1"/>
  <c r="O84" i="159" s="1"/>
  <c r="Q84" i="159" s="1"/>
  <c r="R84" i="159" s="1"/>
  <c r="T85" i="159" l="1"/>
  <c r="D85" i="159"/>
  <c r="E85" i="159" s="1"/>
  <c r="F85" i="159" s="1"/>
  <c r="G85" i="159" s="1"/>
  <c r="H85" i="159" s="1"/>
  <c r="I85" i="159" s="1"/>
  <c r="J85" i="159" s="1"/>
  <c r="K85" i="159" s="1"/>
  <c r="L85" i="159" s="1"/>
  <c r="M85" i="159" s="1"/>
  <c r="N85" i="159" s="1"/>
  <c r="O85" i="159" s="1"/>
  <c r="Q85" i="159" s="1"/>
  <c r="R85" i="159" s="1"/>
  <c r="AC60" i="157"/>
  <c r="T86" i="159" l="1"/>
  <c r="D86" i="159"/>
  <c r="E86" i="159" s="1"/>
  <c r="F86" i="159" s="1"/>
  <c r="G86" i="159" s="1"/>
  <c r="H86" i="159" s="1"/>
  <c r="I86" i="159" s="1"/>
  <c r="J86" i="159" s="1"/>
  <c r="K86" i="159" s="1"/>
  <c r="L86" i="159" s="1"/>
  <c r="M86" i="159" s="1"/>
  <c r="N86" i="159" s="1"/>
  <c r="O86" i="159" s="1"/>
  <c r="Q86" i="159" s="1"/>
  <c r="R86" i="159" s="1"/>
  <c r="AC61" i="157"/>
  <c r="T87" i="159" l="1"/>
  <c r="D87" i="159"/>
  <c r="E87" i="159" s="1"/>
  <c r="F87" i="159" s="1"/>
  <c r="G87" i="159" s="1"/>
  <c r="H87" i="159" s="1"/>
  <c r="I87" i="159" s="1"/>
  <c r="J87" i="159" s="1"/>
  <c r="K87" i="159" s="1"/>
  <c r="L87" i="159" s="1"/>
  <c r="M87" i="159" s="1"/>
  <c r="N87" i="159" s="1"/>
  <c r="O87" i="159" s="1"/>
  <c r="Q87" i="159" s="1"/>
  <c r="R87" i="159" s="1"/>
  <c r="AC62" i="157"/>
  <c r="D88" i="159" l="1"/>
  <c r="E88" i="159" s="1"/>
  <c r="F88" i="159" s="1"/>
  <c r="G88" i="159" s="1"/>
  <c r="H88" i="159" s="1"/>
  <c r="I88" i="159" s="1"/>
  <c r="J88" i="159" s="1"/>
  <c r="K88" i="159" s="1"/>
  <c r="L88" i="159" s="1"/>
  <c r="M88" i="159" s="1"/>
  <c r="N88" i="159" s="1"/>
  <c r="O88" i="159" s="1"/>
  <c r="Q88" i="159" s="1"/>
  <c r="R88" i="159" s="1"/>
  <c r="T88" i="159"/>
  <c r="AC63" i="157"/>
  <c r="T89" i="159" l="1"/>
  <c r="D89" i="159"/>
  <c r="E89" i="159" s="1"/>
  <c r="F89" i="159" s="1"/>
  <c r="G89" i="159" s="1"/>
  <c r="H89" i="159" s="1"/>
  <c r="I89" i="159" s="1"/>
  <c r="J89" i="159" s="1"/>
  <c r="K89" i="159" s="1"/>
  <c r="L89" i="159" s="1"/>
  <c r="M89" i="159" s="1"/>
  <c r="N89" i="159" s="1"/>
  <c r="O89" i="159" s="1"/>
  <c r="Q89" i="159" s="1"/>
  <c r="R89" i="159" s="1"/>
  <c r="AC64" i="157"/>
  <c r="T90" i="159" l="1"/>
  <c r="Q90" i="159"/>
  <c r="R90" i="159" s="1"/>
  <c r="AC65" i="157"/>
  <c r="T91" i="159" l="1"/>
  <c r="Q91" i="159"/>
  <c r="R91" i="159" s="1"/>
  <c r="AC66" i="157"/>
  <c r="T92" i="159" l="1"/>
  <c r="Q92" i="159"/>
  <c r="R92" i="159" s="1"/>
  <c r="AC67" i="157"/>
  <c r="T93" i="159" l="1"/>
  <c r="D93" i="159"/>
  <c r="E93" i="159" s="1"/>
  <c r="F93" i="159" s="1"/>
  <c r="G93" i="159" s="1"/>
  <c r="H93" i="159" s="1"/>
  <c r="I93" i="159" s="1"/>
  <c r="J93" i="159" s="1"/>
  <c r="K93" i="159" s="1"/>
  <c r="L93" i="159" s="1"/>
  <c r="M93" i="159" s="1"/>
  <c r="N93" i="159" s="1"/>
  <c r="O93" i="159" s="1"/>
  <c r="Q93" i="159" s="1"/>
  <c r="R93" i="159" s="1"/>
  <c r="AC68" i="157"/>
  <c r="AC69" i="157" l="1"/>
  <c r="W81" i="106" l="1"/>
  <c r="W82" i="106"/>
  <c r="W83" i="106"/>
  <c r="W84" i="106"/>
  <c r="W85" i="106"/>
  <c r="W86" i="106"/>
  <c r="W87" i="106"/>
  <c r="W88" i="106"/>
  <c r="W89" i="106"/>
  <c r="W90" i="106"/>
  <c r="W75" i="106" l="1"/>
  <c r="W76" i="106" l="1"/>
  <c r="W77" i="106" l="1"/>
  <c r="W78" i="106" l="1"/>
  <c r="W79" i="106" l="1"/>
  <c r="E17" i="155"/>
  <c r="F17" i="155" s="1"/>
  <c r="G17" i="155" s="1"/>
  <c r="H17" i="155" s="1"/>
  <c r="I17" i="155" s="1"/>
  <c r="J17" i="155" s="1"/>
  <c r="K17" i="155" s="1"/>
  <c r="L17" i="155" s="1"/>
  <c r="M17" i="155" s="1"/>
  <c r="N17" i="155" s="1"/>
  <c r="O17" i="155" s="1"/>
  <c r="P17" i="155" s="1"/>
  <c r="Q17" i="155" s="1"/>
  <c r="R17" i="155" s="1"/>
  <c r="S17" i="155" s="1"/>
  <c r="T17" i="155" s="1"/>
  <c r="U17" i="155" s="1"/>
  <c r="V17" i="155" s="1"/>
  <c r="W17" i="155" s="1"/>
  <c r="Z17" i="155" s="1"/>
  <c r="C17" i="155"/>
  <c r="X15" i="155"/>
  <c r="W15" i="155"/>
  <c r="V15" i="155"/>
  <c r="U15" i="155"/>
  <c r="T15" i="155"/>
  <c r="S15" i="155"/>
  <c r="R15" i="155"/>
  <c r="Q15" i="155"/>
  <c r="P15" i="155"/>
  <c r="O15" i="155"/>
  <c r="N15" i="155"/>
  <c r="M15" i="155"/>
  <c r="L15" i="155"/>
  <c r="K15" i="155"/>
  <c r="J15" i="155"/>
  <c r="I15" i="155"/>
  <c r="H15" i="155"/>
  <c r="G15" i="155"/>
  <c r="F15" i="155"/>
  <c r="E15" i="155"/>
  <c r="D15" i="155"/>
  <c r="D14" i="155"/>
  <c r="E14" i="155" s="1"/>
  <c r="F14" i="155" s="1"/>
  <c r="G14" i="155" s="1"/>
  <c r="H14" i="155" s="1"/>
  <c r="I14" i="155" s="1"/>
  <c r="J14" i="155" s="1"/>
  <c r="K14" i="155" s="1"/>
  <c r="L14" i="155" s="1"/>
  <c r="M14" i="155" s="1"/>
  <c r="N14" i="155" s="1"/>
  <c r="O14" i="155" s="1"/>
  <c r="P14" i="155" s="1"/>
  <c r="Q14" i="155" s="1"/>
  <c r="R14" i="155" s="1"/>
  <c r="S14" i="155" s="1"/>
  <c r="T14" i="155" s="1"/>
  <c r="U14" i="155" s="1"/>
  <c r="V14" i="155" s="1"/>
  <c r="W14" i="155" s="1"/>
  <c r="Y10" i="155"/>
  <c r="Y9" i="155"/>
  <c r="E18" i="154"/>
  <c r="F18" i="154" s="1"/>
  <c r="G18" i="154" s="1"/>
  <c r="H18" i="154" s="1"/>
  <c r="I18" i="154" s="1"/>
  <c r="J18" i="154" s="1"/>
  <c r="K18" i="154" s="1"/>
  <c r="L18" i="154" s="1"/>
  <c r="M18" i="154" s="1"/>
  <c r="N18" i="154" s="1"/>
  <c r="O18" i="154" s="1"/>
  <c r="P18" i="154" s="1"/>
  <c r="Q18" i="154" s="1"/>
  <c r="R18" i="154" s="1"/>
  <c r="S18" i="154" s="1"/>
  <c r="T18" i="154" s="1"/>
  <c r="U18" i="154" s="1"/>
  <c r="V18" i="154" s="1"/>
  <c r="W18" i="154" s="1"/>
  <c r="Z18" i="154" s="1"/>
  <c r="E17" i="154"/>
  <c r="F17" i="154" s="1"/>
  <c r="G17" i="154" s="1"/>
  <c r="H17" i="154" s="1"/>
  <c r="I17" i="154" s="1"/>
  <c r="J17" i="154" s="1"/>
  <c r="K17" i="154" s="1"/>
  <c r="L17" i="154" s="1"/>
  <c r="M17" i="154" s="1"/>
  <c r="N17" i="154" s="1"/>
  <c r="O17" i="154" s="1"/>
  <c r="P17" i="154" s="1"/>
  <c r="Q17" i="154" s="1"/>
  <c r="R17" i="154" s="1"/>
  <c r="S17" i="154" s="1"/>
  <c r="T17" i="154" s="1"/>
  <c r="U17" i="154" s="1"/>
  <c r="V17" i="154" s="1"/>
  <c r="W17" i="154" s="1"/>
  <c r="Z17" i="154" s="1"/>
  <c r="C17" i="154"/>
  <c r="X15" i="154"/>
  <c r="W15" i="154"/>
  <c r="V15" i="154"/>
  <c r="U15" i="154"/>
  <c r="T15" i="154"/>
  <c r="S15" i="154"/>
  <c r="R15" i="154"/>
  <c r="Q15" i="154"/>
  <c r="P15" i="154"/>
  <c r="O15" i="154"/>
  <c r="N15" i="154"/>
  <c r="M15" i="154"/>
  <c r="L15" i="154"/>
  <c r="K15" i="154"/>
  <c r="J15" i="154"/>
  <c r="I15" i="154"/>
  <c r="H15" i="154"/>
  <c r="G15" i="154"/>
  <c r="F15" i="154"/>
  <c r="E15" i="154"/>
  <c r="D15" i="154"/>
  <c r="D14" i="154"/>
  <c r="E14" i="154" s="1"/>
  <c r="F14" i="154" s="1"/>
  <c r="G14" i="154" s="1"/>
  <c r="H14" i="154" s="1"/>
  <c r="I14" i="154" s="1"/>
  <c r="J14" i="154" s="1"/>
  <c r="K14" i="154" s="1"/>
  <c r="L14" i="154" s="1"/>
  <c r="M14" i="154" s="1"/>
  <c r="N14" i="154" s="1"/>
  <c r="O14" i="154" s="1"/>
  <c r="P14" i="154" s="1"/>
  <c r="Q14" i="154" s="1"/>
  <c r="R14" i="154" s="1"/>
  <c r="S14" i="154" s="1"/>
  <c r="T14" i="154" s="1"/>
  <c r="U14" i="154" s="1"/>
  <c r="V14" i="154" s="1"/>
  <c r="W14" i="154" s="1"/>
  <c r="Y10" i="154"/>
  <c r="Y9" i="154"/>
  <c r="G100" i="153"/>
  <c r="D18" i="153"/>
  <c r="E18" i="153" s="1"/>
  <c r="F18" i="153" s="1"/>
  <c r="G18" i="153" s="1"/>
  <c r="H18" i="153" s="1"/>
  <c r="I18" i="153" s="1"/>
  <c r="J18" i="153" s="1"/>
  <c r="D17" i="153"/>
  <c r="E17" i="153" s="1"/>
  <c r="F17" i="153" s="1"/>
  <c r="G17" i="153" s="1"/>
  <c r="H17" i="153" s="1"/>
  <c r="I17" i="153" s="1"/>
  <c r="J17" i="153" s="1"/>
  <c r="K17" i="153" s="1"/>
  <c r="D17" i="152"/>
  <c r="E17" i="152" s="1"/>
  <c r="F17" i="152" s="1"/>
  <c r="G17" i="152" s="1"/>
  <c r="H17" i="152" s="1"/>
  <c r="I17" i="152" s="1"/>
  <c r="J17" i="152" s="1"/>
  <c r="K17" i="152" s="1"/>
  <c r="K18" i="153" l="1"/>
  <c r="L18" i="153" s="1"/>
  <c r="M18" i="153" s="1"/>
  <c r="N18" i="153" s="1"/>
  <c r="O18" i="153" s="1"/>
  <c r="P18" i="153" s="1"/>
  <c r="Q18" i="153" s="1"/>
  <c r="R18" i="153" s="1"/>
  <c r="S18" i="153" s="1"/>
  <c r="T18" i="153" s="1"/>
  <c r="U18" i="153" s="1"/>
  <c r="W18" i="153" s="1"/>
  <c r="L17" i="152"/>
  <c r="M17" i="152" s="1"/>
  <c r="N17" i="152" s="1"/>
  <c r="O17" i="152" s="1"/>
  <c r="P17" i="152" s="1"/>
  <c r="Q17" i="152" s="1"/>
  <c r="R17" i="152" s="1"/>
  <c r="S17" i="152" s="1"/>
  <c r="T17" i="152" s="1"/>
  <c r="U17" i="152" s="1"/>
  <c r="W17" i="152" s="1"/>
  <c r="L17" i="153"/>
  <c r="M17" i="153" s="1"/>
  <c r="N17" i="153" s="1"/>
  <c r="O17" i="153" s="1"/>
  <c r="P17" i="153" s="1"/>
  <c r="Q17" i="153" s="1"/>
  <c r="R17" i="153" s="1"/>
  <c r="S17" i="153" s="1"/>
  <c r="T17" i="153" s="1"/>
  <c r="U17" i="153" s="1"/>
  <c r="W17" i="153" s="1"/>
  <c r="AC18" i="155"/>
  <c r="V64" i="153"/>
  <c r="V68" i="153"/>
  <c r="V72" i="153"/>
  <c r="V76" i="153"/>
  <c r="V80" i="153"/>
  <c r="V84" i="153"/>
  <c r="V88" i="153"/>
  <c r="V91" i="153"/>
  <c r="V92" i="153"/>
  <c r="V94" i="153"/>
  <c r="V61" i="153"/>
  <c r="V73" i="153"/>
  <c r="V85" i="153"/>
  <c r="V69" i="153"/>
  <c r="V81" i="153"/>
  <c r="V62" i="153"/>
  <c r="V66" i="153"/>
  <c r="V70" i="153"/>
  <c r="V74" i="153"/>
  <c r="V78" i="153"/>
  <c r="V82" i="153"/>
  <c r="V86" i="153"/>
  <c r="V90" i="153"/>
  <c r="V95" i="153"/>
  <c r="V96" i="153"/>
  <c r="V63" i="153"/>
  <c r="V67" i="153"/>
  <c r="V71" i="153"/>
  <c r="V75" i="153"/>
  <c r="V79" i="153"/>
  <c r="V83" i="153"/>
  <c r="V87" i="153"/>
  <c r="V93" i="153"/>
  <c r="V65" i="153"/>
  <c r="V77" i="153"/>
  <c r="V89" i="153"/>
  <c r="Z18" i="153"/>
  <c r="Z18" i="152"/>
  <c r="W80" i="106"/>
  <c r="C18" i="155"/>
  <c r="D18" i="152"/>
  <c r="E18" i="152" s="1"/>
  <c r="F18" i="152" s="1"/>
  <c r="G18" i="152" s="1"/>
  <c r="H18" i="152" s="1"/>
  <c r="I18" i="152" s="1"/>
  <c r="J18" i="152" s="1"/>
  <c r="E18" i="155"/>
  <c r="F18" i="155" s="1"/>
  <c r="G18" i="155" s="1"/>
  <c r="H18" i="155" s="1"/>
  <c r="I18" i="155" s="1"/>
  <c r="J18" i="155" s="1"/>
  <c r="K18" i="155" s="1"/>
  <c r="L18" i="155" s="1"/>
  <c r="M18" i="155" s="1"/>
  <c r="N18" i="155" s="1"/>
  <c r="O18" i="155" s="1"/>
  <c r="P18" i="155" s="1"/>
  <c r="Q18" i="155" s="1"/>
  <c r="R18" i="155" s="1"/>
  <c r="S18" i="155" s="1"/>
  <c r="T18" i="155" s="1"/>
  <c r="U18" i="155" s="1"/>
  <c r="V18" i="155" s="1"/>
  <c r="W18" i="155" s="1"/>
  <c r="Z18" i="155" s="1"/>
  <c r="X14" i="155"/>
  <c r="Y13" i="155"/>
  <c r="E19" i="155"/>
  <c r="F19" i="155" s="1"/>
  <c r="G19" i="155" s="1"/>
  <c r="H19" i="155" s="1"/>
  <c r="I19" i="155" s="1"/>
  <c r="J19" i="155" s="1"/>
  <c r="K19" i="155" s="1"/>
  <c r="L19" i="155" s="1"/>
  <c r="M19" i="155" s="1"/>
  <c r="N19" i="155" s="1"/>
  <c r="O19" i="155" s="1"/>
  <c r="P19" i="155" s="1"/>
  <c r="Q19" i="155" s="1"/>
  <c r="R19" i="155" s="1"/>
  <c r="S19" i="155" s="1"/>
  <c r="T19" i="155" s="1"/>
  <c r="U19" i="155" s="1"/>
  <c r="V19" i="155" s="1"/>
  <c r="W19" i="155" s="1"/>
  <c r="Z19" i="155" s="1"/>
  <c r="Y13" i="154"/>
  <c r="X14" i="154"/>
  <c r="C18" i="154"/>
  <c r="G101" i="153"/>
  <c r="V60" i="153"/>
  <c r="V59" i="153"/>
  <c r="V58" i="153"/>
  <c r="V57" i="153"/>
  <c r="V56" i="153"/>
  <c r="V55" i="153"/>
  <c r="V54" i="153"/>
  <c r="V53" i="153"/>
  <c r="V51" i="153"/>
  <c r="V49" i="153"/>
  <c r="V48" i="153"/>
  <c r="V47" i="153"/>
  <c r="V46" i="153"/>
  <c r="V45" i="153"/>
  <c r="V44" i="153"/>
  <c r="V43" i="153"/>
  <c r="V42" i="153"/>
  <c r="V41" i="153"/>
  <c r="V52" i="153"/>
  <c r="V40" i="153"/>
  <c r="V38" i="153"/>
  <c r="V36" i="153"/>
  <c r="V34" i="153"/>
  <c r="V39" i="153"/>
  <c r="V37" i="153"/>
  <c r="V35" i="153"/>
  <c r="V33" i="153"/>
  <c r="V50" i="153"/>
  <c r="V32" i="153"/>
  <c r="V31" i="153"/>
  <c r="V30" i="153"/>
  <c r="V29" i="153"/>
  <c r="V28" i="153"/>
  <c r="V26" i="153"/>
  <c r="V24" i="153"/>
  <c r="V22" i="153"/>
  <c r="V17" i="153"/>
  <c r="V27" i="153"/>
  <c r="V25" i="153"/>
  <c r="V23" i="153"/>
  <c r="V21" i="153"/>
  <c r="V20" i="153"/>
  <c r="V19" i="153"/>
  <c r="V18" i="153"/>
  <c r="V57" i="152"/>
  <c r="V56" i="152"/>
  <c r="V55" i="152"/>
  <c r="V54" i="152"/>
  <c r="V53" i="152"/>
  <c r="V52" i="152"/>
  <c r="V51" i="152"/>
  <c r="V50" i="152"/>
  <c r="G62" i="152"/>
  <c r="V48" i="152"/>
  <c r="V46" i="152"/>
  <c r="V44" i="152"/>
  <c r="V42" i="152"/>
  <c r="V41" i="152"/>
  <c r="V40" i="152"/>
  <c r="V39" i="152"/>
  <c r="V38" i="152"/>
  <c r="V37" i="152"/>
  <c r="V36" i="152"/>
  <c r="V35" i="152"/>
  <c r="V34" i="152"/>
  <c r="V33" i="152"/>
  <c r="V32" i="152"/>
  <c r="V31" i="152"/>
  <c r="V30" i="152"/>
  <c r="V29" i="152"/>
  <c r="V28" i="152"/>
  <c r="V27" i="152"/>
  <c r="V26" i="152"/>
  <c r="V25" i="152"/>
  <c r="V47" i="152"/>
  <c r="V43" i="152"/>
  <c r="V17" i="152"/>
  <c r="V24" i="152"/>
  <c r="V23" i="152"/>
  <c r="V22" i="152"/>
  <c r="V21" i="152"/>
  <c r="V20" i="152"/>
  <c r="V19" i="152"/>
  <c r="V18" i="152"/>
  <c r="V45" i="152"/>
  <c r="V49" i="152"/>
  <c r="D19" i="152"/>
  <c r="E19" i="152" s="1"/>
  <c r="F19" i="152" s="1"/>
  <c r="G19" i="152" s="1"/>
  <c r="H19" i="152" s="1"/>
  <c r="I19" i="152" s="1"/>
  <c r="J19" i="152" s="1"/>
  <c r="Z19" i="152"/>
  <c r="Y55" i="155" l="1"/>
  <c r="Y88" i="155"/>
  <c r="Y87" i="155"/>
  <c r="Y59" i="154"/>
  <c r="Y58" i="154"/>
  <c r="K19" i="152"/>
  <c r="L19" i="152" s="1"/>
  <c r="M19" i="152" s="1"/>
  <c r="N19" i="152" s="1"/>
  <c r="O19" i="152" s="1"/>
  <c r="P19" i="152" s="1"/>
  <c r="Q19" i="152" s="1"/>
  <c r="R19" i="152" s="1"/>
  <c r="S19" i="152" s="1"/>
  <c r="T19" i="152" s="1"/>
  <c r="U19" i="152" s="1"/>
  <c r="W19" i="152" s="1"/>
  <c r="X19" i="152" s="1"/>
  <c r="K18" i="152"/>
  <c r="L18" i="152" s="1"/>
  <c r="M18" i="152" s="1"/>
  <c r="N18" i="152" s="1"/>
  <c r="O18" i="152" s="1"/>
  <c r="P18" i="152" s="1"/>
  <c r="Q18" i="152" s="1"/>
  <c r="R18" i="152" s="1"/>
  <c r="S18" i="152" s="1"/>
  <c r="T18" i="152" s="1"/>
  <c r="U18" i="152" s="1"/>
  <c r="W18" i="152" s="1"/>
  <c r="X18" i="152" s="1"/>
  <c r="X93" i="153"/>
  <c r="X87" i="153"/>
  <c r="X85" i="153"/>
  <c r="X62" i="153"/>
  <c r="X75" i="153"/>
  <c r="X71" i="153"/>
  <c r="X96" i="153"/>
  <c r="X68" i="153"/>
  <c r="X79" i="153"/>
  <c r="X86" i="153"/>
  <c r="X74" i="153"/>
  <c r="X94" i="153"/>
  <c r="X89" i="153"/>
  <c r="X72" i="153"/>
  <c r="X63" i="153"/>
  <c r="X77" i="153"/>
  <c r="X81" i="153"/>
  <c r="X76" i="153"/>
  <c r="X83" i="153"/>
  <c r="X67" i="153"/>
  <c r="X69" i="153"/>
  <c r="X95" i="153"/>
  <c r="X84" i="153"/>
  <c r="X88" i="153"/>
  <c r="X90" i="153"/>
  <c r="X66" i="153"/>
  <c r="X73" i="153"/>
  <c r="X65" i="153"/>
  <c r="X92" i="153"/>
  <c r="X61" i="153"/>
  <c r="X70" i="153"/>
  <c r="X91" i="153"/>
  <c r="X78" i="153"/>
  <c r="X82" i="153"/>
  <c r="X80" i="153"/>
  <c r="X64" i="153"/>
  <c r="Y66" i="155"/>
  <c r="Y70" i="155"/>
  <c r="Y74" i="155"/>
  <c r="Y78" i="155"/>
  <c r="Y82" i="155"/>
  <c r="Y86" i="155"/>
  <c r="Y67" i="155"/>
  <c r="Y71" i="155"/>
  <c r="Y75" i="155"/>
  <c r="Y79" i="155"/>
  <c r="Y83" i="155"/>
  <c r="Y68" i="155"/>
  <c r="Y72" i="155"/>
  <c r="Y76" i="155"/>
  <c r="Y80" i="155"/>
  <c r="Y84" i="155"/>
  <c r="Y77" i="155"/>
  <c r="Y65" i="155"/>
  <c r="Y81" i="155"/>
  <c r="Y69" i="155"/>
  <c r="Y85" i="155"/>
  <c r="Y73" i="155"/>
  <c r="AC19" i="155"/>
  <c r="C19" i="155"/>
  <c r="Y64" i="155"/>
  <c r="Y63" i="155"/>
  <c r="Y62" i="155"/>
  <c r="Y61" i="155"/>
  <c r="Y60" i="155"/>
  <c r="Y59" i="155"/>
  <c r="Y58" i="155"/>
  <c r="Y57" i="155"/>
  <c r="Y56" i="155"/>
  <c r="Y54" i="155"/>
  <c r="Y53" i="155"/>
  <c r="Y52" i="155"/>
  <c r="Y48" i="155"/>
  <c r="Y50" i="155"/>
  <c r="Y46" i="155"/>
  <c r="Y45" i="155"/>
  <c r="Y44" i="155"/>
  <c r="Y40" i="155"/>
  <c r="Y36" i="155"/>
  <c r="Y32" i="155"/>
  <c r="Y28" i="155"/>
  <c r="Y24" i="155"/>
  <c r="Y49" i="155"/>
  <c r="Y42" i="155"/>
  <c r="Y38" i="155"/>
  <c r="Y34" i="155"/>
  <c r="Y30" i="155"/>
  <c r="Y26" i="155"/>
  <c r="Y41" i="155"/>
  <c r="Y33" i="155"/>
  <c r="Y25" i="155"/>
  <c r="Y20" i="155"/>
  <c r="Y19" i="155"/>
  <c r="Y18" i="155"/>
  <c r="Y17" i="155"/>
  <c r="G93" i="155"/>
  <c r="Y35" i="155"/>
  <c r="Y47" i="155"/>
  <c r="Y37" i="155"/>
  <c r="Y29" i="155"/>
  <c r="Y22" i="155"/>
  <c r="Y51" i="155"/>
  <c r="Y39" i="155"/>
  <c r="Y31" i="155"/>
  <c r="Y23" i="155"/>
  <c r="Y43" i="155"/>
  <c r="Y27" i="155"/>
  <c r="Y21" i="155"/>
  <c r="E19" i="154"/>
  <c r="F19" i="154" s="1"/>
  <c r="G19" i="154" s="1"/>
  <c r="H19" i="154" s="1"/>
  <c r="I19" i="154" s="1"/>
  <c r="J19" i="154" s="1"/>
  <c r="K19" i="154" s="1"/>
  <c r="L19" i="154" s="1"/>
  <c r="M19" i="154" s="1"/>
  <c r="N19" i="154" s="1"/>
  <c r="O19" i="154" s="1"/>
  <c r="P19" i="154" s="1"/>
  <c r="Q19" i="154" s="1"/>
  <c r="R19" i="154" s="1"/>
  <c r="S19" i="154" s="1"/>
  <c r="T19" i="154" s="1"/>
  <c r="U19" i="154" s="1"/>
  <c r="V19" i="154" s="1"/>
  <c r="W19" i="154" s="1"/>
  <c r="Z19" i="154" s="1"/>
  <c r="C19" i="154"/>
  <c r="Y51" i="154"/>
  <c r="Y49" i="154"/>
  <c r="Y57" i="154"/>
  <c r="Y54" i="154"/>
  <c r="Y46" i="154"/>
  <c r="Y42" i="154"/>
  <c r="Y38" i="154"/>
  <c r="Y55" i="154"/>
  <c r="Y52" i="154"/>
  <c r="Y48" i="154"/>
  <c r="Y44" i="154"/>
  <c r="Y40" i="154"/>
  <c r="Y36" i="154"/>
  <c r="Y32" i="154"/>
  <c r="Y28" i="154"/>
  <c r="G64" i="154"/>
  <c r="Y41" i="154"/>
  <c r="Y53" i="154"/>
  <c r="Y50" i="154"/>
  <c r="Y43" i="154"/>
  <c r="Y35" i="154"/>
  <c r="Y45" i="154"/>
  <c r="Y34" i="154"/>
  <c r="Y23" i="154"/>
  <c r="Y24" i="154"/>
  <c r="Y20" i="154"/>
  <c r="Y18" i="154"/>
  <c r="Y17" i="154"/>
  <c r="Y47" i="154"/>
  <c r="Y33" i="154"/>
  <c r="Y27" i="154"/>
  <c r="Y19" i="154"/>
  <c r="Y37" i="154"/>
  <c r="Y31" i="154"/>
  <c r="Y29" i="154"/>
  <c r="Y25" i="154"/>
  <c r="Y21" i="154"/>
  <c r="Y56" i="154"/>
  <c r="Y39" i="154"/>
  <c r="Y30" i="154"/>
  <c r="Y26" i="154"/>
  <c r="Y22" i="154"/>
  <c r="D19" i="153"/>
  <c r="E19" i="153" s="1"/>
  <c r="F19" i="153" s="1"/>
  <c r="G19" i="153" s="1"/>
  <c r="H19" i="153" s="1"/>
  <c r="I19" i="153" s="1"/>
  <c r="J19" i="153" s="1"/>
  <c r="Z19" i="153"/>
  <c r="X18" i="153"/>
  <c r="X17" i="153"/>
  <c r="X17" i="152"/>
  <c r="D20" i="152"/>
  <c r="E20" i="152" s="1"/>
  <c r="F20" i="152" s="1"/>
  <c r="G20" i="152" s="1"/>
  <c r="H20" i="152" s="1"/>
  <c r="I20" i="152" s="1"/>
  <c r="J20" i="152" s="1"/>
  <c r="Z20" i="152"/>
  <c r="AA55" i="155" l="1"/>
  <c r="AA88" i="155"/>
  <c r="AA87" i="155"/>
  <c r="AA58" i="154"/>
  <c r="AA59" i="154"/>
  <c r="K20" i="152"/>
  <c r="L20" i="152" s="1"/>
  <c r="M20" i="152" s="1"/>
  <c r="N20" i="152" s="1"/>
  <c r="O20" i="152" s="1"/>
  <c r="P20" i="152" s="1"/>
  <c r="Q20" i="152" s="1"/>
  <c r="R20" i="152" s="1"/>
  <c r="S20" i="152" s="1"/>
  <c r="T20" i="152" s="1"/>
  <c r="U20" i="152" s="1"/>
  <c r="W20" i="152" s="1"/>
  <c r="X20" i="152" s="1"/>
  <c r="K19" i="153"/>
  <c r="L19" i="153" s="1"/>
  <c r="M19" i="153" s="1"/>
  <c r="N19" i="153" s="1"/>
  <c r="O19" i="153" s="1"/>
  <c r="P19" i="153" s="1"/>
  <c r="Q19" i="153" s="1"/>
  <c r="R19" i="153" s="1"/>
  <c r="S19" i="153" s="1"/>
  <c r="T19" i="153" s="1"/>
  <c r="U19" i="153" s="1"/>
  <c r="W19" i="153" s="1"/>
  <c r="X19" i="153" s="1"/>
  <c r="E21" i="155"/>
  <c r="F21" i="155" s="1"/>
  <c r="G21" i="155" s="1"/>
  <c r="H21" i="155" s="1"/>
  <c r="I21" i="155" s="1"/>
  <c r="J21" i="155" s="1"/>
  <c r="K21" i="155" s="1"/>
  <c r="L21" i="155" s="1"/>
  <c r="M21" i="155" s="1"/>
  <c r="N21" i="155" s="1"/>
  <c r="O21" i="155" s="1"/>
  <c r="P21" i="155" s="1"/>
  <c r="Q21" i="155" s="1"/>
  <c r="R21" i="155" s="1"/>
  <c r="S21" i="155" s="1"/>
  <c r="T21" i="155" s="1"/>
  <c r="U21" i="155" s="1"/>
  <c r="V21" i="155" s="1"/>
  <c r="W21" i="155" s="1"/>
  <c r="Z21" i="155" s="1"/>
  <c r="AA21" i="155" s="1"/>
  <c r="AC20" i="155"/>
  <c r="C20" i="155"/>
  <c r="E20" i="155"/>
  <c r="F20" i="155" s="1"/>
  <c r="G20" i="155" s="1"/>
  <c r="H20" i="155" s="1"/>
  <c r="I20" i="155" s="1"/>
  <c r="J20" i="155" s="1"/>
  <c r="K20" i="155" s="1"/>
  <c r="L20" i="155" s="1"/>
  <c r="M20" i="155" s="1"/>
  <c r="N20" i="155" s="1"/>
  <c r="O20" i="155" s="1"/>
  <c r="P20" i="155" s="1"/>
  <c r="Q20" i="155" s="1"/>
  <c r="R20" i="155" s="1"/>
  <c r="S20" i="155" s="1"/>
  <c r="T20" i="155" s="1"/>
  <c r="U20" i="155" s="1"/>
  <c r="V20" i="155" s="1"/>
  <c r="W20" i="155" s="1"/>
  <c r="Z20" i="155" s="1"/>
  <c r="AA20" i="155" s="1"/>
  <c r="AA19" i="155"/>
  <c r="AA18" i="155"/>
  <c r="AA17" i="155"/>
  <c r="AA19" i="154"/>
  <c r="AA18" i="154"/>
  <c r="AA17" i="154"/>
  <c r="E20" i="154"/>
  <c r="F20" i="154" s="1"/>
  <c r="G20" i="154" s="1"/>
  <c r="H20" i="154" s="1"/>
  <c r="I20" i="154" s="1"/>
  <c r="J20" i="154" s="1"/>
  <c r="K20" i="154" s="1"/>
  <c r="L20" i="154" s="1"/>
  <c r="M20" i="154" s="1"/>
  <c r="N20" i="154" s="1"/>
  <c r="O20" i="154" s="1"/>
  <c r="P20" i="154" s="1"/>
  <c r="Q20" i="154" s="1"/>
  <c r="R20" i="154" s="1"/>
  <c r="S20" i="154" s="1"/>
  <c r="T20" i="154" s="1"/>
  <c r="U20" i="154" s="1"/>
  <c r="V20" i="154" s="1"/>
  <c r="W20" i="154" s="1"/>
  <c r="Z20" i="154" s="1"/>
  <c r="AA20" i="154" s="1"/>
  <c r="C20" i="154"/>
  <c r="Z20" i="153"/>
  <c r="D21" i="152"/>
  <c r="E21" i="152" s="1"/>
  <c r="F21" i="152" s="1"/>
  <c r="G21" i="152" s="1"/>
  <c r="H21" i="152" s="1"/>
  <c r="I21" i="152" s="1"/>
  <c r="J21" i="152" s="1"/>
  <c r="Z21" i="152"/>
  <c r="K21" i="152" l="1"/>
  <c r="L21" i="152" s="1"/>
  <c r="M21" i="152" s="1"/>
  <c r="N21" i="152" s="1"/>
  <c r="O21" i="152" s="1"/>
  <c r="P21" i="152" s="1"/>
  <c r="Q21" i="152" s="1"/>
  <c r="R21" i="152" s="1"/>
  <c r="S21" i="152" s="1"/>
  <c r="T21" i="152" s="1"/>
  <c r="U21" i="152" s="1"/>
  <c r="W21" i="152" s="1"/>
  <c r="X21" i="152" s="1"/>
  <c r="W20" i="153"/>
  <c r="X20" i="153" s="1"/>
  <c r="AC21" i="155"/>
  <c r="E21" i="154"/>
  <c r="F21" i="154" s="1"/>
  <c r="G21" i="154" s="1"/>
  <c r="H21" i="154" s="1"/>
  <c r="I21" i="154" s="1"/>
  <c r="J21" i="154" s="1"/>
  <c r="K21" i="154" s="1"/>
  <c r="L21" i="154" s="1"/>
  <c r="M21" i="154" s="1"/>
  <c r="N21" i="154" s="1"/>
  <c r="O21" i="154" s="1"/>
  <c r="P21" i="154" s="1"/>
  <c r="Q21" i="154" s="1"/>
  <c r="R21" i="154" s="1"/>
  <c r="S21" i="154" s="1"/>
  <c r="T21" i="154" s="1"/>
  <c r="U21" i="154" s="1"/>
  <c r="V21" i="154" s="1"/>
  <c r="W21" i="154" s="1"/>
  <c r="Z21" i="154" s="1"/>
  <c r="AA21" i="154" s="1"/>
  <c r="Z21" i="153"/>
  <c r="D22" i="152"/>
  <c r="E22" i="152" s="1"/>
  <c r="F22" i="152" s="1"/>
  <c r="G22" i="152" s="1"/>
  <c r="H22" i="152" s="1"/>
  <c r="I22" i="152" s="1"/>
  <c r="J22" i="152" s="1"/>
  <c r="Z22" i="152"/>
  <c r="W21" i="153" l="1"/>
  <c r="X21" i="153" s="1"/>
  <c r="K22" i="152"/>
  <c r="L22" i="152" s="1"/>
  <c r="M22" i="152" s="1"/>
  <c r="N22" i="152" s="1"/>
  <c r="O22" i="152" s="1"/>
  <c r="P22" i="152" s="1"/>
  <c r="Q22" i="152" s="1"/>
  <c r="R22" i="152" s="1"/>
  <c r="S22" i="152" s="1"/>
  <c r="T22" i="152" s="1"/>
  <c r="U22" i="152" s="1"/>
  <c r="W22" i="152" s="1"/>
  <c r="X22" i="152" s="1"/>
  <c r="AC22" i="155"/>
  <c r="E22" i="155"/>
  <c r="F22" i="155" s="1"/>
  <c r="G22" i="155" s="1"/>
  <c r="H22" i="155" s="1"/>
  <c r="I22" i="155" s="1"/>
  <c r="J22" i="155" s="1"/>
  <c r="K22" i="155" s="1"/>
  <c r="L22" i="155" s="1"/>
  <c r="M22" i="155" s="1"/>
  <c r="N22" i="155" s="1"/>
  <c r="O22" i="155" s="1"/>
  <c r="P22" i="155" s="1"/>
  <c r="Q22" i="155" s="1"/>
  <c r="R22" i="155" s="1"/>
  <c r="S22" i="155" s="1"/>
  <c r="T22" i="155" s="1"/>
  <c r="U22" i="155" s="1"/>
  <c r="V22" i="155" s="1"/>
  <c r="W22" i="155" s="1"/>
  <c r="Z22" i="155" s="1"/>
  <c r="AA22" i="155" s="1"/>
  <c r="E22" i="154"/>
  <c r="F22" i="154" s="1"/>
  <c r="G22" i="154" s="1"/>
  <c r="H22" i="154" s="1"/>
  <c r="I22" i="154" s="1"/>
  <c r="J22" i="154" s="1"/>
  <c r="K22" i="154" s="1"/>
  <c r="L22" i="154" s="1"/>
  <c r="M22" i="154" s="1"/>
  <c r="N22" i="154" s="1"/>
  <c r="O22" i="154" s="1"/>
  <c r="P22" i="154" s="1"/>
  <c r="Q22" i="154" s="1"/>
  <c r="R22" i="154" s="1"/>
  <c r="S22" i="154" s="1"/>
  <c r="T22" i="154" s="1"/>
  <c r="U22" i="154" s="1"/>
  <c r="V22" i="154" s="1"/>
  <c r="W22" i="154" s="1"/>
  <c r="Z22" i="154" s="1"/>
  <c r="AA22" i="154" s="1"/>
  <c r="Z22" i="153"/>
  <c r="D23" i="152"/>
  <c r="E23" i="152" s="1"/>
  <c r="F23" i="152" s="1"/>
  <c r="G23" i="152" s="1"/>
  <c r="H23" i="152" s="1"/>
  <c r="I23" i="152" s="1"/>
  <c r="J23" i="152" s="1"/>
  <c r="Z23" i="152"/>
  <c r="K23" i="152" l="1"/>
  <c r="L23" i="152" s="1"/>
  <c r="M23" i="152" s="1"/>
  <c r="N23" i="152" s="1"/>
  <c r="O23" i="152" s="1"/>
  <c r="P23" i="152" s="1"/>
  <c r="Q23" i="152" s="1"/>
  <c r="R23" i="152" s="1"/>
  <c r="S23" i="152" s="1"/>
  <c r="T23" i="152" s="1"/>
  <c r="U23" i="152" s="1"/>
  <c r="W23" i="152" s="1"/>
  <c r="X23" i="152" s="1"/>
  <c r="W22" i="153"/>
  <c r="X22" i="153" s="1"/>
  <c r="E23" i="155"/>
  <c r="F23" i="155" s="1"/>
  <c r="G23" i="155" s="1"/>
  <c r="H23" i="155" s="1"/>
  <c r="I23" i="155" s="1"/>
  <c r="J23" i="155" s="1"/>
  <c r="K23" i="155" s="1"/>
  <c r="L23" i="155" s="1"/>
  <c r="M23" i="155" s="1"/>
  <c r="N23" i="155" s="1"/>
  <c r="O23" i="155" s="1"/>
  <c r="P23" i="155" s="1"/>
  <c r="Q23" i="155" s="1"/>
  <c r="R23" i="155" s="1"/>
  <c r="S23" i="155" s="1"/>
  <c r="T23" i="155" s="1"/>
  <c r="U23" i="155" s="1"/>
  <c r="V23" i="155" s="1"/>
  <c r="W23" i="155" s="1"/>
  <c r="Z23" i="155" s="1"/>
  <c r="AA23" i="155" s="1"/>
  <c r="AC23" i="155"/>
  <c r="E23" i="154"/>
  <c r="F23" i="154" s="1"/>
  <c r="G23" i="154" s="1"/>
  <c r="H23" i="154" s="1"/>
  <c r="I23" i="154" s="1"/>
  <c r="J23" i="154" s="1"/>
  <c r="K23" i="154" s="1"/>
  <c r="L23" i="154" s="1"/>
  <c r="M23" i="154" s="1"/>
  <c r="N23" i="154" s="1"/>
  <c r="O23" i="154" s="1"/>
  <c r="P23" i="154" s="1"/>
  <c r="Q23" i="154" s="1"/>
  <c r="R23" i="154" s="1"/>
  <c r="S23" i="154" s="1"/>
  <c r="T23" i="154" s="1"/>
  <c r="U23" i="154" s="1"/>
  <c r="V23" i="154" s="1"/>
  <c r="W23" i="154" s="1"/>
  <c r="Z23" i="154" s="1"/>
  <c r="AA23" i="154" s="1"/>
  <c r="Z23" i="153"/>
  <c r="D23" i="153"/>
  <c r="E23" i="153" s="1"/>
  <c r="F23" i="153" s="1"/>
  <c r="G23" i="153" s="1"/>
  <c r="H23" i="153" s="1"/>
  <c r="I23" i="153" s="1"/>
  <c r="J23" i="153" s="1"/>
  <c r="D24" i="152"/>
  <c r="E24" i="152" s="1"/>
  <c r="F24" i="152" s="1"/>
  <c r="G24" i="152" s="1"/>
  <c r="H24" i="152" s="1"/>
  <c r="I24" i="152" s="1"/>
  <c r="J24" i="152" s="1"/>
  <c r="Z24" i="152"/>
  <c r="K23" i="153" l="1"/>
  <c r="L23" i="153" s="1"/>
  <c r="M23" i="153" s="1"/>
  <c r="N23" i="153" s="1"/>
  <c r="O23" i="153" s="1"/>
  <c r="P23" i="153" s="1"/>
  <c r="Q23" i="153" s="1"/>
  <c r="R23" i="153" s="1"/>
  <c r="S23" i="153" s="1"/>
  <c r="T23" i="153" s="1"/>
  <c r="U23" i="153" s="1"/>
  <c r="W23" i="153" s="1"/>
  <c r="X23" i="153" s="1"/>
  <c r="K24" i="152"/>
  <c r="L24" i="152" s="1"/>
  <c r="M24" i="152" s="1"/>
  <c r="N24" i="152" s="1"/>
  <c r="O24" i="152" s="1"/>
  <c r="P24" i="152" s="1"/>
  <c r="Q24" i="152" s="1"/>
  <c r="R24" i="152" s="1"/>
  <c r="S24" i="152" s="1"/>
  <c r="T24" i="152" s="1"/>
  <c r="U24" i="152" s="1"/>
  <c r="W24" i="152" s="1"/>
  <c r="X24" i="152" s="1"/>
  <c r="AC24" i="155"/>
  <c r="E24" i="155"/>
  <c r="F24" i="155" s="1"/>
  <c r="G24" i="155" s="1"/>
  <c r="H24" i="155" s="1"/>
  <c r="I24" i="155" s="1"/>
  <c r="J24" i="155" s="1"/>
  <c r="K24" i="155" s="1"/>
  <c r="L24" i="155" s="1"/>
  <c r="M24" i="155" s="1"/>
  <c r="N24" i="155" s="1"/>
  <c r="O24" i="155" s="1"/>
  <c r="P24" i="155" s="1"/>
  <c r="Q24" i="155" s="1"/>
  <c r="R24" i="155" s="1"/>
  <c r="S24" i="155" s="1"/>
  <c r="T24" i="155" s="1"/>
  <c r="U24" i="155" s="1"/>
  <c r="V24" i="155" s="1"/>
  <c r="W24" i="155" s="1"/>
  <c r="Z24" i="155" s="1"/>
  <c r="AA24" i="155" s="1"/>
  <c r="E24" i="154"/>
  <c r="F24" i="154" s="1"/>
  <c r="G24" i="154" s="1"/>
  <c r="H24" i="154" s="1"/>
  <c r="I24" i="154" s="1"/>
  <c r="J24" i="154" s="1"/>
  <c r="K24" i="154" s="1"/>
  <c r="L24" i="154" s="1"/>
  <c r="M24" i="154" s="1"/>
  <c r="N24" i="154" s="1"/>
  <c r="O24" i="154" s="1"/>
  <c r="P24" i="154" s="1"/>
  <c r="Q24" i="154" s="1"/>
  <c r="R24" i="154" s="1"/>
  <c r="S24" i="154" s="1"/>
  <c r="T24" i="154" s="1"/>
  <c r="U24" i="154" s="1"/>
  <c r="V24" i="154" s="1"/>
  <c r="W24" i="154" s="1"/>
  <c r="Z24" i="154" s="1"/>
  <c r="AA24" i="154" s="1"/>
  <c r="Z24" i="153"/>
  <c r="D24" i="153"/>
  <c r="E24" i="153" s="1"/>
  <c r="F24" i="153" s="1"/>
  <c r="G24" i="153" s="1"/>
  <c r="H24" i="153" s="1"/>
  <c r="I24" i="153" s="1"/>
  <c r="J24" i="153" s="1"/>
  <c r="D25" i="152"/>
  <c r="E25" i="152" s="1"/>
  <c r="F25" i="152" s="1"/>
  <c r="G25" i="152" s="1"/>
  <c r="H25" i="152" s="1"/>
  <c r="I25" i="152" s="1"/>
  <c r="J25" i="152" s="1"/>
  <c r="Z25" i="152"/>
  <c r="K25" i="152" l="1"/>
  <c r="L25" i="152" s="1"/>
  <c r="M25" i="152" s="1"/>
  <c r="N25" i="152" s="1"/>
  <c r="O25" i="152" s="1"/>
  <c r="P25" i="152" s="1"/>
  <c r="Q25" i="152" s="1"/>
  <c r="R25" i="152" s="1"/>
  <c r="S25" i="152" s="1"/>
  <c r="T25" i="152" s="1"/>
  <c r="U25" i="152" s="1"/>
  <c r="W25" i="152" s="1"/>
  <c r="X25" i="152" s="1"/>
  <c r="K24" i="153"/>
  <c r="L24" i="153" s="1"/>
  <c r="M24" i="153" s="1"/>
  <c r="N24" i="153" s="1"/>
  <c r="O24" i="153" s="1"/>
  <c r="P24" i="153" s="1"/>
  <c r="Q24" i="153" s="1"/>
  <c r="R24" i="153" s="1"/>
  <c r="S24" i="153" s="1"/>
  <c r="T24" i="153" s="1"/>
  <c r="U24" i="153" s="1"/>
  <c r="W24" i="153" s="1"/>
  <c r="X24" i="153" s="1"/>
  <c r="E25" i="155"/>
  <c r="F25" i="155" s="1"/>
  <c r="G25" i="155" s="1"/>
  <c r="H25" i="155" s="1"/>
  <c r="I25" i="155" s="1"/>
  <c r="J25" i="155" s="1"/>
  <c r="K25" i="155" s="1"/>
  <c r="L25" i="155" s="1"/>
  <c r="M25" i="155" s="1"/>
  <c r="N25" i="155" s="1"/>
  <c r="O25" i="155" s="1"/>
  <c r="P25" i="155" s="1"/>
  <c r="Q25" i="155" s="1"/>
  <c r="R25" i="155" s="1"/>
  <c r="S25" i="155" s="1"/>
  <c r="T25" i="155" s="1"/>
  <c r="U25" i="155" s="1"/>
  <c r="V25" i="155" s="1"/>
  <c r="W25" i="155" s="1"/>
  <c r="Z25" i="155" s="1"/>
  <c r="AA25" i="155" s="1"/>
  <c r="AC25" i="155"/>
  <c r="E25" i="154"/>
  <c r="F25" i="154" s="1"/>
  <c r="G25" i="154" s="1"/>
  <c r="H25" i="154" s="1"/>
  <c r="I25" i="154" s="1"/>
  <c r="J25" i="154" s="1"/>
  <c r="K25" i="154" s="1"/>
  <c r="L25" i="154" s="1"/>
  <c r="M25" i="154" s="1"/>
  <c r="N25" i="154" s="1"/>
  <c r="O25" i="154" s="1"/>
  <c r="P25" i="154" s="1"/>
  <c r="Q25" i="154" s="1"/>
  <c r="R25" i="154" s="1"/>
  <c r="S25" i="154" s="1"/>
  <c r="T25" i="154" s="1"/>
  <c r="U25" i="154" s="1"/>
  <c r="V25" i="154" s="1"/>
  <c r="W25" i="154" s="1"/>
  <c r="Z25" i="154" s="1"/>
  <c r="AA25" i="154" s="1"/>
  <c r="Z25" i="153"/>
  <c r="D25" i="153"/>
  <c r="E25" i="153" s="1"/>
  <c r="F25" i="153" s="1"/>
  <c r="G25" i="153" s="1"/>
  <c r="H25" i="153" s="1"/>
  <c r="I25" i="153" s="1"/>
  <c r="J25" i="153" s="1"/>
  <c r="Z26" i="152"/>
  <c r="D26" i="152"/>
  <c r="E26" i="152" s="1"/>
  <c r="F26" i="152" s="1"/>
  <c r="G26" i="152" s="1"/>
  <c r="H26" i="152" s="1"/>
  <c r="I26" i="152" s="1"/>
  <c r="J26" i="152" s="1"/>
  <c r="K26" i="152" l="1"/>
  <c r="L26" i="152" s="1"/>
  <c r="M26" i="152" s="1"/>
  <c r="N26" i="152" s="1"/>
  <c r="O26" i="152" s="1"/>
  <c r="P26" i="152" s="1"/>
  <c r="Q26" i="152" s="1"/>
  <c r="R26" i="152" s="1"/>
  <c r="S26" i="152" s="1"/>
  <c r="T26" i="152" s="1"/>
  <c r="U26" i="152" s="1"/>
  <c r="W26" i="152" s="1"/>
  <c r="X26" i="152" s="1"/>
  <c r="K25" i="153"/>
  <c r="L25" i="153" s="1"/>
  <c r="M25" i="153" s="1"/>
  <c r="N25" i="153" s="1"/>
  <c r="O25" i="153" s="1"/>
  <c r="P25" i="153" s="1"/>
  <c r="Q25" i="153" s="1"/>
  <c r="R25" i="153" s="1"/>
  <c r="S25" i="153" s="1"/>
  <c r="T25" i="153" s="1"/>
  <c r="U25" i="153" s="1"/>
  <c r="W25" i="153" s="1"/>
  <c r="X25" i="153" s="1"/>
  <c r="AC26" i="155"/>
  <c r="E26" i="155"/>
  <c r="F26" i="155" s="1"/>
  <c r="G26" i="155" s="1"/>
  <c r="H26" i="155" s="1"/>
  <c r="I26" i="155" s="1"/>
  <c r="J26" i="155" s="1"/>
  <c r="K26" i="155" s="1"/>
  <c r="L26" i="155" s="1"/>
  <c r="M26" i="155" s="1"/>
  <c r="N26" i="155" s="1"/>
  <c r="O26" i="155" s="1"/>
  <c r="P26" i="155" s="1"/>
  <c r="Q26" i="155" s="1"/>
  <c r="R26" i="155" s="1"/>
  <c r="S26" i="155" s="1"/>
  <c r="T26" i="155" s="1"/>
  <c r="U26" i="155" s="1"/>
  <c r="V26" i="155" s="1"/>
  <c r="W26" i="155" s="1"/>
  <c r="Z26" i="155" s="1"/>
  <c r="AA26" i="155" s="1"/>
  <c r="E26" i="154"/>
  <c r="F26" i="154" s="1"/>
  <c r="G26" i="154" s="1"/>
  <c r="H26" i="154" s="1"/>
  <c r="I26" i="154" s="1"/>
  <c r="J26" i="154" s="1"/>
  <c r="K26" i="154" s="1"/>
  <c r="L26" i="154" s="1"/>
  <c r="M26" i="154" s="1"/>
  <c r="N26" i="154" s="1"/>
  <c r="O26" i="154" s="1"/>
  <c r="P26" i="154" s="1"/>
  <c r="Q26" i="154" s="1"/>
  <c r="R26" i="154" s="1"/>
  <c r="S26" i="154" s="1"/>
  <c r="T26" i="154" s="1"/>
  <c r="U26" i="154" s="1"/>
  <c r="V26" i="154" s="1"/>
  <c r="W26" i="154" s="1"/>
  <c r="Z26" i="154" s="1"/>
  <c r="AA26" i="154" s="1"/>
  <c r="Z26" i="153"/>
  <c r="D26" i="153"/>
  <c r="E26" i="153" s="1"/>
  <c r="F26" i="153" s="1"/>
  <c r="G26" i="153" s="1"/>
  <c r="H26" i="153" s="1"/>
  <c r="I26" i="153" s="1"/>
  <c r="J26" i="153" s="1"/>
  <c r="D27" i="152"/>
  <c r="E27" i="152" s="1"/>
  <c r="F27" i="152" s="1"/>
  <c r="G27" i="152" s="1"/>
  <c r="H27" i="152" s="1"/>
  <c r="I27" i="152" s="1"/>
  <c r="J27" i="152" s="1"/>
  <c r="Z27" i="152"/>
  <c r="K27" i="152" l="1"/>
  <c r="L27" i="152" s="1"/>
  <c r="M27" i="152" s="1"/>
  <c r="N27" i="152" s="1"/>
  <c r="O27" i="152" s="1"/>
  <c r="P27" i="152" s="1"/>
  <c r="Q27" i="152" s="1"/>
  <c r="R27" i="152" s="1"/>
  <c r="S27" i="152" s="1"/>
  <c r="T27" i="152" s="1"/>
  <c r="U27" i="152" s="1"/>
  <c r="W27" i="152" s="1"/>
  <c r="X27" i="152" s="1"/>
  <c r="K26" i="153"/>
  <c r="L26" i="153" s="1"/>
  <c r="M26" i="153" s="1"/>
  <c r="N26" i="153" s="1"/>
  <c r="O26" i="153" s="1"/>
  <c r="P26" i="153" s="1"/>
  <c r="Q26" i="153" s="1"/>
  <c r="R26" i="153" s="1"/>
  <c r="S26" i="153" s="1"/>
  <c r="T26" i="153" s="1"/>
  <c r="U26" i="153" s="1"/>
  <c r="W26" i="153" s="1"/>
  <c r="X26" i="153" s="1"/>
  <c r="AC27" i="155"/>
  <c r="E27" i="155"/>
  <c r="F27" i="155" s="1"/>
  <c r="G27" i="155" s="1"/>
  <c r="H27" i="155" s="1"/>
  <c r="I27" i="155" s="1"/>
  <c r="J27" i="155" s="1"/>
  <c r="K27" i="155" s="1"/>
  <c r="L27" i="155" s="1"/>
  <c r="M27" i="155" s="1"/>
  <c r="N27" i="155" s="1"/>
  <c r="O27" i="155" s="1"/>
  <c r="P27" i="155" s="1"/>
  <c r="Q27" i="155" s="1"/>
  <c r="R27" i="155" s="1"/>
  <c r="S27" i="155" s="1"/>
  <c r="T27" i="155" s="1"/>
  <c r="U27" i="155" s="1"/>
  <c r="V27" i="155" s="1"/>
  <c r="W27" i="155" s="1"/>
  <c r="Z27" i="155" s="1"/>
  <c r="AA27" i="155" s="1"/>
  <c r="E27" i="154"/>
  <c r="F27" i="154" s="1"/>
  <c r="G27" i="154" s="1"/>
  <c r="H27" i="154" s="1"/>
  <c r="I27" i="154" s="1"/>
  <c r="J27" i="154" s="1"/>
  <c r="K27" i="154" s="1"/>
  <c r="L27" i="154" s="1"/>
  <c r="M27" i="154" s="1"/>
  <c r="N27" i="154" s="1"/>
  <c r="O27" i="154" s="1"/>
  <c r="P27" i="154" s="1"/>
  <c r="Q27" i="154" s="1"/>
  <c r="R27" i="154" s="1"/>
  <c r="S27" i="154" s="1"/>
  <c r="T27" i="154" s="1"/>
  <c r="U27" i="154" s="1"/>
  <c r="V27" i="154" s="1"/>
  <c r="W27" i="154" s="1"/>
  <c r="Z27" i="154" s="1"/>
  <c r="AA27" i="154" s="1"/>
  <c r="Z27" i="153"/>
  <c r="W27" i="153"/>
  <c r="X27" i="153" s="1"/>
  <c r="Z28" i="152"/>
  <c r="D28" i="152"/>
  <c r="E28" i="152" s="1"/>
  <c r="F28" i="152" s="1"/>
  <c r="G28" i="152" s="1"/>
  <c r="H28" i="152" s="1"/>
  <c r="I28" i="152" s="1"/>
  <c r="J28" i="152" s="1"/>
  <c r="K28" i="152" l="1"/>
  <c r="L28" i="152" s="1"/>
  <c r="M28" i="152" s="1"/>
  <c r="N28" i="152" s="1"/>
  <c r="O28" i="152" s="1"/>
  <c r="P28" i="152" s="1"/>
  <c r="Q28" i="152" s="1"/>
  <c r="R28" i="152" s="1"/>
  <c r="S28" i="152" s="1"/>
  <c r="T28" i="152" s="1"/>
  <c r="U28" i="152" s="1"/>
  <c r="W28" i="152" s="1"/>
  <c r="X28" i="152" s="1"/>
  <c r="E28" i="155"/>
  <c r="F28" i="155" s="1"/>
  <c r="G28" i="155" s="1"/>
  <c r="H28" i="155" s="1"/>
  <c r="I28" i="155" s="1"/>
  <c r="J28" i="155" s="1"/>
  <c r="K28" i="155" s="1"/>
  <c r="L28" i="155" s="1"/>
  <c r="M28" i="155" s="1"/>
  <c r="N28" i="155" s="1"/>
  <c r="O28" i="155" s="1"/>
  <c r="P28" i="155" s="1"/>
  <c r="Q28" i="155" s="1"/>
  <c r="R28" i="155" s="1"/>
  <c r="S28" i="155" s="1"/>
  <c r="T28" i="155" s="1"/>
  <c r="U28" i="155" s="1"/>
  <c r="V28" i="155" s="1"/>
  <c r="W28" i="155" s="1"/>
  <c r="Z28" i="155" s="1"/>
  <c r="AA28" i="155" s="1"/>
  <c r="AC28" i="155"/>
  <c r="E28" i="154"/>
  <c r="F28" i="154" s="1"/>
  <c r="G28" i="154" s="1"/>
  <c r="H28" i="154" s="1"/>
  <c r="I28" i="154" s="1"/>
  <c r="J28" i="154" s="1"/>
  <c r="K28" i="154" s="1"/>
  <c r="L28" i="154" s="1"/>
  <c r="M28" i="154" s="1"/>
  <c r="N28" i="154" s="1"/>
  <c r="O28" i="154" s="1"/>
  <c r="P28" i="154" s="1"/>
  <c r="Q28" i="154" s="1"/>
  <c r="R28" i="154" s="1"/>
  <c r="S28" i="154" s="1"/>
  <c r="T28" i="154" s="1"/>
  <c r="U28" i="154" s="1"/>
  <c r="V28" i="154" s="1"/>
  <c r="W28" i="154" s="1"/>
  <c r="Z28" i="154" s="1"/>
  <c r="AA28" i="154" s="1"/>
  <c r="Z28" i="153"/>
  <c r="W28" i="153"/>
  <c r="X28" i="153" s="1"/>
  <c r="D29" i="152"/>
  <c r="E29" i="152" s="1"/>
  <c r="F29" i="152" s="1"/>
  <c r="G29" i="152" s="1"/>
  <c r="H29" i="152" s="1"/>
  <c r="I29" i="152" s="1"/>
  <c r="J29" i="152" s="1"/>
  <c r="Z29" i="152"/>
  <c r="K29" i="152" l="1"/>
  <c r="L29" i="152" s="1"/>
  <c r="M29" i="152" s="1"/>
  <c r="N29" i="152" s="1"/>
  <c r="O29" i="152" s="1"/>
  <c r="P29" i="152" s="1"/>
  <c r="Q29" i="152" s="1"/>
  <c r="R29" i="152" s="1"/>
  <c r="S29" i="152" s="1"/>
  <c r="T29" i="152" s="1"/>
  <c r="U29" i="152" s="1"/>
  <c r="W29" i="152" s="1"/>
  <c r="X29" i="152" s="1"/>
  <c r="E29" i="155"/>
  <c r="F29" i="155" s="1"/>
  <c r="G29" i="155" s="1"/>
  <c r="H29" i="155" s="1"/>
  <c r="I29" i="155" s="1"/>
  <c r="J29" i="155" s="1"/>
  <c r="K29" i="155" s="1"/>
  <c r="L29" i="155" s="1"/>
  <c r="M29" i="155" s="1"/>
  <c r="N29" i="155" s="1"/>
  <c r="O29" i="155" s="1"/>
  <c r="P29" i="155" s="1"/>
  <c r="Q29" i="155" s="1"/>
  <c r="R29" i="155" s="1"/>
  <c r="S29" i="155" s="1"/>
  <c r="T29" i="155" s="1"/>
  <c r="U29" i="155" s="1"/>
  <c r="V29" i="155" s="1"/>
  <c r="W29" i="155" s="1"/>
  <c r="Z29" i="155" s="1"/>
  <c r="AA29" i="155" s="1"/>
  <c r="AC29" i="155"/>
  <c r="E29" i="154"/>
  <c r="F29" i="154" s="1"/>
  <c r="G29" i="154" s="1"/>
  <c r="H29" i="154" s="1"/>
  <c r="I29" i="154" s="1"/>
  <c r="J29" i="154" s="1"/>
  <c r="K29" i="154" s="1"/>
  <c r="L29" i="154" s="1"/>
  <c r="M29" i="154" s="1"/>
  <c r="N29" i="154" s="1"/>
  <c r="O29" i="154" s="1"/>
  <c r="P29" i="154" s="1"/>
  <c r="Q29" i="154" s="1"/>
  <c r="R29" i="154" s="1"/>
  <c r="S29" i="154" s="1"/>
  <c r="T29" i="154" s="1"/>
  <c r="U29" i="154" s="1"/>
  <c r="V29" i="154" s="1"/>
  <c r="W29" i="154" s="1"/>
  <c r="Z29" i="154" s="1"/>
  <c r="AA29" i="154" s="1"/>
  <c r="Z29" i="153"/>
  <c r="W29" i="153"/>
  <c r="X29" i="153" s="1"/>
  <c r="Z30" i="152"/>
  <c r="D30" i="152"/>
  <c r="E30" i="152" s="1"/>
  <c r="F30" i="152" s="1"/>
  <c r="G30" i="152" s="1"/>
  <c r="H30" i="152" s="1"/>
  <c r="I30" i="152" s="1"/>
  <c r="J30" i="152" s="1"/>
  <c r="K30" i="152" l="1"/>
  <c r="L30" i="152" s="1"/>
  <c r="M30" i="152" s="1"/>
  <c r="N30" i="152" s="1"/>
  <c r="O30" i="152" s="1"/>
  <c r="P30" i="152" s="1"/>
  <c r="Q30" i="152" s="1"/>
  <c r="R30" i="152" s="1"/>
  <c r="S30" i="152" s="1"/>
  <c r="T30" i="152" s="1"/>
  <c r="U30" i="152" s="1"/>
  <c r="W30" i="152" s="1"/>
  <c r="X30" i="152" s="1"/>
  <c r="E30" i="155"/>
  <c r="F30" i="155" s="1"/>
  <c r="G30" i="155" s="1"/>
  <c r="H30" i="155" s="1"/>
  <c r="I30" i="155" s="1"/>
  <c r="J30" i="155" s="1"/>
  <c r="K30" i="155" s="1"/>
  <c r="L30" i="155" s="1"/>
  <c r="M30" i="155" s="1"/>
  <c r="N30" i="155" s="1"/>
  <c r="O30" i="155" s="1"/>
  <c r="P30" i="155" s="1"/>
  <c r="Q30" i="155" s="1"/>
  <c r="R30" i="155" s="1"/>
  <c r="S30" i="155" s="1"/>
  <c r="T30" i="155" s="1"/>
  <c r="U30" i="155" s="1"/>
  <c r="V30" i="155" s="1"/>
  <c r="W30" i="155" s="1"/>
  <c r="Z30" i="155" s="1"/>
  <c r="AA30" i="155" s="1"/>
  <c r="AC30" i="155"/>
  <c r="E30" i="154"/>
  <c r="F30" i="154" s="1"/>
  <c r="G30" i="154" s="1"/>
  <c r="H30" i="154" s="1"/>
  <c r="I30" i="154" s="1"/>
  <c r="J30" i="154" s="1"/>
  <c r="K30" i="154" s="1"/>
  <c r="L30" i="154" s="1"/>
  <c r="M30" i="154" s="1"/>
  <c r="N30" i="154" s="1"/>
  <c r="O30" i="154" s="1"/>
  <c r="P30" i="154" s="1"/>
  <c r="Q30" i="154" s="1"/>
  <c r="R30" i="154" s="1"/>
  <c r="S30" i="154" s="1"/>
  <c r="T30" i="154" s="1"/>
  <c r="U30" i="154" s="1"/>
  <c r="V30" i="154" s="1"/>
  <c r="W30" i="154" s="1"/>
  <c r="Z30" i="154" s="1"/>
  <c r="AA30" i="154" s="1"/>
  <c r="Z30" i="153"/>
  <c r="W30" i="153"/>
  <c r="X30" i="153" s="1"/>
  <c r="D31" i="152"/>
  <c r="E31" i="152" s="1"/>
  <c r="F31" i="152" s="1"/>
  <c r="G31" i="152" s="1"/>
  <c r="H31" i="152" s="1"/>
  <c r="I31" i="152" s="1"/>
  <c r="J31" i="152" s="1"/>
  <c r="Z31" i="152"/>
  <c r="K31" i="152" l="1"/>
  <c r="L31" i="152" s="1"/>
  <c r="M31" i="152" s="1"/>
  <c r="N31" i="152" s="1"/>
  <c r="O31" i="152" s="1"/>
  <c r="P31" i="152" s="1"/>
  <c r="Q31" i="152" s="1"/>
  <c r="R31" i="152" s="1"/>
  <c r="S31" i="152" s="1"/>
  <c r="T31" i="152" s="1"/>
  <c r="U31" i="152" s="1"/>
  <c r="W31" i="152" s="1"/>
  <c r="X31" i="152" s="1"/>
  <c r="E31" i="155"/>
  <c r="F31" i="155" s="1"/>
  <c r="G31" i="155" s="1"/>
  <c r="H31" i="155" s="1"/>
  <c r="I31" i="155" s="1"/>
  <c r="J31" i="155" s="1"/>
  <c r="K31" i="155" s="1"/>
  <c r="L31" i="155" s="1"/>
  <c r="M31" i="155" s="1"/>
  <c r="N31" i="155" s="1"/>
  <c r="O31" i="155" s="1"/>
  <c r="P31" i="155" s="1"/>
  <c r="Q31" i="155" s="1"/>
  <c r="R31" i="155" s="1"/>
  <c r="S31" i="155" s="1"/>
  <c r="T31" i="155" s="1"/>
  <c r="U31" i="155" s="1"/>
  <c r="V31" i="155" s="1"/>
  <c r="W31" i="155" s="1"/>
  <c r="Z31" i="155" s="1"/>
  <c r="AA31" i="155" s="1"/>
  <c r="AC31" i="155"/>
  <c r="E31" i="154"/>
  <c r="F31" i="154" s="1"/>
  <c r="G31" i="154" s="1"/>
  <c r="H31" i="154" s="1"/>
  <c r="I31" i="154" s="1"/>
  <c r="J31" i="154" s="1"/>
  <c r="K31" i="154" s="1"/>
  <c r="L31" i="154" s="1"/>
  <c r="M31" i="154" s="1"/>
  <c r="N31" i="154" s="1"/>
  <c r="O31" i="154" s="1"/>
  <c r="P31" i="154" s="1"/>
  <c r="Q31" i="154" s="1"/>
  <c r="R31" i="154" s="1"/>
  <c r="S31" i="154" s="1"/>
  <c r="T31" i="154" s="1"/>
  <c r="U31" i="154" s="1"/>
  <c r="V31" i="154" s="1"/>
  <c r="W31" i="154" s="1"/>
  <c r="Z31" i="154" s="1"/>
  <c r="AA31" i="154" s="1"/>
  <c r="Z31" i="153"/>
  <c r="W31" i="153"/>
  <c r="X31" i="153" s="1"/>
  <c r="Z32" i="152"/>
  <c r="D32" i="152"/>
  <c r="E32" i="152" s="1"/>
  <c r="F32" i="152" s="1"/>
  <c r="G32" i="152" s="1"/>
  <c r="H32" i="152" s="1"/>
  <c r="I32" i="152" s="1"/>
  <c r="J32" i="152" s="1"/>
  <c r="K32" i="152" l="1"/>
  <c r="L32" i="152" s="1"/>
  <c r="M32" i="152" s="1"/>
  <c r="N32" i="152" s="1"/>
  <c r="O32" i="152" s="1"/>
  <c r="P32" i="152" s="1"/>
  <c r="Q32" i="152" s="1"/>
  <c r="R32" i="152" s="1"/>
  <c r="S32" i="152" s="1"/>
  <c r="T32" i="152" s="1"/>
  <c r="U32" i="152" s="1"/>
  <c r="W32" i="152" s="1"/>
  <c r="X32" i="152" s="1"/>
  <c r="E32" i="155"/>
  <c r="F32" i="155" s="1"/>
  <c r="G32" i="155" s="1"/>
  <c r="H32" i="155" s="1"/>
  <c r="I32" i="155" s="1"/>
  <c r="J32" i="155" s="1"/>
  <c r="K32" i="155" s="1"/>
  <c r="L32" i="155" s="1"/>
  <c r="M32" i="155" s="1"/>
  <c r="N32" i="155" s="1"/>
  <c r="O32" i="155" s="1"/>
  <c r="P32" i="155" s="1"/>
  <c r="Q32" i="155" s="1"/>
  <c r="R32" i="155" s="1"/>
  <c r="S32" i="155" s="1"/>
  <c r="T32" i="155" s="1"/>
  <c r="U32" i="155" s="1"/>
  <c r="V32" i="155" s="1"/>
  <c r="W32" i="155" s="1"/>
  <c r="Z32" i="155" s="1"/>
  <c r="AA32" i="155" s="1"/>
  <c r="AC32" i="155"/>
  <c r="E32" i="154"/>
  <c r="F32" i="154" s="1"/>
  <c r="G32" i="154" s="1"/>
  <c r="H32" i="154" s="1"/>
  <c r="I32" i="154" s="1"/>
  <c r="J32" i="154" s="1"/>
  <c r="K32" i="154" s="1"/>
  <c r="L32" i="154" s="1"/>
  <c r="M32" i="154" s="1"/>
  <c r="N32" i="154" s="1"/>
  <c r="O32" i="154" s="1"/>
  <c r="P32" i="154" s="1"/>
  <c r="Q32" i="154" s="1"/>
  <c r="R32" i="154" s="1"/>
  <c r="S32" i="154" s="1"/>
  <c r="T32" i="154" s="1"/>
  <c r="U32" i="154" s="1"/>
  <c r="V32" i="154" s="1"/>
  <c r="W32" i="154" s="1"/>
  <c r="Z32" i="154" s="1"/>
  <c r="AA32" i="154" s="1"/>
  <c r="Z32" i="153"/>
  <c r="W32" i="153"/>
  <c r="X32" i="153" s="1"/>
  <c r="Z33" i="152"/>
  <c r="D33" i="152"/>
  <c r="E33" i="152" s="1"/>
  <c r="F33" i="152" s="1"/>
  <c r="G33" i="152" s="1"/>
  <c r="H33" i="152" s="1"/>
  <c r="I33" i="152" s="1"/>
  <c r="J33" i="152" s="1"/>
  <c r="K33" i="152" l="1"/>
  <c r="L33" i="152" s="1"/>
  <c r="M33" i="152" s="1"/>
  <c r="N33" i="152" s="1"/>
  <c r="O33" i="152" s="1"/>
  <c r="P33" i="152" s="1"/>
  <c r="Q33" i="152" s="1"/>
  <c r="R33" i="152" s="1"/>
  <c r="S33" i="152" s="1"/>
  <c r="T33" i="152" s="1"/>
  <c r="U33" i="152" s="1"/>
  <c r="W33" i="152" s="1"/>
  <c r="X33" i="152" s="1"/>
  <c r="E33" i="155"/>
  <c r="F33" i="155" s="1"/>
  <c r="G33" i="155" s="1"/>
  <c r="H33" i="155" s="1"/>
  <c r="I33" i="155" s="1"/>
  <c r="J33" i="155" s="1"/>
  <c r="K33" i="155" s="1"/>
  <c r="L33" i="155" s="1"/>
  <c r="M33" i="155" s="1"/>
  <c r="N33" i="155" s="1"/>
  <c r="O33" i="155" s="1"/>
  <c r="P33" i="155" s="1"/>
  <c r="Q33" i="155" s="1"/>
  <c r="R33" i="155" s="1"/>
  <c r="S33" i="155" s="1"/>
  <c r="T33" i="155" s="1"/>
  <c r="U33" i="155" s="1"/>
  <c r="V33" i="155" s="1"/>
  <c r="W33" i="155" s="1"/>
  <c r="Z33" i="155" s="1"/>
  <c r="AA33" i="155" s="1"/>
  <c r="AC33" i="155"/>
  <c r="E33" i="154"/>
  <c r="F33" i="154" s="1"/>
  <c r="G33" i="154" s="1"/>
  <c r="H33" i="154" s="1"/>
  <c r="I33" i="154" s="1"/>
  <c r="J33" i="154" s="1"/>
  <c r="K33" i="154" s="1"/>
  <c r="L33" i="154" s="1"/>
  <c r="M33" i="154" s="1"/>
  <c r="N33" i="154" s="1"/>
  <c r="O33" i="154" s="1"/>
  <c r="P33" i="154" s="1"/>
  <c r="Q33" i="154" s="1"/>
  <c r="R33" i="154" s="1"/>
  <c r="S33" i="154" s="1"/>
  <c r="T33" i="154" s="1"/>
  <c r="U33" i="154" s="1"/>
  <c r="V33" i="154" s="1"/>
  <c r="W33" i="154" s="1"/>
  <c r="Z33" i="154" s="1"/>
  <c r="AA33" i="154" s="1"/>
  <c r="Z33" i="153"/>
  <c r="W33" i="153"/>
  <c r="X33" i="153" s="1"/>
  <c r="Z34" i="152"/>
  <c r="D34" i="152"/>
  <c r="E34" i="152" s="1"/>
  <c r="F34" i="152" s="1"/>
  <c r="G34" i="152" s="1"/>
  <c r="H34" i="152" s="1"/>
  <c r="I34" i="152" s="1"/>
  <c r="J34" i="152" s="1"/>
  <c r="K34" i="152" l="1"/>
  <c r="L34" i="152" s="1"/>
  <c r="M34" i="152" s="1"/>
  <c r="N34" i="152" s="1"/>
  <c r="O34" i="152" s="1"/>
  <c r="P34" i="152" s="1"/>
  <c r="Q34" i="152" s="1"/>
  <c r="R34" i="152" s="1"/>
  <c r="S34" i="152" s="1"/>
  <c r="T34" i="152" s="1"/>
  <c r="U34" i="152" s="1"/>
  <c r="W34" i="152" s="1"/>
  <c r="X34" i="152" s="1"/>
  <c r="E34" i="155"/>
  <c r="F34" i="155" s="1"/>
  <c r="G34" i="155" s="1"/>
  <c r="H34" i="155" s="1"/>
  <c r="I34" i="155" s="1"/>
  <c r="J34" i="155" s="1"/>
  <c r="K34" i="155" s="1"/>
  <c r="L34" i="155" s="1"/>
  <c r="M34" i="155" s="1"/>
  <c r="N34" i="155" s="1"/>
  <c r="O34" i="155" s="1"/>
  <c r="P34" i="155" s="1"/>
  <c r="Q34" i="155" s="1"/>
  <c r="R34" i="155" s="1"/>
  <c r="S34" i="155" s="1"/>
  <c r="T34" i="155" s="1"/>
  <c r="U34" i="155" s="1"/>
  <c r="V34" i="155" s="1"/>
  <c r="W34" i="155" s="1"/>
  <c r="Z34" i="155" s="1"/>
  <c r="AA34" i="155" s="1"/>
  <c r="AC34" i="155"/>
  <c r="E34" i="154"/>
  <c r="F34" i="154" s="1"/>
  <c r="G34" i="154" s="1"/>
  <c r="H34" i="154" s="1"/>
  <c r="I34" i="154" s="1"/>
  <c r="J34" i="154" s="1"/>
  <c r="K34" i="154" s="1"/>
  <c r="L34" i="154" s="1"/>
  <c r="M34" i="154" s="1"/>
  <c r="N34" i="154" s="1"/>
  <c r="O34" i="154" s="1"/>
  <c r="P34" i="154" s="1"/>
  <c r="Q34" i="154" s="1"/>
  <c r="R34" i="154" s="1"/>
  <c r="S34" i="154" s="1"/>
  <c r="T34" i="154" s="1"/>
  <c r="U34" i="154" s="1"/>
  <c r="V34" i="154" s="1"/>
  <c r="W34" i="154" s="1"/>
  <c r="Z34" i="154" s="1"/>
  <c r="AA34" i="154" s="1"/>
  <c r="Z34" i="153"/>
  <c r="W34" i="153"/>
  <c r="X34" i="153" s="1"/>
  <c r="D35" i="152"/>
  <c r="E35" i="152" s="1"/>
  <c r="F35" i="152" s="1"/>
  <c r="G35" i="152" s="1"/>
  <c r="H35" i="152" s="1"/>
  <c r="I35" i="152" s="1"/>
  <c r="J35" i="152" s="1"/>
  <c r="Z35" i="152"/>
  <c r="K35" i="152" l="1"/>
  <c r="L35" i="152" s="1"/>
  <c r="M35" i="152" s="1"/>
  <c r="N35" i="152" s="1"/>
  <c r="O35" i="152" s="1"/>
  <c r="P35" i="152" s="1"/>
  <c r="Q35" i="152" s="1"/>
  <c r="R35" i="152" s="1"/>
  <c r="S35" i="152" s="1"/>
  <c r="T35" i="152" s="1"/>
  <c r="U35" i="152" s="1"/>
  <c r="W35" i="152" s="1"/>
  <c r="X35" i="152" s="1"/>
  <c r="E35" i="155"/>
  <c r="F35" i="155" s="1"/>
  <c r="G35" i="155" s="1"/>
  <c r="H35" i="155" s="1"/>
  <c r="I35" i="155" s="1"/>
  <c r="J35" i="155" s="1"/>
  <c r="K35" i="155" s="1"/>
  <c r="L35" i="155" s="1"/>
  <c r="M35" i="155" s="1"/>
  <c r="N35" i="155" s="1"/>
  <c r="O35" i="155" s="1"/>
  <c r="P35" i="155" s="1"/>
  <c r="Q35" i="155" s="1"/>
  <c r="R35" i="155" s="1"/>
  <c r="S35" i="155" s="1"/>
  <c r="T35" i="155" s="1"/>
  <c r="U35" i="155" s="1"/>
  <c r="V35" i="155" s="1"/>
  <c r="W35" i="155" s="1"/>
  <c r="Z35" i="155" s="1"/>
  <c r="AA35" i="155" s="1"/>
  <c r="AC35" i="155"/>
  <c r="E35" i="154"/>
  <c r="F35" i="154" s="1"/>
  <c r="G35" i="154" s="1"/>
  <c r="H35" i="154" s="1"/>
  <c r="I35" i="154" s="1"/>
  <c r="J35" i="154" s="1"/>
  <c r="K35" i="154" s="1"/>
  <c r="L35" i="154" s="1"/>
  <c r="M35" i="154" s="1"/>
  <c r="N35" i="154" s="1"/>
  <c r="O35" i="154" s="1"/>
  <c r="P35" i="154" s="1"/>
  <c r="Q35" i="154" s="1"/>
  <c r="R35" i="154" s="1"/>
  <c r="S35" i="154" s="1"/>
  <c r="T35" i="154" s="1"/>
  <c r="U35" i="154" s="1"/>
  <c r="V35" i="154" s="1"/>
  <c r="W35" i="154" s="1"/>
  <c r="Z35" i="154" s="1"/>
  <c r="AA35" i="154" s="1"/>
  <c r="Z35" i="153"/>
  <c r="W35" i="153"/>
  <c r="X35" i="153" s="1"/>
  <c r="D36" i="152"/>
  <c r="E36" i="152" s="1"/>
  <c r="F36" i="152" s="1"/>
  <c r="G36" i="152" s="1"/>
  <c r="H36" i="152" s="1"/>
  <c r="I36" i="152" s="1"/>
  <c r="J36" i="152" s="1"/>
  <c r="Z36" i="152"/>
  <c r="K36" i="152" l="1"/>
  <c r="L36" i="152" s="1"/>
  <c r="M36" i="152" s="1"/>
  <c r="N36" i="152" s="1"/>
  <c r="O36" i="152" s="1"/>
  <c r="P36" i="152" s="1"/>
  <c r="Q36" i="152" s="1"/>
  <c r="R36" i="152" s="1"/>
  <c r="S36" i="152" s="1"/>
  <c r="T36" i="152" s="1"/>
  <c r="U36" i="152" s="1"/>
  <c r="W36" i="152" s="1"/>
  <c r="X36" i="152" s="1"/>
  <c r="E36" i="155"/>
  <c r="F36" i="155" s="1"/>
  <c r="G36" i="155" s="1"/>
  <c r="H36" i="155" s="1"/>
  <c r="I36" i="155" s="1"/>
  <c r="J36" i="155" s="1"/>
  <c r="K36" i="155" s="1"/>
  <c r="L36" i="155" s="1"/>
  <c r="M36" i="155" s="1"/>
  <c r="N36" i="155" s="1"/>
  <c r="O36" i="155" s="1"/>
  <c r="P36" i="155" s="1"/>
  <c r="Q36" i="155" s="1"/>
  <c r="R36" i="155" s="1"/>
  <c r="S36" i="155" s="1"/>
  <c r="T36" i="155" s="1"/>
  <c r="U36" i="155" s="1"/>
  <c r="V36" i="155" s="1"/>
  <c r="W36" i="155" s="1"/>
  <c r="Z36" i="155" s="1"/>
  <c r="AA36" i="155" s="1"/>
  <c r="AC36" i="155"/>
  <c r="E36" i="154"/>
  <c r="F36" i="154" s="1"/>
  <c r="G36" i="154" s="1"/>
  <c r="H36" i="154" s="1"/>
  <c r="I36" i="154" s="1"/>
  <c r="J36" i="154" s="1"/>
  <c r="K36" i="154" s="1"/>
  <c r="L36" i="154" s="1"/>
  <c r="M36" i="154" s="1"/>
  <c r="N36" i="154" s="1"/>
  <c r="O36" i="154" s="1"/>
  <c r="P36" i="154" s="1"/>
  <c r="Q36" i="154" s="1"/>
  <c r="R36" i="154" s="1"/>
  <c r="S36" i="154" s="1"/>
  <c r="T36" i="154" s="1"/>
  <c r="U36" i="154" s="1"/>
  <c r="V36" i="154" s="1"/>
  <c r="W36" i="154" s="1"/>
  <c r="Z36" i="154" s="1"/>
  <c r="AA36" i="154" s="1"/>
  <c r="Z36" i="153"/>
  <c r="W36" i="153"/>
  <c r="X36" i="153" s="1"/>
  <c r="D37" i="152"/>
  <c r="E37" i="152" s="1"/>
  <c r="F37" i="152" s="1"/>
  <c r="G37" i="152" s="1"/>
  <c r="H37" i="152" s="1"/>
  <c r="I37" i="152" s="1"/>
  <c r="J37" i="152" s="1"/>
  <c r="Z37" i="152"/>
  <c r="K37" i="152" l="1"/>
  <c r="L37" i="152" s="1"/>
  <c r="M37" i="152" s="1"/>
  <c r="N37" i="152" s="1"/>
  <c r="O37" i="152" s="1"/>
  <c r="P37" i="152" s="1"/>
  <c r="Q37" i="152" s="1"/>
  <c r="R37" i="152" s="1"/>
  <c r="S37" i="152" s="1"/>
  <c r="T37" i="152" s="1"/>
  <c r="U37" i="152" s="1"/>
  <c r="W37" i="152" s="1"/>
  <c r="X37" i="152" s="1"/>
  <c r="E37" i="155"/>
  <c r="F37" i="155" s="1"/>
  <c r="G37" i="155" s="1"/>
  <c r="H37" i="155" s="1"/>
  <c r="I37" i="155" s="1"/>
  <c r="J37" i="155" s="1"/>
  <c r="K37" i="155" s="1"/>
  <c r="L37" i="155" s="1"/>
  <c r="M37" i="155" s="1"/>
  <c r="N37" i="155" s="1"/>
  <c r="O37" i="155" s="1"/>
  <c r="P37" i="155" s="1"/>
  <c r="Q37" i="155" s="1"/>
  <c r="R37" i="155" s="1"/>
  <c r="S37" i="155" s="1"/>
  <c r="T37" i="155" s="1"/>
  <c r="U37" i="155" s="1"/>
  <c r="V37" i="155" s="1"/>
  <c r="W37" i="155" s="1"/>
  <c r="Z37" i="155" s="1"/>
  <c r="AA37" i="155" s="1"/>
  <c r="AC37" i="155"/>
  <c r="E37" i="154"/>
  <c r="F37" i="154" s="1"/>
  <c r="G37" i="154" s="1"/>
  <c r="H37" i="154" s="1"/>
  <c r="I37" i="154" s="1"/>
  <c r="J37" i="154" s="1"/>
  <c r="K37" i="154" s="1"/>
  <c r="L37" i="154" s="1"/>
  <c r="M37" i="154" s="1"/>
  <c r="N37" i="154" s="1"/>
  <c r="O37" i="154" s="1"/>
  <c r="P37" i="154" s="1"/>
  <c r="Q37" i="154" s="1"/>
  <c r="R37" i="154" s="1"/>
  <c r="S37" i="154" s="1"/>
  <c r="T37" i="154" s="1"/>
  <c r="U37" i="154" s="1"/>
  <c r="V37" i="154" s="1"/>
  <c r="W37" i="154" s="1"/>
  <c r="Z37" i="154" s="1"/>
  <c r="AA37" i="154" s="1"/>
  <c r="Z37" i="153"/>
  <c r="W37" i="153"/>
  <c r="X37" i="153" s="1"/>
  <c r="Z38" i="152"/>
  <c r="D38" i="152"/>
  <c r="E38" i="152" s="1"/>
  <c r="F38" i="152" s="1"/>
  <c r="G38" i="152" s="1"/>
  <c r="H38" i="152" s="1"/>
  <c r="I38" i="152" s="1"/>
  <c r="J38" i="152" s="1"/>
  <c r="K38" i="152" l="1"/>
  <c r="L38" i="152" s="1"/>
  <c r="M38" i="152" s="1"/>
  <c r="N38" i="152" s="1"/>
  <c r="O38" i="152" s="1"/>
  <c r="P38" i="152" s="1"/>
  <c r="Q38" i="152" s="1"/>
  <c r="R38" i="152" s="1"/>
  <c r="S38" i="152" s="1"/>
  <c r="T38" i="152" s="1"/>
  <c r="U38" i="152" s="1"/>
  <c r="W38" i="152" s="1"/>
  <c r="X38" i="152" s="1"/>
  <c r="E38" i="155"/>
  <c r="F38" i="155" s="1"/>
  <c r="G38" i="155" s="1"/>
  <c r="H38" i="155" s="1"/>
  <c r="I38" i="155" s="1"/>
  <c r="J38" i="155" s="1"/>
  <c r="K38" i="155" s="1"/>
  <c r="L38" i="155" s="1"/>
  <c r="M38" i="155" s="1"/>
  <c r="N38" i="155" s="1"/>
  <c r="O38" i="155" s="1"/>
  <c r="P38" i="155" s="1"/>
  <c r="Q38" i="155" s="1"/>
  <c r="R38" i="155" s="1"/>
  <c r="S38" i="155" s="1"/>
  <c r="T38" i="155" s="1"/>
  <c r="U38" i="155" s="1"/>
  <c r="V38" i="155" s="1"/>
  <c r="W38" i="155" s="1"/>
  <c r="Z38" i="155" s="1"/>
  <c r="AA38" i="155" s="1"/>
  <c r="AC38" i="155"/>
  <c r="E38" i="154"/>
  <c r="F38" i="154" s="1"/>
  <c r="G38" i="154" s="1"/>
  <c r="H38" i="154" s="1"/>
  <c r="I38" i="154" s="1"/>
  <c r="J38" i="154" s="1"/>
  <c r="K38" i="154" s="1"/>
  <c r="L38" i="154" s="1"/>
  <c r="M38" i="154" s="1"/>
  <c r="N38" i="154" s="1"/>
  <c r="O38" i="154" s="1"/>
  <c r="P38" i="154" s="1"/>
  <c r="Q38" i="154" s="1"/>
  <c r="R38" i="154" s="1"/>
  <c r="S38" i="154" s="1"/>
  <c r="T38" i="154" s="1"/>
  <c r="U38" i="154" s="1"/>
  <c r="V38" i="154" s="1"/>
  <c r="W38" i="154" s="1"/>
  <c r="Z38" i="154" s="1"/>
  <c r="AA38" i="154" s="1"/>
  <c r="Z38" i="153"/>
  <c r="W38" i="153"/>
  <c r="X38" i="153" s="1"/>
  <c r="D39" i="152"/>
  <c r="E39" i="152" s="1"/>
  <c r="F39" i="152" s="1"/>
  <c r="G39" i="152" s="1"/>
  <c r="H39" i="152" s="1"/>
  <c r="I39" i="152" s="1"/>
  <c r="J39" i="152" s="1"/>
  <c r="Z39" i="152"/>
  <c r="K39" i="152" l="1"/>
  <c r="L39" i="152" s="1"/>
  <c r="M39" i="152" s="1"/>
  <c r="N39" i="152" s="1"/>
  <c r="O39" i="152" s="1"/>
  <c r="P39" i="152" s="1"/>
  <c r="Q39" i="152" s="1"/>
  <c r="R39" i="152" s="1"/>
  <c r="S39" i="152" s="1"/>
  <c r="T39" i="152" s="1"/>
  <c r="U39" i="152" s="1"/>
  <c r="W39" i="152" s="1"/>
  <c r="X39" i="152" s="1"/>
  <c r="E39" i="155"/>
  <c r="F39" i="155" s="1"/>
  <c r="G39" i="155" s="1"/>
  <c r="H39" i="155" s="1"/>
  <c r="I39" i="155" s="1"/>
  <c r="J39" i="155" s="1"/>
  <c r="K39" i="155" s="1"/>
  <c r="L39" i="155" s="1"/>
  <c r="M39" i="155" s="1"/>
  <c r="N39" i="155" s="1"/>
  <c r="O39" i="155" s="1"/>
  <c r="P39" i="155" s="1"/>
  <c r="Q39" i="155" s="1"/>
  <c r="R39" i="155" s="1"/>
  <c r="S39" i="155" s="1"/>
  <c r="T39" i="155" s="1"/>
  <c r="U39" i="155" s="1"/>
  <c r="V39" i="155" s="1"/>
  <c r="W39" i="155" s="1"/>
  <c r="Z39" i="155" s="1"/>
  <c r="AA39" i="155" s="1"/>
  <c r="AC39" i="155"/>
  <c r="E39" i="154"/>
  <c r="F39" i="154" s="1"/>
  <c r="G39" i="154" s="1"/>
  <c r="H39" i="154" s="1"/>
  <c r="I39" i="154" s="1"/>
  <c r="J39" i="154" s="1"/>
  <c r="K39" i="154" s="1"/>
  <c r="L39" i="154" s="1"/>
  <c r="M39" i="154" s="1"/>
  <c r="N39" i="154" s="1"/>
  <c r="O39" i="154" s="1"/>
  <c r="P39" i="154" s="1"/>
  <c r="Q39" i="154" s="1"/>
  <c r="R39" i="154" s="1"/>
  <c r="S39" i="154" s="1"/>
  <c r="T39" i="154" s="1"/>
  <c r="U39" i="154" s="1"/>
  <c r="V39" i="154" s="1"/>
  <c r="W39" i="154" s="1"/>
  <c r="Z39" i="154" s="1"/>
  <c r="AA39" i="154" s="1"/>
  <c r="Z39" i="153"/>
  <c r="W39" i="153"/>
  <c r="X39" i="153" s="1"/>
  <c r="D40" i="152"/>
  <c r="E40" i="152" s="1"/>
  <c r="F40" i="152" s="1"/>
  <c r="G40" i="152" s="1"/>
  <c r="H40" i="152" s="1"/>
  <c r="I40" i="152" s="1"/>
  <c r="J40" i="152" s="1"/>
  <c r="Z40" i="152"/>
  <c r="K40" i="152" l="1"/>
  <c r="L40" i="152" s="1"/>
  <c r="M40" i="152" s="1"/>
  <c r="N40" i="152" s="1"/>
  <c r="O40" i="152" s="1"/>
  <c r="P40" i="152" s="1"/>
  <c r="Q40" i="152" s="1"/>
  <c r="R40" i="152" s="1"/>
  <c r="S40" i="152" s="1"/>
  <c r="T40" i="152" s="1"/>
  <c r="U40" i="152" s="1"/>
  <c r="W40" i="152" s="1"/>
  <c r="X40" i="152" s="1"/>
  <c r="E40" i="155"/>
  <c r="F40" i="155" s="1"/>
  <c r="G40" i="155" s="1"/>
  <c r="H40" i="155" s="1"/>
  <c r="I40" i="155" s="1"/>
  <c r="J40" i="155" s="1"/>
  <c r="K40" i="155" s="1"/>
  <c r="L40" i="155" s="1"/>
  <c r="M40" i="155" s="1"/>
  <c r="N40" i="155" s="1"/>
  <c r="O40" i="155" s="1"/>
  <c r="P40" i="155" s="1"/>
  <c r="Q40" i="155" s="1"/>
  <c r="R40" i="155" s="1"/>
  <c r="S40" i="155" s="1"/>
  <c r="T40" i="155" s="1"/>
  <c r="U40" i="155" s="1"/>
  <c r="V40" i="155" s="1"/>
  <c r="W40" i="155" s="1"/>
  <c r="Z40" i="155" s="1"/>
  <c r="AA40" i="155" s="1"/>
  <c r="AC40" i="155"/>
  <c r="E40" i="154"/>
  <c r="F40" i="154" s="1"/>
  <c r="G40" i="154" s="1"/>
  <c r="H40" i="154" s="1"/>
  <c r="I40" i="154" s="1"/>
  <c r="J40" i="154" s="1"/>
  <c r="K40" i="154" s="1"/>
  <c r="L40" i="154" s="1"/>
  <c r="M40" i="154" s="1"/>
  <c r="N40" i="154" s="1"/>
  <c r="O40" i="154" s="1"/>
  <c r="P40" i="154" s="1"/>
  <c r="Q40" i="154" s="1"/>
  <c r="R40" i="154" s="1"/>
  <c r="S40" i="154" s="1"/>
  <c r="T40" i="154" s="1"/>
  <c r="U40" i="154" s="1"/>
  <c r="V40" i="154" s="1"/>
  <c r="W40" i="154" s="1"/>
  <c r="Z40" i="154" s="1"/>
  <c r="AA40" i="154" s="1"/>
  <c r="Z40" i="153"/>
  <c r="W40" i="153"/>
  <c r="X40" i="153" s="1"/>
  <c r="D41" i="152"/>
  <c r="E41" i="152" s="1"/>
  <c r="F41" i="152" s="1"/>
  <c r="G41" i="152" s="1"/>
  <c r="H41" i="152" s="1"/>
  <c r="I41" i="152" s="1"/>
  <c r="J41" i="152" s="1"/>
  <c r="Z41" i="152"/>
  <c r="K41" i="152" l="1"/>
  <c r="L41" i="152" s="1"/>
  <c r="M41" i="152" s="1"/>
  <c r="N41" i="152" s="1"/>
  <c r="O41" i="152" s="1"/>
  <c r="P41" i="152" s="1"/>
  <c r="Q41" i="152" s="1"/>
  <c r="R41" i="152" s="1"/>
  <c r="S41" i="152" s="1"/>
  <c r="T41" i="152" s="1"/>
  <c r="U41" i="152" s="1"/>
  <c r="W41" i="152" s="1"/>
  <c r="X41" i="152" s="1"/>
  <c r="E41" i="155"/>
  <c r="F41" i="155" s="1"/>
  <c r="G41" i="155" s="1"/>
  <c r="H41" i="155" s="1"/>
  <c r="I41" i="155" s="1"/>
  <c r="J41" i="155" s="1"/>
  <c r="K41" i="155" s="1"/>
  <c r="L41" i="155" s="1"/>
  <c r="M41" i="155" s="1"/>
  <c r="N41" i="155" s="1"/>
  <c r="O41" i="155" s="1"/>
  <c r="P41" i="155" s="1"/>
  <c r="Q41" i="155" s="1"/>
  <c r="R41" i="155" s="1"/>
  <c r="S41" i="155" s="1"/>
  <c r="T41" i="155" s="1"/>
  <c r="U41" i="155" s="1"/>
  <c r="V41" i="155" s="1"/>
  <c r="W41" i="155" s="1"/>
  <c r="Z41" i="155" s="1"/>
  <c r="AA41" i="155" s="1"/>
  <c r="AC41" i="155"/>
  <c r="E41" i="154"/>
  <c r="F41" i="154" s="1"/>
  <c r="G41" i="154" s="1"/>
  <c r="H41" i="154" s="1"/>
  <c r="I41" i="154" s="1"/>
  <c r="J41" i="154" s="1"/>
  <c r="K41" i="154" s="1"/>
  <c r="L41" i="154" s="1"/>
  <c r="M41" i="154" s="1"/>
  <c r="N41" i="154" s="1"/>
  <c r="O41" i="154" s="1"/>
  <c r="P41" i="154" s="1"/>
  <c r="Q41" i="154" s="1"/>
  <c r="R41" i="154" s="1"/>
  <c r="S41" i="154" s="1"/>
  <c r="T41" i="154" s="1"/>
  <c r="U41" i="154" s="1"/>
  <c r="V41" i="154" s="1"/>
  <c r="W41" i="154" s="1"/>
  <c r="Z41" i="154" s="1"/>
  <c r="AA41" i="154" s="1"/>
  <c r="W41" i="153"/>
  <c r="X41" i="153" s="1"/>
  <c r="Z41" i="153"/>
  <c r="Z42" i="152"/>
  <c r="D42" i="152"/>
  <c r="E42" i="152" s="1"/>
  <c r="F42" i="152" s="1"/>
  <c r="G42" i="152" s="1"/>
  <c r="H42" i="152" s="1"/>
  <c r="I42" i="152" s="1"/>
  <c r="J42" i="152" s="1"/>
  <c r="K42" i="152" l="1"/>
  <c r="L42" i="152" s="1"/>
  <c r="M42" i="152" s="1"/>
  <c r="N42" i="152" s="1"/>
  <c r="O42" i="152" s="1"/>
  <c r="P42" i="152" s="1"/>
  <c r="Q42" i="152" s="1"/>
  <c r="R42" i="152" s="1"/>
  <c r="S42" i="152" s="1"/>
  <c r="T42" i="152" s="1"/>
  <c r="U42" i="152" s="1"/>
  <c r="W42" i="152" s="1"/>
  <c r="X42" i="152" s="1"/>
  <c r="E42" i="155"/>
  <c r="F42" i="155" s="1"/>
  <c r="G42" i="155" s="1"/>
  <c r="H42" i="155" s="1"/>
  <c r="I42" i="155" s="1"/>
  <c r="J42" i="155" s="1"/>
  <c r="K42" i="155" s="1"/>
  <c r="L42" i="155" s="1"/>
  <c r="M42" i="155" s="1"/>
  <c r="N42" i="155" s="1"/>
  <c r="O42" i="155" s="1"/>
  <c r="P42" i="155" s="1"/>
  <c r="Q42" i="155" s="1"/>
  <c r="R42" i="155" s="1"/>
  <c r="S42" i="155" s="1"/>
  <c r="T42" i="155" s="1"/>
  <c r="U42" i="155" s="1"/>
  <c r="V42" i="155" s="1"/>
  <c r="W42" i="155" s="1"/>
  <c r="Z42" i="155" s="1"/>
  <c r="AA42" i="155" s="1"/>
  <c r="AC42" i="155"/>
  <c r="E42" i="154"/>
  <c r="F42" i="154" s="1"/>
  <c r="G42" i="154" s="1"/>
  <c r="H42" i="154" s="1"/>
  <c r="I42" i="154" s="1"/>
  <c r="J42" i="154" s="1"/>
  <c r="K42" i="154" s="1"/>
  <c r="L42" i="154" s="1"/>
  <c r="M42" i="154" s="1"/>
  <c r="N42" i="154" s="1"/>
  <c r="O42" i="154" s="1"/>
  <c r="P42" i="154" s="1"/>
  <c r="Q42" i="154" s="1"/>
  <c r="R42" i="154" s="1"/>
  <c r="S42" i="154" s="1"/>
  <c r="T42" i="154" s="1"/>
  <c r="U42" i="154" s="1"/>
  <c r="V42" i="154" s="1"/>
  <c r="W42" i="154" s="1"/>
  <c r="Z42" i="154" s="1"/>
  <c r="AA42" i="154" s="1"/>
  <c r="W42" i="153"/>
  <c r="X42" i="153" s="1"/>
  <c r="Z42" i="153"/>
  <c r="D43" i="152"/>
  <c r="E43" i="152" s="1"/>
  <c r="F43" i="152" s="1"/>
  <c r="G43" i="152" s="1"/>
  <c r="H43" i="152" s="1"/>
  <c r="I43" i="152" s="1"/>
  <c r="J43" i="152" s="1"/>
  <c r="Z43" i="152"/>
  <c r="K43" i="152" l="1"/>
  <c r="L43" i="152" s="1"/>
  <c r="M43" i="152" s="1"/>
  <c r="N43" i="152" s="1"/>
  <c r="O43" i="152" s="1"/>
  <c r="P43" i="152" s="1"/>
  <c r="Q43" i="152" s="1"/>
  <c r="R43" i="152" s="1"/>
  <c r="S43" i="152" s="1"/>
  <c r="T43" i="152" s="1"/>
  <c r="U43" i="152" s="1"/>
  <c r="W43" i="152" s="1"/>
  <c r="X43" i="152" s="1"/>
  <c r="E43" i="155"/>
  <c r="F43" i="155" s="1"/>
  <c r="G43" i="155" s="1"/>
  <c r="H43" i="155" s="1"/>
  <c r="I43" i="155" s="1"/>
  <c r="J43" i="155" s="1"/>
  <c r="K43" i="155" s="1"/>
  <c r="L43" i="155" s="1"/>
  <c r="M43" i="155" s="1"/>
  <c r="N43" i="155" s="1"/>
  <c r="O43" i="155" s="1"/>
  <c r="P43" i="155" s="1"/>
  <c r="Q43" i="155" s="1"/>
  <c r="R43" i="155" s="1"/>
  <c r="S43" i="155" s="1"/>
  <c r="T43" i="155" s="1"/>
  <c r="U43" i="155" s="1"/>
  <c r="V43" i="155" s="1"/>
  <c r="W43" i="155" s="1"/>
  <c r="Z43" i="155" s="1"/>
  <c r="AA43" i="155" s="1"/>
  <c r="AC43" i="155"/>
  <c r="E43" i="154"/>
  <c r="F43" i="154" s="1"/>
  <c r="G43" i="154" s="1"/>
  <c r="H43" i="154" s="1"/>
  <c r="I43" i="154" s="1"/>
  <c r="J43" i="154" s="1"/>
  <c r="K43" i="154" s="1"/>
  <c r="L43" i="154" s="1"/>
  <c r="M43" i="154" s="1"/>
  <c r="N43" i="154" s="1"/>
  <c r="O43" i="154" s="1"/>
  <c r="P43" i="154" s="1"/>
  <c r="Q43" i="154" s="1"/>
  <c r="R43" i="154" s="1"/>
  <c r="S43" i="154" s="1"/>
  <c r="T43" i="154" s="1"/>
  <c r="U43" i="154" s="1"/>
  <c r="V43" i="154" s="1"/>
  <c r="W43" i="154" s="1"/>
  <c r="Z43" i="154" s="1"/>
  <c r="AA43" i="154" s="1"/>
  <c r="W43" i="153"/>
  <c r="X43" i="153" s="1"/>
  <c r="Z43" i="153"/>
  <c r="D44" i="152"/>
  <c r="E44" i="152" s="1"/>
  <c r="F44" i="152" s="1"/>
  <c r="G44" i="152" s="1"/>
  <c r="H44" i="152" s="1"/>
  <c r="I44" i="152" s="1"/>
  <c r="J44" i="152" s="1"/>
  <c r="Z44" i="152"/>
  <c r="K44" i="152" l="1"/>
  <c r="L44" i="152" s="1"/>
  <c r="M44" i="152" s="1"/>
  <c r="N44" i="152" s="1"/>
  <c r="O44" i="152" s="1"/>
  <c r="P44" i="152" s="1"/>
  <c r="Q44" i="152" s="1"/>
  <c r="R44" i="152" s="1"/>
  <c r="S44" i="152" s="1"/>
  <c r="T44" i="152" s="1"/>
  <c r="U44" i="152" s="1"/>
  <c r="W44" i="152" s="1"/>
  <c r="X44" i="152" s="1"/>
  <c r="E44" i="155"/>
  <c r="F44" i="155" s="1"/>
  <c r="G44" i="155" s="1"/>
  <c r="H44" i="155" s="1"/>
  <c r="I44" i="155" s="1"/>
  <c r="J44" i="155" s="1"/>
  <c r="K44" i="155" s="1"/>
  <c r="L44" i="155" s="1"/>
  <c r="M44" i="155" s="1"/>
  <c r="N44" i="155" s="1"/>
  <c r="O44" i="155" s="1"/>
  <c r="P44" i="155" s="1"/>
  <c r="Q44" i="155" s="1"/>
  <c r="R44" i="155" s="1"/>
  <c r="S44" i="155" s="1"/>
  <c r="T44" i="155" s="1"/>
  <c r="U44" i="155" s="1"/>
  <c r="V44" i="155" s="1"/>
  <c r="W44" i="155" s="1"/>
  <c r="Z44" i="155" s="1"/>
  <c r="AA44" i="155" s="1"/>
  <c r="AC44" i="155"/>
  <c r="E44" i="154"/>
  <c r="F44" i="154" s="1"/>
  <c r="G44" i="154" s="1"/>
  <c r="H44" i="154" s="1"/>
  <c r="I44" i="154" s="1"/>
  <c r="J44" i="154" s="1"/>
  <c r="K44" i="154" s="1"/>
  <c r="L44" i="154" s="1"/>
  <c r="M44" i="154" s="1"/>
  <c r="N44" i="154" s="1"/>
  <c r="O44" i="154" s="1"/>
  <c r="P44" i="154" s="1"/>
  <c r="Q44" i="154" s="1"/>
  <c r="R44" i="154" s="1"/>
  <c r="S44" i="154" s="1"/>
  <c r="T44" i="154" s="1"/>
  <c r="U44" i="154" s="1"/>
  <c r="V44" i="154" s="1"/>
  <c r="W44" i="154" s="1"/>
  <c r="Z44" i="154" s="1"/>
  <c r="AA44" i="154" s="1"/>
  <c r="W44" i="153"/>
  <c r="X44" i="153" s="1"/>
  <c r="Z44" i="153"/>
  <c r="D45" i="152"/>
  <c r="E45" i="152" s="1"/>
  <c r="F45" i="152" s="1"/>
  <c r="G45" i="152" s="1"/>
  <c r="H45" i="152" s="1"/>
  <c r="I45" i="152" s="1"/>
  <c r="J45" i="152" s="1"/>
  <c r="Z45" i="152"/>
  <c r="K45" i="152" l="1"/>
  <c r="L45" i="152" s="1"/>
  <c r="M45" i="152" s="1"/>
  <c r="N45" i="152" s="1"/>
  <c r="O45" i="152" s="1"/>
  <c r="P45" i="152" s="1"/>
  <c r="Q45" i="152" s="1"/>
  <c r="R45" i="152" s="1"/>
  <c r="S45" i="152" s="1"/>
  <c r="T45" i="152" s="1"/>
  <c r="U45" i="152" s="1"/>
  <c r="W45" i="152" s="1"/>
  <c r="X45" i="152" s="1"/>
  <c r="E45" i="155"/>
  <c r="F45" i="155" s="1"/>
  <c r="G45" i="155" s="1"/>
  <c r="H45" i="155" s="1"/>
  <c r="I45" i="155" s="1"/>
  <c r="J45" i="155" s="1"/>
  <c r="K45" i="155" s="1"/>
  <c r="L45" i="155" s="1"/>
  <c r="M45" i="155" s="1"/>
  <c r="N45" i="155" s="1"/>
  <c r="O45" i="155" s="1"/>
  <c r="P45" i="155" s="1"/>
  <c r="Q45" i="155" s="1"/>
  <c r="R45" i="155" s="1"/>
  <c r="S45" i="155" s="1"/>
  <c r="T45" i="155" s="1"/>
  <c r="U45" i="155" s="1"/>
  <c r="V45" i="155" s="1"/>
  <c r="W45" i="155" s="1"/>
  <c r="Z45" i="155" s="1"/>
  <c r="AA45" i="155" s="1"/>
  <c r="AC45" i="155"/>
  <c r="E45" i="154"/>
  <c r="F45" i="154" s="1"/>
  <c r="G45" i="154" s="1"/>
  <c r="H45" i="154" s="1"/>
  <c r="I45" i="154" s="1"/>
  <c r="J45" i="154" s="1"/>
  <c r="K45" i="154" s="1"/>
  <c r="L45" i="154" s="1"/>
  <c r="M45" i="154" s="1"/>
  <c r="N45" i="154" s="1"/>
  <c r="O45" i="154" s="1"/>
  <c r="P45" i="154" s="1"/>
  <c r="Q45" i="154" s="1"/>
  <c r="R45" i="154" s="1"/>
  <c r="S45" i="154" s="1"/>
  <c r="T45" i="154" s="1"/>
  <c r="U45" i="154" s="1"/>
  <c r="V45" i="154" s="1"/>
  <c r="W45" i="154" s="1"/>
  <c r="Z45" i="154" s="1"/>
  <c r="AA45" i="154" s="1"/>
  <c r="W45" i="153"/>
  <c r="X45" i="153" s="1"/>
  <c r="Z45" i="153"/>
  <c r="D46" i="152"/>
  <c r="E46" i="152" s="1"/>
  <c r="F46" i="152" s="1"/>
  <c r="G46" i="152" s="1"/>
  <c r="H46" i="152" s="1"/>
  <c r="I46" i="152" s="1"/>
  <c r="J46" i="152" s="1"/>
  <c r="Z46" i="152"/>
  <c r="K46" i="152" l="1"/>
  <c r="L46" i="152" s="1"/>
  <c r="M46" i="152" s="1"/>
  <c r="N46" i="152" s="1"/>
  <c r="O46" i="152" s="1"/>
  <c r="P46" i="152" s="1"/>
  <c r="Q46" i="152" s="1"/>
  <c r="R46" i="152" s="1"/>
  <c r="S46" i="152" s="1"/>
  <c r="T46" i="152" s="1"/>
  <c r="U46" i="152" s="1"/>
  <c r="W46" i="152" s="1"/>
  <c r="X46" i="152" s="1"/>
  <c r="E46" i="155"/>
  <c r="F46" i="155" s="1"/>
  <c r="G46" i="155" s="1"/>
  <c r="H46" i="155" s="1"/>
  <c r="I46" i="155" s="1"/>
  <c r="J46" i="155" s="1"/>
  <c r="K46" i="155" s="1"/>
  <c r="L46" i="155" s="1"/>
  <c r="M46" i="155" s="1"/>
  <c r="N46" i="155" s="1"/>
  <c r="O46" i="155" s="1"/>
  <c r="P46" i="155" s="1"/>
  <c r="Q46" i="155" s="1"/>
  <c r="R46" i="155" s="1"/>
  <c r="S46" i="155" s="1"/>
  <c r="T46" i="155" s="1"/>
  <c r="U46" i="155" s="1"/>
  <c r="V46" i="155" s="1"/>
  <c r="W46" i="155" s="1"/>
  <c r="Z46" i="155" s="1"/>
  <c r="AA46" i="155" s="1"/>
  <c r="AC46" i="155"/>
  <c r="E46" i="154"/>
  <c r="F46" i="154" s="1"/>
  <c r="G46" i="154" s="1"/>
  <c r="H46" i="154" s="1"/>
  <c r="I46" i="154" s="1"/>
  <c r="J46" i="154" s="1"/>
  <c r="K46" i="154" s="1"/>
  <c r="L46" i="154" s="1"/>
  <c r="M46" i="154" s="1"/>
  <c r="N46" i="154" s="1"/>
  <c r="O46" i="154" s="1"/>
  <c r="P46" i="154" s="1"/>
  <c r="Q46" i="154" s="1"/>
  <c r="R46" i="154" s="1"/>
  <c r="S46" i="154" s="1"/>
  <c r="T46" i="154" s="1"/>
  <c r="U46" i="154" s="1"/>
  <c r="V46" i="154" s="1"/>
  <c r="W46" i="154" s="1"/>
  <c r="Z46" i="154" s="1"/>
  <c r="AA46" i="154" s="1"/>
  <c r="W46" i="153"/>
  <c r="X46" i="153" s="1"/>
  <c r="Z46" i="153"/>
  <c r="D47" i="152"/>
  <c r="E47" i="152" s="1"/>
  <c r="F47" i="152" s="1"/>
  <c r="G47" i="152" s="1"/>
  <c r="H47" i="152" s="1"/>
  <c r="I47" i="152" s="1"/>
  <c r="J47" i="152" s="1"/>
  <c r="Z47" i="152"/>
  <c r="K47" i="152" l="1"/>
  <c r="L47" i="152" s="1"/>
  <c r="M47" i="152" s="1"/>
  <c r="N47" i="152" s="1"/>
  <c r="O47" i="152" s="1"/>
  <c r="P47" i="152" s="1"/>
  <c r="Q47" i="152" s="1"/>
  <c r="R47" i="152" s="1"/>
  <c r="S47" i="152" s="1"/>
  <c r="T47" i="152" s="1"/>
  <c r="U47" i="152" s="1"/>
  <c r="W47" i="152" s="1"/>
  <c r="X47" i="152" s="1"/>
  <c r="E47" i="155"/>
  <c r="F47" i="155" s="1"/>
  <c r="G47" i="155" s="1"/>
  <c r="H47" i="155" s="1"/>
  <c r="I47" i="155" s="1"/>
  <c r="J47" i="155" s="1"/>
  <c r="K47" i="155" s="1"/>
  <c r="L47" i="155" s="1"/>
  <c r="M47" i="155" s="1"/>
  <c r="N47" i="155" s="1"/>
  <c r="O47" i="155" s="1"/>
  <c r="P47" i="155" s="1"/>
  <c r="Q47" i="155" s="1"/>
  <c r="R47" i="155" s="1"/>
  <c r="S47" i="155" s="1"/>
  <c r="T47" i="155" s="1"/>
  <c r="U47" i="155" s="1"/>
  <c r="V47" i="155" s="1"/>
  <c r="W47" i="155" s="1"/>
  <c r="Z47" i="155" s="1"/>
  <c r="AA47" i="155" s="1"/>
  <c r="AC47" i="155"/>
  <c r="E47" i="154"/>
  <c r="F47" i="154" s="1"/>
  <c r="G47" i="154" s="1"/>
  <c r="H47" i="154" s="1"/>
  <c r="I47" i="154" s="1"/>
  <c r="J47" i="154" s="1"/>
  <c r="K47" i="154" s="1"/>
  <c r="L47" i="154" s="1"/>
  <c r="M47" i="154" s="1"/>
  <c r="N47" i="154" s="1"/>
  <c r="O47" i="154" s="1"/>
  <c r="P47" i="154" s="1"/>
  <c r="Q47" i="154" s="1"/>
  <c r="R47" i="154" s="1"/>
  <c r="S47" i="154" s="1"/>
  <c r="T47" i="154" s="1"/>
  <c r="U47" i="154" s="1"/>
  <c r="V47" i="154" s="1"/>
  <c r="W47" i="154" s="1"/>
  <c r="Z47" i="154" s="1"/>
  <c r="AA47" i="154" s="1"/>
  <c r="W47" i="153"/>
  <c r="X47" i="153" s="1"/>
  <c r="Z47" i="153"/>
  <c r="D48" i="152"/>
  <c r="E48" i="152" s="1"/>
  <c r="F48" i="152" s="1"/>
  <c r="G48" i="152" s="1"/>
  <c r="H48" i="152" s="1"/>
  <c r="I48" i="152" s="1"/>
  <c r="J48" i="152" s="1"/>
  <c r="Z48" i="152"/>
  <c r="K48" i="152" l="1"/>
  <c r="L48" i="152" s="1"/>
  <c r="M48" i="152" s="1"/>
  <c r="N48" i="152" s="1"/>
  <c r="O48" i="152" s="1"/>
  <c r="P48" i="152" s="1"/>
  <c r="Q48" i="152" s="1"/>
  <c r="R48" i="152" s="1"/>
  <c r="S48" i="152" s="1"/>
  <c r="T48" i="152" s="1"/>
  <c r="U48" i="152" s="1"/>
  <c r="W48" i="152" s="1"/>
  <c r="X48" i="152" s="1"/>
  <c r="E48" i="155"/>
  <c r="F48" i="155" s="1"/>
  <c r="G48" i="155" s="1"/>
  <c r="H48" i="155" s="1"/>
  <c r="I48" i="155" s="1"/>
  <c r="J48" i="155" s="1"/>
  <c r="K48" i="155" s="1"/>
  <c r="L48" i="155" s="1"/>
  <c r="M48" i="155" s="1"/>
  <c r="N48" i="155" s="1"/>
  <c r="O48" i="155" s="1"/>
  <c r="P48" i="155" s="1"/>
  <c r="Q48" i="155" s="1"/>
  <c r="R48" i="155" s="1"/>
  <c r="S48" i="155" s="1"/>
  <c r="T48" i="155" s="1"/>
  <c r="U48" i="155" s="1"/>
  <c r="V48" i="155" s="1"/>
  <c r="W48" i="155" s="1"/>
  <c r="Z48" i="155" s="1"/>
  <c r="AA48" i="155" s="1"/>
  <c r="AC48" i="155"/>
  <c r="E48" i="154"/>
  <c r="F48" i="154" s="1"/>
  <c r="G48" i="154" s="1"/>
  <c r="H48" i="154" s="1"/>
  <c r="I48" i="154" s="1"/>
  <c r="J48" i="154" s="1"/>
  <c r="K48" i="154" s="1"/>
  <c r="L48" i="154" s="1"/>
  <c r="M48" i="154" s="1"/>
  <c r="N48" i="154" s="1"/>
  <c r="O48" i="154" s="1"/>
  <c r="P48" i="154" s="1"/>
  <c r="Q48" i="154" s="1"/>
  <c r="R48" i="154" s="1"/>
  <c r="S48" i="154" s="1"/>
  <c r="T48" i="154" s="1"/>
  <c r="U48" i="154" s="1"/>
  <c r="V48" i="154" s="1"/>
  <c r="W48" i="154" s="1"/>
  <c r="Z48" i="154" s="1"/>
  <c r="AA48" i="154" s="1"/>
  <c r="W48" i="153"/>
  <c r="X48" i="153" s="1"/>
  <c r="Z48" i="153"/>
  <c r="Z49" i="152"/>
  <c r="D49" i="152"/>
  <c r="E49" i="152" s="1"/>
  <c r="F49" i="152" s="1"/>
  <c r="G49" i="152" s="1"/>
  <c r="H49" i="152" s="1"/>
  <c r="I49" i="152" s="1"/>
  <c r="J49" i="152" s="1"/>
  <c r="K49" i="152" l="1"/>
  <c r="L49" i="152" s="1"/>
  <c r="M49" i="152" s="1"/>
  <c r="N49" i="152" s="1"/>
  <c r="O49" i="152" s="1"/>
  <c r="P49" i="152" s="1"/>
  <c r="Q49" i="152" s="1"/>
  <c r="R49" i="152" s="1"/>
  <c r="S49" i="152" s="1"/>
  <c r="T49" i="152" s="1"/>
  <c r="U49" i="152" s="1"/>
  <c r="W49" i="152" s="1"/>
  <c r="X49" i="152" s="1"/>
  <c r="E49" i="155"/>
  <c r="F49" i="155" s="1"/>
  <c r="G49" i="155" s="1"/>
  <c r="H49" i="155" s="1"/>
  <c r="I49" i="155" s="1"/>
  <c r="J49" i="155" s="1"/>
  <c r="K49" i="155" s="1"/>
  <c r="L49" i="155" s="1"/>
  <c r="M49" i="155" s="1"/>
  <c r="N49" i="155" s="1"/>
  <c r="O49" i="155" s="1"/>
  <c r="P49" i="155" s="1"/>
  <c r="Q49" i="155" s="1"/>
  <c r="R49" i="155" s="1"/>
  <c r="S49" i="155" s="1"/>
  <c r="T49" i="155" s="1"/>
  <c r="U49" i="155" s="1"/>
  <c r="V49" i="155" s="1"/>
  <c r="W49" i="155" s="1"/>
  <c r="Z49" i="155" s="1"/>
  <c r="AA49" i="155" s="1"/>
  <c r="AC49" i="155"/>
  <c r="E49" i="154"/>
  <c r="F49" i="154" s="1"/>
  <c r="G49" i="154" s="1"/>
  <c r="H49" i="154" s="1"/>
  <c r="I49" i="154" s="1"/>
  <c r="J49" i="154" s="1"/>
  <c r="K49" i="154" s="1"/>
  <c r="L49" i="154" s="1"/>
  <c r="M49" i="154" s="1"/>
  <c r="N49" i="154" s="1"/>
  <c r="O49" i="154" s="1"/>
  <c r="P49" i="154" s="1"/>
  <c r="Q49" i="154" s="1"/>
  <c r="R49" i="154" s="1"/>
  <c r="S49" i="154" s="1"/>
  <c r="T49" i="154" s="1"/>
  <c r="U49" i="154" s="1"/>
  <c r="V49" i="154" s="1"/>
  <c r="W49" i="154" s="1"/>
  <c r="Z49" i="154" s="1"/>
  <c r="AA49" i="154" s="1"/>
  <c r="W49" i="153"/>
  <c r="X49" i="153" s="1"/>
  <c r="Z49" i="153"/>
  <c r="Z50" i="152"/>
  <c r="D50" i="152"/>
  <c r="E50" i="152" s="1"/>
  <c r="F50" i="152" s="1"/>
  <c r="G50" i="152" s="1"/>
  <c r="H50" i="152" s="1"/>
  <c r="I50" i="152" s="1"/>
  <c r="J50" i="152" s="1"/>
  <c r="K50" i="152" l="1"/>
  <c r="L50" i="152" s="1"/>
  <c r="M50" i="152" s="1"/>
  <c r="N50" i="152" s="1"/>
  <c r="O50" i="152" s="1"/>
  <c r="P50" i="152" s="1"/>
  <c r="Q50" i="152" s="1"/>
  <c r="R50" i="152" s="1"/>
  <c r="S50" i="152" s="1"/>
  <c r="T50" i="152" s="1"/>
  <c r="U50" i="152" s="1"/>
  <c r="W50" i="152" s="1"/>
  <c r="X50" i="152" s="1"/>
  <c r="E50" i="155"/>
  <c r="F50" i="155" s="1"/>
  <c r="G50" i="155" s="1"/>
  <c r="H50" i="155" s="1"/>
  <c r="I50" i="155" s="1"/>
  <c r="J50" i="155" s="1"/>
  <c r="K50" i="155" s="1"/>
  <c r="L50" i="155" s="1"/>
  <c r="M50" i="155" s="1"/>
  <c r="N50" i="155" s="1"/>
  <c r="O50" i="155" s="1"/>
  <c r="P50" i="155" s="1"/>
  <c r="Q50" i="155" s="1"/>
  <c r="R50" i="155" s="1"/>
  <c r="S50" i="155" s="1"/>
  <c r="T50" i="155" s="1"/>
  <c r="U50" i="155" s="1"/>
  <c r="V50" i="155" s="1"/>
  <c r="W50" i="155" s="1"/>
  <c r="Z50" i="155" s="1"/>
  <c r="AA50" i="155" s="1"/>
  <c r="AC50" i="155"/>
  <c r="E50" i="154"/>
  <c r="F50" i="154" s="1"/>
  <c r="G50" i="154" s="1"/>
  <c r="H50" i="154" s="1"/>
  <c r="I50" i="154" s="1"/>
  <c r="J50" i="154" s="1"/>
  <c r="K50" i="154" s="1"/>
  <c r="L50" i="154" s="1"/>
  <c r="M50" i="154" s="1"/>
  <c r="N50" i="154" s="1"/>
  <c r="O50" i="154" s="1"/>
  <c r="P50" i="154" s="1"/>
  <c r="Q50" i="154" s="1"/>
  <c r="R50" i="154" s="1"/>
  <c r="S50" i="154" s="1"/>
  <c r="T50" i="154" s="1"/>
  <c r="U50" i="154" s="1"/>
  <c r="V50" i="154" s="1"/>
  <c r="W50" i="154" s="1"/>
  <c r="Z50" i="154" s="1"/>
  <c r="AA50" i="154" s="1"/>
  <c r="W50" i="153"/>
  <c r="X50" i="153" s="1"/>
  <c r="Z50" i="153"/>
  <c r="Z51" i="152"/>
  <c r="D51" i="152"/>
  <c r="E51" i="152" s="1"/>
  <c r="F51" i="152" s="1"/>
  <c r="G51" i="152" s="1"/>
  <c r="H51" i="152" s="1"/>
  <c r="I51" i="152" s="1"/>
  <c r="J51" i="152" s="1"/>
  <c r="K51" i="152" l="1"/>
  <c r="L51" i="152" s="1"/>
  <c r="M51" i="152" s="1"/>
  <c r="N51" i="152" s="1"/>
  <c r="O51" i="152" s="1"/>
  <c r="P51" i="152" s="1"/>
  <c r="Q51" i="152" s="1"/>
  <c r="R51" i="152" s="1"/>
  <c r="S51" i="152" s="1"/>
  <c r="T51" i="152" s="1"/>
  <c r="U51" i="152" s="1"/>
  <c r="W51" i="152" s="1"/>
  <c r="X51" i="152" s="1"/>
  <c r="AC52" i="155"/>
  <c r="E51" i="155"/>
  <c r="F51" i="155" s="1"/>
  <c r="G51" i="155" s="1"/>
  <c r="H51" i="155" s="1"/>
  <c r="I51" i="155" s="1"/>
  <c r="J51" i="155" s="1"/>
  <c r="K51" i="155" s="1"/>
  <c r="L51" i="155" s="1"/>
  <c r="M51" i="155" s="1"/>
  <c r="N51" i="155" s="1"/>
  <c r="O51" i="155" s="1"/>
  <c r="P51" i="155" s="1"/>
  <c r="Q51" i="155" s="1"/>
  <c r="R51" i="155" s="1"/>
  <c r="S51" i="155" s="1"/>
  <c r="T51" i="155" s="1"/>
  <c r="U51" i="155" s="1"/>
  <c r="V51" i="155" s="1"/>
  <c r="W51" i="155" s="1"/>
  <c r="Z51" i="155" s="1"/>
  <c r="AA51" i="155" s="1"/>
  <c r="AC51" i="155"/>
  <c r="E51" i="154"/>
  <c r="F51" i="154" s="1"/>
  <c r="G51" i="154" s="1"/>
  <c r="H51" i="154" s="1"/>
  <c r="I51" i="154" s="1"/>
  <c r="J51" i="154" s="1"/>
  <c r="K51" i="154" s="1"/>
  <c r="L51" i="154" s="1"/>
  <c r="M51" i="154" s="1"/>
  <c r="N51" i="154" s="1"/>
  <c r="O51" i="154" s="1"/>
  <c r="P51" i="154" s="1"/>
  <c r="Q51" i="154" s="1"/>
  <c r="R51" i="154" s="1"/>
  <c r="S51" i="154" s="1"/>
  <c r="T51" i="154" s="1"/>
  <c r="U51" i="154" s="1"/>
  <c r="V51" i="154" s="1"/>
  <c r="W51" i="154" s="1"/>
  <c r="Z51" i="154" s="1"/>
  <c r="AA51" i="154" s="1"/>
  <c r="W51" i="153"/>
  <c r="X51" i="153" s="1"/>
  <c r="Z51" i="153"/>
  <c r="Z52" i="152"/>
  <c r="D52" i="152"/>
  <c r="E52" i="152" s="1"/>
  <c r="F52" i="152" s="1"/>
  <c r="G52" i="152" s="1"/>
  <c r="H52" i="152" s="1"/>
  <c r="I52" i="152" s="1"/>
  <c r="J52" i="152" s="1"/>
  <c r="K52" i="152" l="1"/>
  <c r="L52" i="152" s="1"/>
  <c r="M52" i="152" s="1"/>
  <c r="N52" i="152" s="1"/>
  <c r="O52" i="152" s="1"/>
  <c r="P52" i="152" s="1"/>
  <c r="Q52" i="152" s="1"/>
  <c r="R52" i="152" s="1"/>
  <c r="S52" i="152" s="1"/>
  <c r="T52" i="152" s="1"/>
  <c r="U52" i="152" s="1"/>
  <c r="W52" i="152" s="1"/>
  <c r="X52" i="152" s="1"/>
  <c r="E52" i="155"/>
  <c r="F52" i="155" s="1"/>
  <c r="G52" i="155" s="1"/>
  <c r="H52" i="155" s="1"/>
  <c r="I52" i="155" s="1"/>
  <c r="J52" i="155" s="1"/>
  <c r="K52" i="155" s="1"/>
  <c r="L52" i="155" s="1"/>
  <c r="M52" i="155" s="1"/>
  <c r="N52" i="155" s="1"/>
  <c r="O52" i="155" s="1"/>
  <c r="P52" i="155" s="1"/>
  <c r="Q52" i="155" s="1"/>
  <c r="R52" i="155" s="1"/>
  <c r="S52" i="155" s="1"/>
  <c r="T52" i="155" s="1"/>
  <c r="U52" i="155" s="1"/>
  <c r="V52" i="155" s="1"/>
  <c r="W52" i="155" s="1"/>
  <c r="Z52" i="155" s="1"/>
  <c r="AA52" i="155" s="1"/>
  <c r="E52" i="154"/>
  <c r="F52" i="154" s="1"/>
  <c r="G52" i="154" s="1"/>
  <c r="H52" i="154" s="1"/>
  <c r="I52" i="154" s="1"/>
  <c r="J52" i="154" s="1"/>
  <c r="K52" i="154" s="1"/>
  <c r="L52" i="154" s="1"/>
  <c r="M52" i="154" s="1"/>
  <c r="N52" i="154" s="1"/>
  <c r="O52" i="154" s="1"/>
  <c r="P52" i="154" s="1"/>
  <c r="Q52" i="154" s="1"/>
  <c r="R52" i="154" s="1"/>
  <c r="S52" i="154" s="1"/>
  <c r="T52" i="154" s="1"/>
  <c r="U52" i="154" s="1"/>
  <c r="V52" i="154" s="1"/>
  <c r="W52" i="154" s="1"/>
  <c r="Z52" i="154" s="1"/>
  <c r="AA52" i="154" s="1"/>
  <c r="W52" i="153"/>
  <c r="X52" i="153" s="1"/>
  <c r="Z52" i="153"/>
  <c r="Z53" i="152"/>
  <c r="D53" i="152"/>
  <c r="E53" i="152" s="1"/>
  <c r="F53" i="152" s="1"/>
  <c r="G53" i="152" s="1"/>
  <c r="H53" i="152" s="1"/>
  <c r="I53" i="152" s="1"/>
  <c r="J53" i="152" s="1"/>
  <c r="K53" i="152" l="1"/>
  <c r="L53" i="152" s="1"/>
  <c r="M53" i="152" s="1"/>
  <c r="N53" i="152" s="1"/>
  <c r="O53" i="152" s="1"/>
  <c r="P53" i="152" s="1"/>
  <c r="Q53" i="152" s="1"/>
  <c r="R53" i="152" s="1"/>
  <c r="S53" i="152" s="1"/>
  <c r="T53" i="152" s="1"/>
  <c r="U53" i="152" s="1"/>
  <c r="W53" i="152" s="1"/>
  <c r="X53" i="152" s="1"/>
  <c r="AC54" i="155"/>
  <c r="E53" i="155"/>
  <c r="F53" i="155" s="1"/>
  <c r="G53" i="155" s="1"/>
  <c r="H53" i="155" s="1"/>
  <c r="I53" i="155" s="1"/>
  <c r="J53" i="155" s="1"/>
  <c r="K53" i="155" s="1"/>
  <c r="L53" i="155" s="1"/>
  <c r="M53" i="155" s="1"/>
  <c r="N53" i="155" s="1"/>
  <c r="O53" i="155" s="1"/>
  <c r="P53" i="155" s="1"/>
  <c r="Q53" i="155" s="1"/>
  <c r="R53" i="155" s="1"/>
  <c r="S53" i="155" s="1"/>
  <c r="T53" i="155" s="1"/>
  <c r="U53" i="155" s="1"/>
  <c r="V53" i="155" s="1"/>
  <c r="W53" i="155" s="1"/>
  <c r="Z53" i="155" s="1"/>
  <c r="AA53" i="155" s="1"/>
  <c r="AC53" i="155"/>
  <c r="E53" i="154"/>
  <c r="F53" i="154" s="1"/>
  <c r="G53" i="154" s="1"/>
  <c r="H53" i="154" s="1"/>
  <c r="I53" i="154" s="1"/>
  <c r="J53" i="154" s="1"/>
  <c r="K53" i="154" s="1"/>
  <c r="L53" i="154" s="1"/>
  <c r="M53" i="154" s="1"/>
  <c r="N53" i="154" s="1"/>
  <c r="O53" i="154" s="1"/>
  <c r="P53" i="154" s="1"/>
  <c r="Q53" i="154" s="1"/>
  <c r="R53" i="154" s="1"/>
  <c r="S53" i="154" s="1"/>
  <c r="T53" i="154" s="1"/>
  <c r="U53" i="154" s="1"/>
  <c r="V53" i="154" s="1"/>
  <c r="W53" i="154" s="1"/>
  <c r="Z53" i="154" s="1"/>
  <c r="AA53" i="154" s="1"/>
  <c r="W53" i="153"/>
  <c r="X53" i="153" s="1"/>
  <c r="Z53" i="153"/>
  <c r="Z54" i="152"/>
  <c r="D54" i="152"/>
  <c r="E54" i="152" s="1"/>
  <c r="F54" i="152" s="1"/>
  <c r="G54" i="152" s="1"/>
  <c r="H54" i="152" s="1"/>
  <c r="I54" i="152" s="1"/>
  <c r="J54" i="152" s="1"/>
  <c r="K54" i="152" s="1"/>
  <c r="L54" i="152" l="1"/>
  <c r="M54" i="152" s="1"/>
  <c r="N54" i="152" s="1"/>
  <c r="O54" i="152" s="1"/>
  <c r="P54" i="152" s="1"/>
  <c r="Q54" i="152" s="1"/>
  <c r="R54" i="152" s="1"/>
  <c r="S54" i="152" s="1"/>
  <c r="T54" i="152" s="1"/>
  <c r="U54" i="152" s="1"/>
  <c r="W54" i="152" s="1"/>
  <c r="X54" i="152" s="1"/>
  <c r="E54" i="155"/>
  <c r="F54" i="155" s="1"/>
  <c r="G54" i="155" s="1"/>
  <c r="H54" i="155" s="1"/>
  <c r="I54" i="155" s="1"/>
  <c r="J54" i="155" s="1"/>
  <c r="K54" i="155" s="1"/>
  <c r="L54" i="155" s="1"/>
  <c r="M54" i="155" s="1"/>
  <c r="N54" i="155" s="1"/>
  <c r="O54" i="155" s="1"/>
  <c r="P54" i="155" s="1"/>
  <c r="Q54" i="155" s="1"/>
  <c r="R54" i="155" s="1"/>
  <c r="S54" i="155" s="1"/>
  <c r="T54" i="155" s="1"/>
  <c r="U54" i="155" s="1"/>
  <c r="V54" i="155" s="1"/>
  <c r="W54" i="155" s="1"/>
  <c r="Z54" i="155" s="1"/>
  <c r="AA54" i="155" s="1"/>
  <c r="E54" i="154"/>
  <c r="F54" i="154" s="1"/>
  <c r="G54" i="154" s="1"/>
  <c r="H54" i="154" s="1"/>
  <c r="I54" i="154" s="1"/>
  <c r="J54" i="154" s="1"/>
  <c r="K54" i="154" s="1"/>
  <c r="L54" i="154" s="1"/>
  <c r="M54" i="154" s="1"/>
  <c r="N54" i="154" s="1"/>
  <c r="O54" i="154" s="1"/>
  <c r="P54" i="154" s="1"/>
  <c r="Q54" i="154" s="1"/>
  <c r="R54" i="154" s="1"/>
  <c r="S54" i="154" s="1"/>
  <c r="T54" i="154" s="1"/>
  <c r="U54" i="154" s="1"/>
  <c r="V54" i="154" s="1"/>
  <c r="W54" i="154" s="1"/>
  <c r="Z54" i="154" s="1"/>
  <c r="AA54" i="154" s="1"/>
  <c r="W54" i="153"/>
  <c r="X54" i="153" s="1"/>
  <c r="Z54" i="153"/>
  <c r="Z55" i="152"/>
  <c r="D55" i="152"/>
  <c r="E55" i="152" s="1"/>
  <c r="F55" i="152" s="1"/>
  <c r="G55" i="152" s="1"/>
  <c r="H55" i="152" s="1"/>
  <c r="I55" i="152" s="1"/>
  <c r="J55" i="152" s="1"/>
  <c r="K55" i="152" l="1"/>
  <c r="L55" i="152" s="1"/>
  <c r="M55" i="152" s="1"/>
  <c r="N55" i="152" s="1"/>
  <c r="O55" i="152" s="1"/>
  <c r="P55" i="152" s="1"/>
  <c r="Q55" i="152" s="1"/>
  <c r="R55" i="152" s="1"/>
  <c r="S55" i="152" s="1"/>
  <c r="T55" i="152" s="1"/>
  <c r="U55" i="152" s="1"/>
  <c r="W55" i="152" s="1"/>
  <c r="X55" i="152" s="1"/>
  <c r="AC56" i="155"/>
  <c r="W55" i="153"/>
  <c r="X55" i="153" s="1"/>
  <c r="Z55" i="153"/>
  <c r="Z56" i="152"/>
  <c r="D56" i="152"/>
  <c r="E56" i="152" s="1"/>
  <c r="F56" i="152" s="1"/>
  <c r="G56" i="152" s="1"/>
  <c r="H56" i="152" s="1"/>
  <c r="I56" i="152" s="1"/>
  <c r="J56" i="152" s="1"/>
  <c r="K56" i="152" l="1"/>
  <c r="L56" i="152" s="1"/>
  <c r="M56" i="152" s="1"/>
  <c r="N56" i="152" s="1"/>
  <c r="O56" i="152" s="1"/>
  <c r="P56" i="152" s="1"/>
  <c r="Q56" i="152" s="1"/>
  <c r="R56" i="152" s="1"/>
  <c r="S56" i="152" s="1"/>
  <c r="T56" i="152" s="1"/>
  <c r="U56" i="152" s="1"/>
  <c r="W56" i="152" s="1"/>
  <c r="X56" i="152" s="1"/>
  <c r="E56" i="155"/>
  <c r="F56" i="155" s="1"/>
  <c r="G56" i="155" s="1"/>
  <c r="H56" i="155" s="1"/>
  <c r="I56" i="155" s="1"/>
  <c r="J56" i="155" s="1"/>
  <c r="K56" i="155" s="1"/>
  <c r="L56" i="155" s="1"/>
  <c r="M56" i="155" s="1"/>
  <c r="N56" i="155" s="1"/>
  <c r="O56" i="155" s="1"/>
  <c r="P56" i="155" s="1"/>
  <c r="Q56" i="155" s="1"/>
  <c r="R56" i="155" s="1"/>
  <c r="S56" i="155" s="1"/>
  <c r="T56" i="155" s="1"/>
  <c r="U56" i="155" s="1"/>
  <c r="V56" i="155" s="1"/>
  <c r="W56" i="155" s="1"/>
  <c r="Z56" i="155" s="1"/>
  <c r="AA56" i="155" s="1"/>
  <c r="E55" i="154"/>
  <c r="F55" i="154" s="1"/>
  <c r="G55" i="154" s="1"/>
  <c r="H55" i="154" s="1"/>
  <c r="I55" i="154" s="1"/>
  <c r="J55" i="154" s="1"/>
  <c r="K55" i="154" s="1"/>
  <c r="L55" i="154" s="1"/>
  <c r="M55" i="154" s="1"/>
  <c r="N55" i="154" s="1"/>
  <c r="O55" i="154" s="1"/>
  <c r="P55" i="154" s="1"/>
  <c r="Q55" i="154" s="1"/>
  <c r="R55" i="154" s="1"/>
  <c r="S55" i="154" s="1"/>
  <c r="T55" i="154" s="1"/>
  <c r="U55" i="154" s="1"/>
  <c r="V55" i="154" s="1"/>
  <c r="W55" i="154" s="1"/>
  <c r="Z55" i="154" s="1"/>
  <c r="AA55" i="154" s="1"/>
  <c r="W56" i="153"/>
  <c r="X56" i="153" s="1"/>
  <c r="Z56" i="153"/>
  <c r="Z57" i="152"/>
  <c r="D57" i="152"/>
  <c r="E57" i="152" s="1"/>
  <c r="F57" i="152" s="1"/>
  <c r="G57" i="152" s="1"/>
  <c r="H57" i="152" s="1"/>
  <c r="I57" i="152" s="1"/>
  <c r="J57" i="152" s="1"/>
  <c r="K57" i="152" l="1"/>
  <c r="L57" i="152" s="1"/>
  <c r="M57" i="152" s="1"/>
  <c r="N57" i="152" s="1"/>
  <c r="O57" i="152" s="1"/>
  <c r="P57" i="152" s="1"/>
  <c r="Q57" i="152" s="1"/>
  <c r="R57" i="152" s="1"/>
  <c r="S57" i="152" s="1"/>
  <c r="T57" i="152" s="1"/>
  <c r="U57" i="152" s="1"/>
  <c r="W57" i="152" s="1"/>
  <c r="X57" i="152" s="1"/>
  <c r="AC58" i="155"/>
  <c r="E57" i="155"/>
  <c r="F57" i="155" s="1"/>
  <c r="G57" i="155" s="1"/>
  <c r="AC57" i="155"/>
  <c r="E56" i="154"/>
  <c r="F56" i="154" s="1"/>
  <c r="G56" i="154" s="1"/>
  <c r="H56" i="154" s="1"/>
  <c r="I56" i="154" s="1"/>
  <c r="J56" i="154" s="1"/>
  <c r="K56" i="154" s="1"/>
  <c r="L56" i="154" s="1"/>
  <c r="M56" i="154" s="1"/>
  <c r="N56" i="154" s="1"/>
  <c r="O56" i="154" s="1"/>
  <c r="P56" i="154" s="1"/>
  <c r="Q56" i="154" s="1"/>
  <c r="R56" i="154" s="1"/>
  <c r="S56" i="154" s="1"/>
  <c r="T56" i="154" s="1"/>
  <c r="U56" i="154" s="1"/>
  <c r="V56" i="154" s="1"/>
  <c r="W56" i="154" s="1"/>
  <c r="Z56" i="154" s="1"/>
  <c r="AA56" i="154" s="1"/>
  <c r="W57" i="153"/>
  <c r="X57" i="153" s="1"/>
  <c r="Z57" i="153"/>
  <c r="H57" i="155" l="1"/>
  <c r="I57" i="155" s="1"/>
  <c r="J57" i="155" s="1"/>
  <c r="K57" i="155" s="1"/>
  <c r="L57" i="155" s="1"/>
  <c r="M57" i="155" s="1"/>
  <c r="N57" i="155" s="1"/>
  <c r="O57" i="155" s="1"/>
  <c r="P57" i="155" s="1"/>
  <c r="Q57" i="155" s="1"/>
  <c r="R57" i="155" s="1"/>
  <c r="S57" i="155" s="1"/>
  <c r="T57" i="155" s="1"/>
  <c r="U57" i="155" s="1"/>
  <c r="V57" i="155" s="1"/>
  <c r="W57" i="155" s="1"/>
  <c r="Z57" i="155" s="1"/>
  <c r="AA57" i="155" s="1"/>
  <c r="E58" i="155"/>
  <c r="F58" i="155" s="1"/>
  <c r="Z57" i="154"/>
  <c r="AA57" i="154" s="1"/>
  <c r="W58" i="153"/>
  <c r="X58" i="153" s="1"/>
  <c r="Z58" i="153"/>
  <c r="G58" i="155" l="1"/>
  <c r="H58" i="155" s="1"/>
  <c r="I58" i="155" s="1"/>
  <c r="J58" i="155" s="1"/>
  <c r="K58" i="155" s="1"/>
  <c r="L58" i="155" s="1"/>
  <c r="M58" i="155" s="1"/>
  <c r="N58" i="155" s="1"/>
  <c r="O58" i="155" s="1"/>
  <c r="P58" i="155" s="1"/>
  <c r="Q58" i="155" s="1"/>
  <c r="R58" i="155" s="1"/>
  <c r="S58" i="155" s="1"/>
  <c r="T58" i="155" s="1"/>
  <c r="U58" i="155" s="1"/>
  <c r="V58" i="155" s="1"/>
  <c r="W58" i="155" s="1"/>
  <c r="Z58" i="155" s="1"/>
  <c r="AA58" i="155" s="1"/>
  <c r="AC60" i="155"/>
  <c r="E59" i="155"/>
  <c r="F59" i="155" s="1"/>
  <c r="AC59" i="155"/>
  <c r="W59" i="153"/>
  <c r="X59" i="153" s="1"/>
  <c r="Z59" i="153"/>
  <c r="G59" i="155" l="1"/>
  <c r="H59" i="155" s="1"/>
  <c r="I59" i="155" s="1"/>
  <c r="J59" i="155" s="1"/>
  <c r="K59" i="155" s="1"/>
  <c r="L59" i="155" s="1"/>
  <c r="M59" i="155" s="1"/>
  <c r="N59" i="155" s="1"/>
  <c r="O59" i="155" s="1"/>
  <c r="P59" i="155" s="1"/>
  <c r="Q59" i="155" s="1"/>
  <c r="R59" i="155" s="1"/>
  <c r="S59" i="155" s="1"/>
  <c r="T59" i="155" s="1"/>
  <c r="U59" i="155" s="1"/>
  <c r="V59" i="155" s="1"/>
  <c r="W59" i="155" s="1"/>
  <c r="Z59" i="155" s="1"/>
  <c r="AA59" i="155" s="1"/>
  <c r="AC61" i="155"/>
  <c r="E60" i="155"/>
  <c r="F60" i="155" s="1"/>
  <c r="W60" i="153"/>
  <c r="X60" i="153" s="1"/>
  <c r="Z60" i="153"/>
  <c r="G60" i="155" l="1"/>
  <c r="H60" i="155" s="1"/>
  <c r="I60" i="155" s="1"/>
  <c r="J60" i="155" s="1"/>
  <c r="K60" i="155" s="1"/>
  <c r="L60" i="155" s="1"/>
  <c r="M60" i="155" s="1"/>
  <c r="N60" i="155" s="1"/>
  <c r="O60" i="155" s="1"/>
  <c r="P60" i="155" s="1"/>
  <c r="Q60" i="155" s="1"/>
  <c r="R60" i="155" s="1"/>
  <c r="S60" i="155" s="1"/>
  <c r="T60" i="155" s="1"/>
  <c r="U60" i="155" s="1"/>
  <c r="V60" i="155" s="1"/>
  <c r="W60" i="155" s="1"/>
  <c r="Z60" i="155" s="1"/>
  <c r="AA60" i="155" s="1"/>
  <c r="E61" i="155"/>
  <c r="F61" i="155" s="1"/>
  <c r="Z94" i="153"/>
  <c r="G61" i="155" l="1"/>
  <c r="H61" i="155" s="1"/>
  <c r="I61" i="155" s="1"/>
  <c r="J61" i="155" s="1"/>
  <c r="K61" i="155" s="1"/>
  <c r="L61" i="155" s="1"/>
  <c r="M61" i="155" s="1"/>
  <c r="N61" i="155" s="1"/>
  <c r="O61" i="155" s="1"/>
  <c r="P61" i="155" s="1"/>
  <c r="Q61" i="155" s="1"/>
  <c r="R61" i="155" s="1"/>
  <c r="S61" i="155" s="1"/>
  <c r="T61" i="155" s="1"/>
  <c r="U61" i="155" s="1"/>
  <c r="V61" i="155" s="1"/>
  <c r="W61" i="155" s="1"/>
  <c r="Z61" i="155" s="1"/>
  <c r="AA61" i="155" s="1"/>
  <c r="AC63" i="155"/>
  <c r="E62" i="155"/>
  <c r="F62" i="155" s="1"/>
  <c r="G62" i="155" s="1"/>
  <c r="H62" i="155" s="1"/>
  <c r="I62" i="155" s="1"/>
  <c r="J62" i="155" s="1"/>
  <c r="K62" i="155" s="1"/>
  <c r="L62" i="155" s="1"/>
  <c r="M62" i="155" s="1"/>
  <c r="N62" i="155" s="1"/>
  <c r="O62" i="155" s="1"/>
  <c r="P62" i="155" s="1"/>
  <c r="Q62" i="155" s="1"/>
  <c r="R62" i="155" s="1"/>
  <c r="S62" i="155" s="1"/>
  <c r="T62" i="155" s="1"/>
  <c r="U62" i="155" s="1"/>
  <c r="V62" i="155" s="1"/>
  <c r="W62" i="155" s="1"/>
  <c r="Z62" i="155" s="1"/>
  <c r="AA62" i="155" s="1"/>
  <c r="AC62" i="155"/>
  <c r="Z95" i="153"/>
  <c r="AC64" i="155" l="1"/>
  <c r="E63" i="155"/>
  <c r="F63" i="155" s="1"/>
  <c r="G63" i="155" s="1"/>
  <c r="H63" i="155" s="1"/>
  <c r="I63" i="155" s="1"/>
  <c r="J63" i="155" s="1"/>
  <c r="K63" i="155" s="1"/>
  <c r="L63" i="155" s="1"/>
  <c r="M63" i="155" s="1"/>
  <c r="N63" i="155" s="1"/>
  <c r="O63" i="155" s="1"/>
  <c r="P63" i="155" s="1"/>
  <c r="Q63" i="155" s="1"/>
  <c r="R63" i="155" s="1"/>
  <c r="S63" i="155" s="1"/>
  <c r="T63" i="155" s="1"/>
  <c r="U63" i="155" s="1"/>
  <c r="V63" i="155" s="1"/>
  <c r="W63" i="155" s="1"/>
  <c r="Z63" i="155" s="1"/>
  <c r="AA63" i="155" s="1"/>
  <c r="Z96" i="153"/>
  <c r="E64" i="155" l="1"/>
  <c r="F64" i="155" s="1"/>
  <c r="G64" i="155" s="1"/>
  <c r="H64" i="155" s="1"/>
  <c r="I64" i="155" s="1"/>
  <c r="J64" i="155" s="1"/>
  <c r="K64" i="155" s="1"/>
  <c r="L64" i="155" s="1"/>
  <c r="M64" i="155" s="1"/>
  <c r="N64" i="155" s="1"/>
  <c r="O64" i="155" s="1"/>
  <c r="P64" i="155" s="1"/>
  <c r="Q64" i="155" s="1"/>
  <c r="R64" i="155" s="1"/>
  <c r="S64" i="155" s="1"/>
  <c r="T64" i="155" s="1"/>
  <c r="U64" i="155" s="1"/>
  <c r="V64" i="155" s="1"/>
  <c r="W64" i="155" s="1"/>
  <c r="Z64" i="155" s="1"/>
  <c r="AA64" i="155" s="1"/>
  <c r="AC65" i="155" l="1"/>
  <c r="E65" i="155"/>
  <c r="F65" i="155" s="1"/>
  <c r="G65" i="155" s="1"/>
  <c r="H65" i="155" s="1"/>
  <c r="I65" i="155" s="1"/>
  <c r="J65" i="155" s="1"/>
  <c r="K65" i="155" s="1"/>
  <c r="L65" i="155" s="1"/>
  <c r="M65" i="155" s="1"/>
  <c r="N65" i="155" s="1"/>
  <c r="O65" i="155" s="1"/>
  <c r="P65" i="155" s="1"/>
  <c r="Q65" i="155" s="1"/>
  <c r="R65" i="155" s="1"/>
  <c r="S65" i="155" s="1"/>
  <c r="T65" i="155" s="1"/>
  <c r="U65" i="155" s="1"/>
  <c r="V65" i="155" s="1"/>
  <c r="W65" i="155" s="1"/>
  <c r="Z65" i="155" s="1"/>
  <c r="AA65" i="155" s="1"/>
  <c r="AC66" i="155" l="1"/>
  <c r="E66" i="155"/>
  <c r="F66" i="155" s="1"/>
  <c r="G66" i="155" s="1"/>
  <c r="H66" i="155" s="1"/>
  <c r="I66" i="155" s="1"/>
  <c r="J66" i="155" s="1"/>
  <c r="K66" i="155" s="1"/>
  <c r="L66" i="155" s="1"/>
  <c r="M66" i="155" s="1"/>
  <c r="N66" i="155" s="1"/>
  <c r="O66" i="155" s="1"/>
  <c r="P66" i="155" s="1"/>
  <c r="Q66" i="155" s="1"/>
  <c r="R66" i="155" s="1"/>
  <c r="S66" i="155" s="1"/>
  <c r="T66" i="155" s="1"/>
  <c r="U66" i="155" s="1"/>
  <c r="V66" i="155" s="1"/>
  <c r="W66" i="155" s="1"/>
  <c r="Z66" i="155" s="1"/>
  <c r="AA66" i="155" s="1"/>
  <c r="F35" i="150"/>
  <c r="D15" i="150"/>
  <c r="D14" i="150"/>
  <c r="E14" i="150" s="1"/>
  <c r="C18" i="148"/>
  <c r="C19" i="148" s="1"/>
  <c r="E17" i="148"/>
  <c r="AA15" i="148"/>
  <c r="Z15" i="148"/>
  <c r="J15" i="148"/>
  <c r="I15" i="148"/>
  <c r="H15" i="148"/>
  <c r="G15" i="148"/>
  <c r="F15" i="148"/>
  <c r="E15" i="148"/>
  <c r="D15" i="148"/>
  <c r="D14" i="148"/>
  <c r="E14" i="148" s="1"/>
  <c r="F14" i="148" s="1"/>
  <c r="G14" i="148" s="1"/>
  <c r="H14" i="148" s="1"/>
  <c r="I14" i="148" s="1"/>
  <c r="AB10" i="148"/>
  <c r="AB9" i="148"/>
  <c r="H42" i="147"/>
  <c r="E14" i="147"/>
  <c r="F14" i="147" s="1"/>
  <c r="G14" i="147" s="1"/>
  <c r="H14" i="147" s="1"/>
  <c r="I14" i="147" s="1"/>
  <c r="J14" i="147" s="1"/>
  <c r="K14" i="147" s="1"/>
  <c r="L14" i="147" s="1"/>
  <c r="M14" i="147" s="1"/>
  <c r="N14" i="147" s="1"/>
  <c r="O14" i="147" s="1"/>
  <c r="P14" i="147" s="1"/>
  <c r="R13" i="147" s="1"/>
  <c r="R10" i="147"/>
  <c r="R9" i="147"/>
  <c r="E18" i="146"/>
  <c r="F18" i="146" s="1"/>
  <c r="G18" i="146" s="1"/>
  <c r="H18" i="146" s="1"/>
  <c r="I18" i="146" s="1"/>
  <c r="J18" i="146" s="1"/>
  <c r="K18" i="146" s="1"/>
  <c r="L18" i="146" s="1"/>
  <c r="M18" i="146" s="1"/>
  <c r="N18" i="146" s="1"/>
  <c r="O18" i="146" s="1"/>
  <c r="P18" i="146" s="1"/>
  <c r="S18" i="146" s="1"/>
  <c r="E17" i="146"/>
  <c r="F17" i="146" s="1"/>
  <c r="G17" i="146" s="1"/>
  <c r="H17" i="146" s="1"/>
  <c r="I17" i="146" s="1"/>
  <c r="J17" i="146" s="1"/>
  <c r="K17" i="146" s="1"/>
  <c r="L17" i="146" s="1"/>
  <c r="M17" i="146" s="1"/>
  <c r="N17" i="146" s="1"/>
  <c r="O17" i="146" s="1"/>
  <c r="P17" i="146" s="1"/>
  <c r="S17" i="146" s="1"/>
  <c r="Q15" i="146"/>
  <c r="P15" i="146"/>
  <c r="O15" i="146"/>
  <c r="N15" i="146"/>
  <c r="M15" i="146"/>
  <c r="L15" i="146"/>
  <c r="K15" i="146"/>
  <c r="J15" i="146"/>
  <c r="I15" i="146"/>
  <c r="H15" i="146"/>
  <c r="G15" i="146"/>
  <c r="F15" i="146"/>
  <c r="E15" i="146"/>
  <c r="D14" i="146"/>
  <c r="E14" i="146" s="1"/>
  <c r="F14" i="146" s="1"/>
  <c r="G14" i="146" s="1"/>
  <c r="H14" i="146" s="1"/>
  <c r="I14" i="146" s="1"/>
  <c r="J14" i="146" s="1"/>
  <c r="K14" i="146" s="1"/>
  <c r="L14" i="146" s="1"/>
  <c r="M14" i="146" s="1"/>
  <c r="N14" i="146" s="1"/>
  <c r="O14" i="146" s="1"/>
  <c r="P14" i="146" s="1"/>
  <c r="R10" i="146"/>
  <c r="R9" i="146"/>
  <c r="E17" i="145"/>
  <c r="F17" i="145" s="1"/>
  <c r="G17" i="145" s="1"/>
  <c r="H17" i="145" s="1"/>
  <c r="I17" i="145" s="1"/>
  <c r="J17" i="145" s="1"/>
  <c r="K17" i="145" s="1"/>
  <c r="L17" i="145" s="1"/>
  <c r="M17" i="145" s="1"/>
  <c r="N17" i="145" s="1"/>
  <c r="O17" i="145" s="1"/>
  <c r="P17" i="145" s="1"/>
  <c r="S17" i="145" s="1"/>
  <c r="Q15" i="145"/>
  <c r="P15" i="145"/>
  <c r="O15" i="145"/>
  <c r="N15" i="145"/>
  <c r="M15" i="145"/>
  <c r="L15" i="145"/>
  <c r="K15" i="145"/>
  <c r="J15" i="145"/>
  <c r="I15" i="145"/>
  <c r="H15" i="145"/>
  <c r="G15" i="145"/>
  <c r="F15" i="145"/>
  <c r="E15" i="145"/>
  <c r="D15" i="145"/>
  <c r="D14" i="145"/>
  <c r="E14" i="145" s="1"/>
  <c r="F14" i="145" s="1"/>
  <c r="G14" i="145" s="1"/>
  <c r="H14" i="145" s="1"/>
  <c r="I14" i="145" s="1"/>
  <c r="J14" i="145" s="1"/>
  <c r="K14" i="145" s="1"/>
  <c r="L14" i="145" s="1"/>
  <c r="M14" i="145" s="1"/>
  <c r="N14" i="145" s="1"/>
  <c r="O14" i="145" s="1"/>
  <c r="P14" i="145" s="1"/>
  <c r="Q14" i="145" s="1"/>
  <c r="R13" i="145" s="1"/>
  <c r="R20" i="145" s="1"/>
  <c r="T20" i="145" s="1"/>
  <c r="R10" i="145"/>
  <c r="R9" i="145"/>
  <c r="U32" i="143"/>
  <c r="R32" i="143"/>
  <c r="U31" i="143"/>
  <c r="R31" i="143"/>
  <c r="R30" i="143"/>
  <c r="D17" i="143"/>
  <c r="E17" i="143" s="1"/>
  <c r="F17" i="143" s="1"/>
  <c r="G17" i="143" s="1"/>
  <c r="H17" i="143" s="1"/>
  <c r="I17" i="143" s="1"/>
  <c r="J17" i="143" s="1"/>
  <c r="K17" i="143" s="1"/>
  <c r="L17" i="143" s="1"/>
  <c r="M17" i="143" s="1"/>
  <c r="N17" i="143" s="1"/>
  <c r="O17" i="143" s="1"/>
  <c r="P17" i="143" s="1"/>
  <c r="R17" i="143" s="1"/>
  <c r="P15" i="143"/>
  <c r="O15" i="143"/>
  <c r="N15" i="143"/>
  <c r="M15" i="143"/>
  <c r="L15" i="143"/>
  <c r="K15" i="143"/>
  <c r="J15" i="143"/>
  <c r="I15" i="143"/>
  <c r="H15" i="143"/>
  <c r="G15" i="143"/>
  <c r="F15" i="143"/>
  <c r="E15" i="143"/>
  <c r="D15" i="143"/>
  <c r="D14" i="143"/>
  <c r="E14" i="143" s="1"/>
  <c r="F14" i="143" s="1"/>
  <c r="G14" i="143" s="1"/>
  <c r="H14" i="143" s="1"/>
  <c r="I14" i="143" s="1"/>
  <c r="J14" i="143" s="1"/>
  <c r="K14" i="143" s="1"/>
  <c r="L14" i="143" s="1"/>
  <c r="M14" i="143" s="1"/>
  <c r="N14" i="143" s="1"/>
  <c r="O14" i="143" s="1"/>
  <c r="P14" i="143" s="1"/>
  <c r="Q13" i="143" s="1"/>
  <c r="Q10" i="143"/>
  <c r="Q9" i="143"/>
  <c r="T18" i="142"/>
  <c r="E17" i="142"/>
  <c r="F17" i="142" s="1"/>
  <c r="G17" i="142" s="1"/>
  <c r="H17" i="142" s="1"/>
  <c r="I17" i="142" s="1"/>
  <c r="J17" i="142" s="1"/>
  <c r="K17" i="142" s="1"/>
  <c r="L17" i="142" s="1"/>
  <c r="M17" i="142" s="1"/>
  <c r="N17" i="142" s="1"/>
  <c r="O17" i="142" s="1"/>
  <c r="Q17" i="142" s="1"/>
  <c r="O15" i="142"/>
  <c r="N15" i="142"/>
  <c r="M15" i="142"/>
  <c r="L15" i="142"/>
  <c r="K15" i="142"/>
  <c r="J15" i="142"/>
  <c r="I15" i="142"/>
  <c r="H15" i="142"/>
  <c r="G15" i="142"/>
  <c r="F15" i="142"/>
  <c r="E15" i="142"/>
  <c r="D15" i="142"/>
  <c r="D14" i="142"/>
  <c r="E14" i="142" s="1"/>
  <c r="F14" i="142" s="1"/>
  <c r="G14" i="142" s="1"/>
  <c r="H14" i="142" s="1"/>
  <c r="I14" i="142" s="1"/>
  <c r="J14" i="142" s="1"/>
  <c r="K14" i="142" s="1"/>
  <c r="L14" i="142" s="1"/>
  <c r="M14" i="142" s="1"/>
  <c r="N14" i="142" s="1"/>
  <c r="O14" i="142" s="1"/>
  <c r="P13" i="142" s="1"/>
  <c r="Q10" i="142"/>
  <c r="Q9" i="142"/>
  <c r="G37" i="140"/>
  <c r="X18" i="140"/>
  <c r="E17" i="140"/>
  <c r="F17" i="140" s="1"/>
  <c r="G17" i="140" s="1"/>
  <c r="H17" i="140" s="1"/>
  <c r="I17" i="140" s="1"/>
  <c r="J17" i="140" s="1"/>
  <c r="K17" i="140" s="1"/>
  <c r="L17" i="140" s="1"/>
  <c r="M17" i="140" s="1"/>
  <c r="N17" i="140" s="1"/>
  <c r="O17" i="140" s="1"/>
  <c r="P17" i="140" s="1"/>
  <c r="Q17" i="140" s="1"/>
  <c r="R17" i="140" s="1"/>
  <c r="U17" i="140" s="1"/>
  <c r="S15" i="140"/>
  <c r="R15" i="140"/>
  <c r="Q15" i="140"/>
  <c r="P15" i="140"/>
  <c r="O15" i="140"/>
  <c r="N15" i="140"/>
  <c r="M15" i="140"/>
  <c r="L15" i="140"/>
  <c r="K15" i="140"/>
  <c r="J15" i="140"/>
  <c r="I15" i="140"/>
  <c r="H15" i="140"/>
  <c r="G15" i="140"/>
  <c r="F15" i="140"/>
  <c r="E15" i="140"/>
  <c r="D14" i="140"/>
  <c r="E14" i="140" s="1"/>
  <c r="F14" i="140" s="1"/>
  <c r="G14" i="140" s="1"/>
  <c r="H14" i="140" s="1"/>
  <c r="I14" i="140" s="1"/>
  <c r="J14" i="140" s="1"/>
  <c r="K14" i="140" s="1"/>
  <c r="L14" i="140" s="1"/>
  <c r="M14" i="140" s="1"/>
  <c r="N14" i="140" s="1"/>
  <c r="O14" i="140" s="1"/>
  <c r="P14" i="140" s="1"/>
  <c r="Q14" i="140" s="1"/>
  <c r="R14" i="140" s="1"/>
  <c r="S14" i="140" s="1"/>
  <c r="T13" i="140" s="1"/>
  <c r="T29" i="140" s="1"/>
  <c r="T10" i="140"/>
  <c r="T9" i="140"/>
  <c r="P36" i="136"/>
  <c r="P35" i="136"/>
  <c r="P34" i="136"/>
  <c r="P33" i="136"/>
  <c r="P32" i="136"/>
  <c r="P31" i="136"/>
  <c r="P30" i="136"/>
  <c r="P29" i="136"/>
  <c r="P28" i="136"/>
  <c r="P27" i="136"/>
  <c r="P26" i="136"/>
  <c r="P25" i="136"/>
  <c r="P24" i="136"/>
  <c r="P23" i="136"/>
  <c r="P22" i="136"/>
  <c r="P20" i="136"/>
  <c r="P19" i="136"/>
  <c r="P18" i="136"/>
  <c r="T18" i="136"/>
  <c r="P17" i="136"/>
  <c r="Q17" i="136"/>
  <c r="R17" i="136" s="1"/>
  <c r="O15" i="136"/>
  <c r="N15" i="136"/>
  <c r="M15" i="136"/>
  <c r="L15" i="136"/>
  <c r="K15" i="136"/>
  <c r="J15" i="136"/>
  <c r="I15" i="136"/>
  <c r="H15" i="136"/>
  <c r="G15" i="136"/>
  <c r="F15" i="136"/>
  <c r="E15" i="136"/>
  <c r="D15" i="136"/>
  <c r="O14" i="136"/>
  <c r="P13" i="136" s="1"/>
  <c r="M14" i="136"/>
  <c r="J14" i="136"/>
  <c r="D14" i="136"/>
  <c r="E14" i="136" s="1"/>
  <c r="F14" i="136" s="1"/>
  <c r="G14" i="136" s="1"/>
  <c r="H14" i="136" s="1"/>
  <c r="Q10" i="136"/>
  <c r="Q9" i="136"/>
  <c r="D17" i="133"/>
  <c r="E17" i="133" s="1"/>
  <c r="F17" i="133" s="1"/>
  <c r="G17" i="133" s="1"/>
  <c r="H17" i="133" s="1"/>
  <c r="I17" i="133" s="1"/>
  <c r="J17" i="133" s="1"/>
  <c r="K17" i="133" s="1"/>
  <c r="L17" i="133" s="1"/>
  <c r="M17" i="133" s="1"/>
  <c r="N17" i="133" s="1"/>
  <c r="O17" i="133" s="1"/>
  <c r="Q17" i="133" s="1"/>
  <c r="O15" i="133"/>
  <c r="N15" i="133"/>
  <c r="M15" i="133"/>
  <c r="L15" i="133"/>
  <c r="K15" i="133"/>
  <c r="J15" i="133"/>
  <c r="I15" i="133"/>
  <c r="H15" i="133"/>
  <c r="G15" i="133"/>
  <c r="F15" i="133"/>
  <c r="E15" i="133"/>
  <c r="D15" i="133"/>
  <c r="D14" i="133"/>
  <c r="E14" i="133" s="1"/>
  <c r="F14" i="133" s="1"/>
  <c r="G14" i="133" s="1"/>
  <c r="H14" i="133" s="1"/>
  <c r="I14" i="133" s="1"/>
  <c r="J14" i="133" s="1"/>
  <c r="K14" i="133" s="1"/>
  <c r="L14" i="133" s="1"/>
  <c r="M14" i="133" s="1"/>
  <c r="N14" i="133" s="1"/>
  <c r="O14" i="133" s="1"/>
  <c r="P13" i="133" s="1"/>
  <c r="Q10" i="133"/>
  <c r="Q9" i="133"/>
  <c r="E32" i="129"/>
  <c r="M55" i="128"/>
  <c r="E17" i="128"/>
  <c r="C17" i="128"/>
  <c r="E18" i="127"/>
  <c r="F18" i="127" s="1"/>
  <c r="G18" i="127" s="1"/>
  <c r="H18" i="127" s="1"/>
  <c r="I18" i="127" s="1"/>
  <c r="J18" i="127" s="1"/>
  <c r="K18" i="127" s="1"/>
  <c r="L18" i="127" s="1"/>
  <c r="M18" i="127" s="1"/>
  <c r="N18" i="127" s="1"/>
  <c r="O18" i="127" s="1"/>
  <c r="P18" i="127" s="1"/>
  <c r="Q18" i="127" s="1"/>
  <c r="R18" i="127" s="1"/>
  <c r="S18" i="127" s="1"/>
  <c r="T18" i="127" s="1"/>
  <c r="U18" i="127" s="1"/>
  <c r="V18" i="127" s="1"/>
  <c r="W18" i="127" s="1"/>
  <c r="X18" i="127" s="1"/>
  <c r="Y18" i="127" s="1"/>
  <c r="Z18" i="127" s="1"/>
  <c r="C18" i="127"/>
  <c r="E17" i="127"/>
  <c r="F17" i="127" s="1"/>
  <c r="G17" i="127" s="1"/>
  <c r="H17" i="127" s="1"/>
  <c r="I17" i="127" s="1"/>
  <c r="J17" i="127" s="1"/>
  <c r="K17" i="127" s="1"/>
  <c r="L17" i="127" s="1"/>
  <c r="M17" i="127" s="1"/>
  <c r="N17" i="127" s="1"/>
  <c r="O17" i="127" s="1"/>
  <c r="P17" i="127" s="1"/>
  <c r="Q17" i="127" s="1"/>
  <c r="R17" i="127" s="1"/>
  <c r="S17" i="127" s="1"/>
  <c r="T17" i="127" s="1"/>
  <c r="U17" i="127" s="1"/>
  <c r="V17" i="127" s="1"/>
  <c r="W17" i="127" s="1"/>
  <c r="X17" i="127" s="1"/>
  <c r="Y17" i="127" s="1"/>
  <c r="Z17" i="127" s="1"/>
  <c r="H29" i="126"/>
  <c r="G35" i="125"/>
  <c r="E17" i="125"/>
  <c r="F17" i="125" s="1"/>
  <c r="G17" i="125" s="1"/>
  <c r="H17" i="125" s="1"/>
  <c r="I17" i="125" s="1"/>
  <c r="J17" i="125" s="1"/>
  <c r="K17" i="125" s="1"/>
  <c r="L17" i="125" s="1"/>
  <c r="M17" i="125" s="1"/>
  <c r="N17" i="125" s="1"/>
  <c r="O17" i="125" s="1"/>
  <c r="P17" i="125" s="1"/>
  <c r="S17" i="125" s="1"/>
  <c r="C17" i="125"/>
  <c r="Q15" i="125"/>
  <c r="P15" i="125"/>
  <c r="O15" i="125"/>
  <c r="N15" i="125"/>
  <c r="M15" i="125"/>
  <c r="L15" i="125"/>
  <c r="K15" i="125"/>
  <c r="J15" i="125"/>
  <c r="I15" i="125"/>
  <c r="H15" i="125"/>
  <c r="G15" i="125"/>
  <c r="F15" i="125"/>
  <c r="E15" i="125"/>
  <c r="D14" i="125"/>
  <c r="E14" i="125" s="1"/>
  <c r="F14" i="125" s="1"/>
  <c r="G14" i="125" s="1"/>
  <c r="H14" i="125" s="1"/>
  <c r="I14" i="125" s="1"/>
  <c r="J14" i="125" s="1"/>
  <c r="K14" i="125" s="1"/>
  <c r="L14" i="125" s="1"/>
  <c r="M14" i="125" s="1"/>
  <c r="N14" i="125" s="1"/>
  <c r="O14" i="125" s="1"/>
  <c r="P14" i="125" s="1"/>
  <c r="R10" i="125"/>
  <c r="R9" i="125"/>
  <c r="E17" i="124"/>
  <c r="F17" i="124" s="1"/>
  <c r="G17" i="124" s="1"/>
  <c r="H17" i="124" s="1"/>
  <c r="I17" i="124" s="1"/>
  <c r="J17" i="124" s="1"/>
  <c r="K17" i="124" s="1"/>
  <c r="L17" i="124" s="1"/>
  <c r="M17" i="124" s="1"/>
  <c r="N17" i="124" s="1"/>
  <c r="O17" i="124" s="1"/>
  <c r="P17" i="124" s="1"/>
  <c r="S17" i="124" s="1"/>
  <c r="C17" i="124"/>
  <c r="Q15" i="124"/>
  <c r="P15" i="124"/>
  <c r="O15" i="124"/>
  <c r="N15" i="124"/>
  <c r="M15" i="124"/>
  <c r="L15" i="124"/>
  <c r="K15" i="124"/>
  <c r="J15" i="124"/>
  <c r="I15" i="124"/>
  <c r="H15" i="124"/>
  <c r="G15" i="124"/>
  <c r="F15" i="124"/>
  <c r="E15" i="124"/>
  <c r="D15" i="124"/>
  <c r="D14" i="124"/>
  <c r="E14" i="124" s="1"/>
  <c r="F14" i="124" s="1"/>
  <c r="G14" i="124" s="1"/>
  <c r="H14" i="124" s="1"/>
  <c r="I14" i="124" s="1"/>
  <c r="J14" i="124" s="1"/>
  <c r="K14" i="124" s="1"/>
  <c r="L14" i="124" s="1"/>
  <c r="M14" i="124" s="1"/>
  <c r="N14" i="124" s="1"/>
  <c r="O14" i="124" s="1"/>
  <c r="P14" i="124" s="1"/>
  <c r="Q14" i="124" s="1"/>
  <c r="R13" i="124" s="1"/>
  <c r="R10" i="124"/>
  <c r="R9" i="124"/>
  <c r="H39" i="123"/>
  <c r="Z18" i="123"/>
  <c r="E17" i="123"/>
  <c r="F17" i="123" s="1"/>
  <c r="G17" i="123" s="1"/>
  <c r="H17" i="123" s="1"/>
  <c r="I17" i="123" s="1"/>
  <c r="E38" i="122"/>
  <c r="U33" i="122"/>
  <c r="R33" i="122"/>
  <c r="U32" i="122"/>
  <c r="R32" i="122"/>
  <c r="U31" i="122"/>
  <c r="R31" i="122"/>
  <c r="R30" i="122"/>
  <c r="U18" i="122"/>
  <c r="D17" i="122"/>
  <c r="E17" i="122" s="1"/>
  <c r="F17" i="122" s="1"/>
  <c r="G17" i="122" s="1"/>
  <c r="H17" i="122" s="1"/>
  <c r="I17" i="122" s="1"/>
  <c r="J17" i="122" s="1"/>
  <c r="K17" i="122" s="1"/>
  <c r="L17" i="122" s="1"/>
  <c r="M17" i="122" s="1"/>
  <c r="N17" i="122" s="1"/>
  <c r="O17" i="122" s="1"/>
  <c r="P17" i="122" s="1"/>
  <c r="R17" i="122" s="1"/>
  <c r="P15" i="122"/>
  <c r="O15" i="122"/>
  <c r="N15" i="122"/>
  <c r="M15" i="122"/>
  <c r="L15" i="122"/>
  <c r="K15" i="122"/>
  <c r="J15" i="122"/>
  <c r="I15" i="122"/>
  <c r="H15" i="122"/>
  <c r="G15" i="122"/>
  <c r="F15" i="122"/>
  <c r="E15" i="122"/>
  <c r="D15" i="122"/>
  <c r="D14" i="122"/>
  <c r="E14" i="122" s="1"/>
  <c r="F14" i="122" s="1"/>
  <c r="G14" i="122" s="1"/>
  <c r="H14" i="122" s="1"/>
  <c r="I14" i="122" s="1"/>
  <c r="J14" i="122" s="1"/>
  <c r="K14" i="122" s="1"/>
  <c r="L14" i="122" s="1"/>
  <c r="M14" i="122" s="1"/>
  <c r="N14" i="122" s="1"/>
  <c r="O14" i="122" s="1"/>
  <c r="P14" i="122" s="1"/>
  <c r="Q13" i="122" s="1"/>
  <c r="Q10" i="122"/>
  <c r="Q9" i="122"/>
  <c r="K54" i="121"/>
  <c r="D17" i="121"/>
  <c r="E17" i="121" s="1"/>
  <c r="F17" i="121" s="1"/>
  <c r="G17" i="121" s="1"/>
  <c r="H17" i="121" s="1"/>
  <c r="I17" i="121" s="1"/>
  <c r="J17" i="121" s="1"/>
  <c r="K17" i="121" s="1"/>
  <c r="L17" i="121" s="1"/>
  <c r="M17" i="121" s="1"/>
  <c r="N17" i="121" s="1"/>
  <c r="O17" i="121" s="1"/>
  <c r="Q17" i="121" s="1"/>
  <c r="O15" i="121"/>
  <c r="N15" i="121"/>
  <c r="M15" i="121"/>
  <c r="L15" i="121"/>
  <c r="K15" i="121"/>
  <c r="J15" i="121"/>
  <c r="I15" i="121"/>
  <c r="H15" i="121"/>
  <c r="G15" i="121"/>
  <c r="F15" i="121"/>
  <c r="E15" i="121"/>
  <c r="D15" i="121"/>
  <c r="D14" i="121"/>
  <c r="E14" i="121" s="1"/>
  <c r="F14" i="121" s="1"/>
  <c r="G14" i="121" s="1"/>
  <c r="H14" i="121" s="1"/>
  <c r="I14" i="121" s="1"/>
  <c r="J14" i="121" s="1"/>
  <c r="K14" i="121" s="1"/>
  <c r="L14" i="121" s="1"/>
  <c r="M14" i="121" s="1"/>
  <c r="N14" i="121" s="1"/>
  <c r="O14" i="121" s="1"/>
  <c r="P13" i="121" s="1"/>
  <c r="K55" i="121" s="1"/>
  <c r="Q10" i="121"/>
  <c r="Q9" i="121"/>
  <c r="G44" i="119"/>
  <c r="D18" i="119"/>
  <c r="Z18" i="119" s="1"/>
  <c r="E17" i="119"/>
  <c r="F17" i="119" s="1"/>
  <c r="G17" i="119" s="1"/>
  <c r="H17" i="119" s="1"/>
  <c r="I17" i="119" s="1"/>
  <c r="J17" i="119" s="1"/>
  <c r="K17" i="119" s="1"/>
  <c r="L17" i="119" s="1"/>
  <c r="M17" i="119" s="1"/>
  <c r="N17" i="119" s="1"/>
  <c r="O17" i="119" s="1"/>
  <c r="P17" i="119" s="1"/>
  <c r="Q17" i="119" s="1"/>
  <c r="R17" i="119" s="1"/>
  <c r="S17" i="119" s="1"/>
  <c r="T17" i="119" s="1"/>
  <c r="W17" i="119" s="1"/>
  <c r="C17" i="119"/>
  <c r="U15" i="119"/>
  <c r="T15" i="119"/>
  <c r="S15" i="119"/>
  <c r="R15" i="119"/>
  <c r="Q15" i="119"/>
  <c r="P15" i="119"/>
  <c r="O15" i="119"/>
  <c r="N15" i="119"/>
  <c r="M15" i="119"/>
  <c r="L15" i="119"/>
  <c r="K15" i="119"/>
  <c r="J15" i="119"/>
  <c r="I15" i="119"/>
  <c r="H15" i="119"/>
  <c r="G15" i="119"/>
  <c r="F15" i="119"/>
  <c r="E15" i="119"/>
  <c r="D15" i="119"/>
  <c r="D14" i="119"/>
  <c r="E14" i="119" s="1"/>
  <c r="F14" i="119" s="1"/>
  <c r="G14" i="119" s="1"/>
  <c r="H14" i="119" s="1"/>
  <c r="I14" i="119" s="1"/>
  <c r="J14" i="119" s="1"/>
  <c r="K14" i="119" s="1"/>
  <c r="L14" i="119" s="1"/>
  <c r="M14" i="119" s="1"/>
  <c r="N14" i="119" s="1"/>
  <c r="O14" i="119" s="1"/>
  <c r="P14" i="119" s="1"/>
  <c r="Q14" i="119" s="1"/>
  <c r="R14" i="119" s="1"/>
  <c r="S14" i="119" s="1"/>
  <c r="T14" i="119" s="1"/>
  <c r="V10" i="119"/>
  <c r="V9" i="119"/>
  <c r="G47" i="118"/>
  <c r="X18" i="118"/>
  <c r="E17" i="118"/>
  <c r="F17" i="118" s="1"/>
  <c r="G17" i="118" s="1"/>
  <c r="H17" i="118" s="1"/>
  <c r="I17" i="118" s="1"/>
  <c r="J17" i="118" s="1"/>
  <c r="K17" i="118" s="1"/>
  <c r="L17" i="118" s="1"/>
  <c r="M17" i="118" s="1"/>
  <c r="N17" i="118" s="1"/>
  <c r="O17" i="118" s="1"/>
  <c r="P17" i="118" s="1"/>
  <c r="Q17" i="118" s="1"/>
  <c r="R17" i="118" s="1"/>
  <c r="U17" i="118" s="1"/>
  <c r="S15" i="118"/>
  <c r="R15" i="118"/>
  <c r="Q15" i="118"/>
  <c r="P15" i="118"/>
  <c r="O15" i="118"/>
  <c r="N15" i="118"/>
  <c r="M15" i="118"/>
  <c r="L15" i="118"/>
  <c r="K15" i="118"/>
  <c r="J15" i="118"/>
  <c r="I15" i="118"/>
  <c r="H15" i="118"/>
  <c r="G15" i="118"/>
  <c r="F15" i="118"/>
  <c r="E15" i="118"/>
  <c r="D14" i="118"/>
  <c r="E14" i="118" s="1"/>
  <c r="F14" i="118" s="1"/>
  <c r="G14" i="118" s="1"/>
  <c r="H14" i="118" s="1"/>
  <c r="I14" i="118" s="1"/>
  <c r="J14" i="118" s="1"/>
  <c r="K14" i="118" s="1"/>
  <c r="L14" i="118" s="1"/>
  <c r="M14" i="118" s="1"/>
  <c r="N14" i="118" s="1"/>
  <c r="O14" i="118" s="1"/>
  <c r="P14" i="118" s="1"/>
  <c r="Q14" i="118" s="1"/>
  <c r="R14" i="118" s="1"/>
  <c r="S14" i="118" s="1"/>
  <c r="T13" i="118" s="1"/>
  <c r="T34" i="118" s="1"/>
  <c r="T10" i="118"/>
  <c r="T9" i="118"/>
  <c r="D17" i="117"/>
  <c r="E17" i="117" s="1"/>
  <c r="F17" i="117" s="1"/>
  <c r="G17" i="117" s="1"/>
  <c r="H17" i="117" s="1"/>
  <c r="I17" i="117" s="1"/>
  <c r="J17" i="117" s="1"/>
  <c r="K17" i="117" s="1"/>
  <c r="L17" i="117" s="1"/>
  <c r="M17" i="117" s="1"/>
  <c r="O17" i="117" s="1"/>
  <c r="M15" i="117"/>
  <c r="L15" i="117"/>
  <c r="K15" i="117"/>
  <c r="J15" i="117"/>
  <c r="I15" i="117"/>
  <c r="H15" i="117"/>
  <c r="G15" i="117"/>
  <c r="F15" i="117"/>
  <c r="E15" i="117"/>
  <c r="D15" i="117"/>
  <c r="D14" i="117"/>
  <c r="E14" i="117" s="1"/>
  <c r="F14" i="117" s="1"/>
  <c r="G14" i="117" s="1"/>
  <c r="H14" i="117" s="1"/>
  <c r="I14" i="117" s="1"/>
  <c r="J14" i="117" s="1"/>
  <c r="K14" i="117" s="1"/>
  <c r="L14" i="117" s="1"/>
  <c r="M14" i="117" s="1"/>
  <c r="N13" i="117" s="1"/>
  <c r="G41" i="117" s="1"/>
  <c r="O10" i="117"/>
  <c r="O9" i="117"/>
  <c r="K72" i="116"/>
  <c r="J74" i="115"/>
  <c r="D17" i="115"/>
  <c r="G40" i="114"/>
  <c r="P36" i="114"/>
  <c r="P35" i="114"/>
  <c r="P34" i="114"/>
  <c r="P33" i="114"/>
  <c r="P32" i="114"/>
  <c r="P31" i="114"/>
  <c r="P30" i="114"/>
  <c r="P29" i="114"/>
  <c r="P28" i="114"/>
  <c r="P27" i="114"/>
  <c r="P26" i="114"/>
  <c r="P25" i="114"/>
  <c r="P24" i="114"/>
  <c r="P23" i="114"/>
  <c r="P22" i="114"/>
  <c r="P21" i="114"/>
  <c r="P20" i="114"/>
  <c r="P19" i="114"/>
  <c r="P18" i="114"/>
  <c r="P17" i="114"/>
  <c r="D17" i="114"/>
  <c r="E17" i="114" s="1"/>
  <c r="F17" i="114" s="1"/>
  <c r="G17" i="114" s="1"/>
  <c r="H17" i="114" s="1"/>
  <c r="I17" i="114" s="1"/>
  <c r="J17" i="114" s="1"/>
  <c r="K17" i="114" s="1"/>
  <c r="L17" i="114" s="1"/>
  <c r="M17" i="114" s="1"/>
  <c r="N17" i="114" s="1"/>
  <c r="O17" i="114" s="1"/>
  <c r="Q17" i="114" s="1"/>
  <c r="R17" i="114" s="1"/>
  <c r="O15" i="114"/>
  <c r="N15" i="114"/>
  <c r="M15" i="114"/>
  <c r="L15" i="114"/>
  <c r="K15" i="114"/>
  <c r="J15" i="114"/>
  <c r="I15" i="114"/>
  <c r="H15" i="114"/>
  <c r="G15" i="114"/>
  <c r="F15" i="114"/>
  <c r="E15" i="114"/>
  <c r="D15" i="114"/>
  <c r="O14" i="114"/>
  <c r="P13" i="114" s="1"/>
  <c r="M14" i="114"/>
  <c r="J14" i="114"/>
  <c r="D14" i="114"/>
  <c r="E14" i="114" s="1"/>
  <c r="F14" i="114" s="1"/>
  <c r="G14" i="114" s="1"/>
  <c r="H14" i="114" s="1"/>
  <c r="Q10" i="114"/>
  <c r="Q9" i="114"/>
  <c r="D17" i="113"/>
  <c r="E17" i="113" s="1"/>
  <c r="F17" i="113" s="1"/>
  <c r="G17" i="113" s="1"/>
  <c r="G15" i="113"/>
  <c r="F15" i="113"/>
  <c r="E15" i="113"/>
  <c r="D15" i="113"/>
  <c r="D14" i="113"/>
  <c r="E14" i="113" s="1"/>
  <c r="F14" i="113" s="1"/>
  <c r="G14" i="113" s="1"/>
  <c r="Q10" i="113"/>
  <c r="Q9" i="113"/>
  <c r="Q17" i="112"/>
  <c r="H53" i="111"/>
  <c r="D17" i="111"/>
  <c r="E17" i="111" s="1"/>
  <c r="F17" i="111" s="1"/>
  <c r="G17" i="111" s="1"/>
  <c r="H17" i="111" s="1"/>
  <c r="I17" i="111" s="1"/>
  <c r="J17" i="111" s="1"/>
  <c r="K17" i="111" s="1"/>
  <c r="L17" i="111" s="1"/>
  <c r="M17" i="111" s="1"/>
  <c r="N17" i="111" s="1"/>
  <c r="O17" i="111" s="1"/>
  <c r="Q17" i="111" s="1"/>
  <c r="O15" i="111"/>
  <c r="N15" i="111"/>
  <c r="M15" i="111"/>
  <c r="L15" i="111"/>
  <c r="K15" i="111"/>
  <c r="J15" i="111"/>
  <c r="I15" i="111"/>
  <c r="H15" i="111"/>
  <c r="G15" i="111"/>
  <c r="F15" i="111"/>
  <c r="E15" i="111"/>
  <c r="D15" i="111"/>
  <c r="D14" i="111"/>
  <c r="E14" i="111" s="1"/>
  <c r="F14" i="111" s="1"/>
  <c r="G14" i="111" s="1"/>
  <c r="H14" i="111" s="1"/>
  <c r="I14" i="111" s="1"/>
  <c r="J14" i="111" s="1"/>
  <c r="K14" i="111" s="1"/>
  <c r="L14" i="111" s="1"/>
  <c r="M14" i="111" s="1"/>
  <c r="N14" i="111" s="1"/>
  <c r="O14" i="111" s="1"/>
  <c r="P13" i="111" s="1"/>
  <c r="Q10" i="111"/>
  <c r="Q9" i="111"/>
  <c r="G30" i="110"/>
  <c r="P28" i="109"/>
  <c r="P27" i="109"/>
  <c r="P26" i="109"/>
  <c r="P25" i="109"/>
  <c r="P24" i="109"/>
  <c r="P23" i="109"/>
  <c r="Q17" i="109"/>
  <c r="F14" i="150" l="1"/>
  <c r="G14" i="150" s="1"/>
  <c r="H14" i="150" s="1"/>
  <c r="I14" i="150" s="1"/>
  <c r="J14" i="150" s="1"/>
  <c r="K14" i="150" s="1"/>
  <c r="L14" i="150" s="1"/>
  <c r="M14" i="150" s="1"/>
  <c r="N14" i="150" s="1"/>
  <c r="O14" i="150" s="1"/>
  <c r="P14" i="150" s="1"/>
  <c r="Q14" i="150" s="1"/>
  <c r="R14" i="150" s="1"/>
  <c r="S13" i="150" s="1"/>
  <c r="P20" i="133"/>
  <c r="P27" i="133"/>
  <c r="P28" i="133"/>
  <c r="P21" i="133"/>
  <c r="P26" i="133"/>
  <c r="P25" i="133"/>
  <c r="P21" i="142"/>
  <c r="P20" i="142"/>
  <c r="P19" i="142"/>
  <c r="R66" i="115"/>
  <c r="R65" i="115"/>
  <c r="N36" i="117"/>
  <c r="N35" i="117"/>
  <c r="P35" i="117"/>
  <c r="P36" i="117"/>
  <c r="S65" i="116"/>
  <c r="S66" i="116"/>
  <c r="P61" i="133"/>
  <c r="P60" i="133"/>
  <c r="R41" i="121"/>
  <c r="R45" i="121"/>
  <c r="R44" i="121"/>
  <c r="R38" i="121"/>
  <c r="R42" i="121"/>
  <c r="R46" i="121"/>
  <c r="R40" i="121"/>
  <c r="R17" i="121"/>
  <c r="R39" i="121"/>
  <c r="R43" i="121"/>
  <c r="R47" i="121"/>
  <c r="R48" i="121"/>
  <c r="P58" i="142"/>
  <c r="P56" i="142"/>
  <c r="P57" i="142"/>
  <c r="N20" i="117"/>
  <c r="N21" i="117"/>
  <c r="H17" i="113"/>
  <c r="I17" i="113" s="1"/>
  <c r="J17" i="113" s="1"/>
  <c r="K17" i="113" s="1"/>
  <c r="L17" i="113" s="1"/>
  <c r="M17" i="113" s="1"/>
  <c r="N17" i="113" s="1"/>
  <c r="O17" i="113" s="1"/>
  <c r="Q17" i="113" s="1"/>
  <c r="F17" i="148"/>
  <c r="G17" i="148" s="1"/>
  <c r="H17" i="148" s="1"/>
  <c r="I17" i="148" s="1"/>
  <c r="J17" i="148" s="1"/>
  <c r="K17" i="148" s="1"/>
  <c r="L17" i="148" s="1"/>
  <c r="M17" i="148" s="1"/>
  <c r="N17" i="148" s="1"/>
  <c r="O17" i="148" s="1"/>
  <c r="P17" i="148" s="1"/>
  <c r="Q17" i="148" s="1"/>
  <c r="R17" i="148" s="1"/>
  <c r="S17" i="148" s="1"/>
  <c r="T17" i="148" s="1"/>
  <c r="U17" i="148" s="1"/>
  <c r="V17" i="148" s="1"/>
  <c r="W17" i="148" s="1"/>
  <c r="X17" i="148" s="1"/>
  <c r="Y17" i="148" s="1"/>
  <c r="Z17" i="148" s="1"/>
  <c r="AC17" i="148" s="1"/>
  <c r="AC17" i="127"/>
  <c r="J14" i="148"/>
  <c r="K14" i="148" s="1"/>
  <c r="L14" i="148" s="1"/>
  <c r="M14" i="148" s="1"/>
  <c r="N14" i="148" s="1"/>
  <c r="O14" i="148" s="1"/>
  <c r="P14" i="148" s="1"/>
  <c r="Q14" i="148" s="1"/>
  <c r="R14" i="148" s="1"/>
  <c r="S14" i="148" s="1"/>
  <c r="T14" i="148" s="1"/>
  <c r="U14" i="148" s="1"/>
  <c r="V14" i="148" s="1"/>
  <c r="W14" i="148" s="1"/>
  <c r="X14" i="148" s="1"/>
  <c r="Y14" i="148" s="1"/>
  <c r="Z14" i="148" s="1"/>
  <c r="J17" i="123"/>
  <c r="K17" i="123" s="1"/>
  <c r="L17" i="123" s="1"/>
  <c r="M17" i="123" s="1"/>
  <c r="N17" i="123" s="1"/>
  <c r="O17" i="123" s="1"/>
  <c r="P17" i="123" s="1"/>
  <c r="Q17" i="123" s="1"/>
  <c r="R17" i="123" s="1"/>
  <c r="S17" i="123" s="1"/>
  <c r="T17" i="123" s="1"/>
  <c r="W17" i="123" s="1"/>
  <c r="X17" i="123" s="1"/>
  <c r="H14" i="113"/>
  <c r="I14" i="113" s="1"/>
  <c r="J14" i="113" s="1"/>
  <c r="K14" i="113" s="1"/>
  <c r="L14" i="113" s="1"/>
  <c r="M14" i="113" s="1"/>
  <c r="N14" i="113" s="1"/>
  <c r="O14" i="113" s="1"/>
  <c r="P13" i="113" s="1"/>
  <c r="G71" i="113" s="1"/>
  <c r="P40" i="121"/>
  <c r="P44" i="121"/>
  <c r="P48" i="121"/>
  <c r="P41" i="121"/>
  <c r="P45" i="121"/>
  <c r="P38" i="121"/>
  <c r="P42" i="121"/>
  <c r="P46" i="121"/>
  <c r="P39" i="121"/>
  <c r="P43" i="121"/>
  <c r="P47" i="121"/>
  <c r="T18" i="114"/>
  <c r="D18" i="114"/>
  <c r="E18" i="114" s="1"/>
  <c r="F18" i="114" s="1"/>
  <c r="G18" i="114" s="1"/>
  <c r="H18" i="114" s="1"/>
  <c r="I18" i="114" s="1"/>
  <c r="J18" i="114" s="1"/>
  <c r="K18" i="114" s="1"/>
  <c r="L18" i="114" s="1"/>
  <c r="M18" i="114" s="1"/>
  <c r="N18" i="114" s="1"/>
  <c r="O18" i="114" s="1"/>
  <c r="Q18" i="114" s="1"/>
  <c r="R18" i="114" s="1"/>
  <c r="T38" i="118"/>
  <c r="T42" i="118"/>
  <c r="T35" i="118"/>
  <c r="T39" i="118"/>
  <c r="T33" i="118"/>
  <c r="T37" i="118"/>
  <c r="T41" i="118"/>
  <c r="T36" i="118"/>
  <c r="T40" i="118"/>
  <c r="T43" i="118"/>
  <c r="P48" i="133"/>
  <c r="P52" i="133"/>
  <c r="P56" i="133"/>
  <c r="P50" i="133"/>
  <c r="P54" i="133"/>
  <c r="P58" i="133"/>
  <c r="P47" i="133"/>
  <c r="P51" i="133"/>
  <c r="P55" i="133"/>
  <c r="P59" i="133"/>
  <c r="P49" i="133"/>
  <c r="P53" i="133"/>
  <c r="P57" i="133"/>
  <c r="E67" i="155"/>
  <c r="F67" i="155" s="1"/>
  <c r="G67" i="155" s="1"/>
  <c r="H67" i="155" s="1"/>
  <c r="I67" i="155" s="1"/>
  <c r="J67" i="155" s="1"/>
  <c r="K67" i="155" s="1"/>
  <c r="L67" i="155" s="1"/>
  <c r="M67" i="155" s="1"/>
  <c r="N67" i="155" s="1"/>
  <c r="O67" i="155" s="1"/>
  <c r="P67" i="155" s="1"/>
  <c r="Q67" i="155" s="1"/>
  <c r="R67" i="155" s="1"/>
  <c r="S67" i="155" s="1"/>
  <c r="T67" i="155" s="1"/>
  <c r="U67" i="155" s="1"/>
  <c r="V67" i="155" s="1"/>
  <c r="W67" i="155" s="1"/>
  <c r="Z67" i="155" s="1"/>
  <c r="AA67" i="155" s="1"/>
  <c r="AC67" i="155"/>
  <c r="R33" i="145"/>
  <c r="T33" i="145" s="1"/>
  <c r="R37" i="145"/>
  <c r="T37" i="145" s="1"/>
  <c r="R34" i="145"/>
  <c r="T34" i="145" s="1"/>
  <c r="R38" i="145"/>
  <c r="T38" i="145" s="1"/>
  <c r="R36" i="145"/>
  <c r="T36" i="145" s="1"/>
  <c r="R35" i="145"/>
  <c r="T35" i="145" s="1"/>
  <c r="R39" i="145"/>
  <c r="T39" i="145" s="1"/>
  <c r="Q34" i="143"/>
  <c r="Q38" i="143"/>
  <c r="Q42" i="143"/>
  <c r="Q46" i="143"/>
  <c r="Q37" i="143"/>
  <c r="Q35" i="143"/>
  <c r="Q39" i="143"/>
  <c r="Q43" i="143"/>
  <c r="Q41" i="143"/>
  <c r="Q36" i="143"/>
  <c r="Q40" i="143"/>
  <c r="Q44" i="143"/>
  <c r="Q33" i="143"/>
  <c r="Q45" i="143"/>
  <c r="D18" i="117"/>
  <c r="E18" i="117" s="1"/>
  <c r="F18" i="117" s="1"/>
  <c r="G18" i="117" s="1"/>
  <c r="H18" i="117" s="1"/>
  <c r="I18" i="117" s="1"/>
  <c r="J18" i="117" s="1"/>
  <c r="K18" i="117" s="1"/>
  <c r="L18" i="117" s="1"/>
  <c r="M18" i="117" s="1"/>
  <c r="O18" i="117" s="1"/>
  <c r="P18" i="117" s="1"/>
  <c r="P24" i="142"/>
  <c r="P40" i="142"/>
  <c r="P44" i="142"/>
  <c r="P48" i="142"/>
  <c r="P52" i="142"/>
  <c r="P38" i="142"/>
  <c r="P42" i="142"/>
  <c r="P46" i="142"/>
  <c r="P50" i="142"/>
  <c r="P54" i="142"/>
  <c r="P39" i="142"/>
  <c r="P43" i="142"/>
  <c r="P47" i="142"/>
  <c r="P51" i="142"/>
  <c r="P55" i="142"/>
  <c r="P41" i="142"/>
  <c r="P45" i="142"/>
  <c r="P49" i="142"/>
  <c r="P53" i="142"/>
  <c r="AB18" i="128"/>
  <c r="E18" i="128"/>
  <c r="F18" i="128" s="1"/>
  <c r="G18" i="128" s="1"/>
  <c r="H18" i="128" s="1"/>
  <c r="I18" i="128" s="1"/>
  <c r="J18" i="128" s="1"/>
  <c r="K18" i="128" s="1"/>
  <c r="L18" i="128" s="1"/>
  <c r="M18" i="128" s="1"/>
  <c r="N18" i="128" s="1"/>
  <c r="O18" i="128" s="1"/>
  <c r="P18" i="128" s="1"/>
  <c r="Q18" i="128" s="1"/>
  <c r="R18" i="128" s="1"/>
  <c r="S18" i="128" s="1"/>
  <c r="T18" i="128" s="1"/>
  <c r="U18" i="128" s="1"/>
  <c r="V18" i="128" s="1"/>
  <c r="Y18" i="128" s="1"/>
  <c r="F17" i="128"/>
  <c r="G17" i="128" s="1"/>
  <c r="H17" i="128" s="1"/>
  <c r="I17" i="128" s="1"/>
  <c r="J17" i="128" s="1"/>
  <c r="K17" i="128" s="1"/>
  <c r="L17" i="128" s="1"/>
  <c r="M17" i="128" s="1"/>
  <c r="N17" i="128" s="1"/>
  <c r="O17" i="128" s="1"/>
  <c r="P17" i="128" s="1"/>
  <c r="Q17" i="128" s="1"/>
  <c r="R17" i="128" s="1"/>
  <c r="S17" i="128" s="1"/>
  <c r="T17" i="128" s="1"/>
  <c r="U17" i="128" s="1"/>
  <c r="V17" i="128" s="1"/>
  <c r="Y17" i="128" s="1"/>
  <c r="W18" i="129"/>
  <c r="D18" i="116"/>
  <c r="E18" i="116" s="1"/>
  <c r="F18" i="116" s="1"/>
  <c r="G18" i="116" s="1"/>
  <c r="H18" i="116" s="1"/>
  <c r="I18" i="116" s="1"/>
  <c r="J18" i="116" s="1"/>
  <c r="K18" i="116" s="1"/>
  <c r="L18" i="116" s="1"/>
  <c r="M18" i="116" s="1"/>
  <c r="N18" i="116" s="1"/>
  <c r="O18" i="116" s="1"/>
  <c r="P18" i="116" s="1"/>
  <c r="R18" i="116" s="1"/>
  <c r="E17" i="116"/>
  <c r="F17" i="116" s="1"/>
  <c r="G17" i="116" s="1"/>
  <c r="H17" i="116" s="1"/>
  <c r="I17" i="116" s="1"/>
  <c r="J17" i="116" s="1"/>
  <c r="K17" i="116" s="1"/>
  <c r="L17" i="116" s="1"/>
  <c r="M17" i="116" s="1"/>
  <c r="N17" i="116" s="1"/>
  <c r="O17" i="116" s="1"/>
  <c r="P17" i="116" s="1"/>
  <c r="R17" i="116" s="1"/>
  <c r="T19" i="115"/>
  <c r="D18" i="115"/>
  <c r="E18" i="115" s="1"/>
  <c r="F18" i="115" s="1"/>
  <c r="G18" i="115" s="1"/>
  <c r="H18" i="115" s="1"/>
  <c r="I18" i="115" s="1"/>
  <c r="J18" i="115" s="1"/>
  <c r="K18" i="115" s="1"/>
  <c r="L18" i="115" s="1"/>
  <c r="M18" i="115" s="1"/>
  <c r="N18" i="115" s="1"/>
  <c r="O18" i="115" s="1"/>
  <c r="Q18" i="115" s="1"/>
  <c r="E17" i="115"/>
  <c r="F17" i="115" s="1"/>
  <c r="G17" i="115" s="1"/>
  <c r="H17" i="115" s="1"/>
  <c r="I17" i="115" s="1"/>
  <c r="J17" i="115" s="1"/>
  <c r="K17" i="115" s="1"/>
  <c r="L17" i="115" s="1"/>
  <c r="M17" i="115" s="1"/>
  <c r="N17" i="115" s="1"/>
  <c r="O17" i="115" s="1"/>
  <c r="Q17" i="115" s="1"/>
  <c r="P45" i="133"/>
  <c r="P46" i="133"/>
  <c r="P44" i="133"/>
  <c r="P43" i="133"/>
  <c r="Q18" i="112"/>
  <c r="R17" i="124"/>
  <c r="T17" i="124" s="1"/>
  <c r="G35" i="124"/>
  <c r="G44" i="145"/>
  <c r="R26" i="145"/>
  <c r="R28" i="145"/>
  <c r="R25" i="145"/>
  <c r="R27" i="145"/>
  <c r="D18" i="122"/>
  <c r="E18" i="122" s="1"/>
  <c r="F18" i="122" s="1"/>
  <c r="G18" i="122" s="1"/>
  <c r="H18" i="122" s="1"/>
  <c r="I18" i="122" s="1"/>
  <c r="J18" i="122" s="1"/>
  <c r="K18" i="122" s="1"/>
  <c r="L18" i="122" s="1"/>
  <c r="M18" i="122" s="1"/>
  <c r="N18" i="122" s="1"/>
  <c r="O18" i="122" s="1"/>
  <c r="P18" i="122" s="1"/>
  <c r="R18" i="122" s="1"/>
  <c r="S25" i="145"/>
  <c r="AI25" i="145"/>
  <c r="AI18" i="145"/>
  <c r="C18" i="119"/>
  <c r="P17" i="117"/>
  <c r="N19" i="117"/>
  <c r="N23" i="117"/>
  <c r="N27" i="117"/>
  <c r="N31" i="117"/>
  <c r="N24" i="117"/>
  <c r="N28" i="117"/>
  <c r="N22" i="117"/>
  <c r="N30" i="117"/>
  <c r="N32" i="117"/>
  <c r="N34" i="117"/>
  <c r="N25" i="117"/>
  <c r="N29" i="117"/>
  <c r="N33" i="117"/>
  <c r="N17" i="117"/>
  <c r="N18" i="117"/>
  <c r="N26" i="117"/>
  <c r="C18" i="128"/>
  <c r="P31" i="121"/>
  <c r="P23" i="121"/>
  <c r="C18" i="124"/>
  <c r="S18" i="124"/>
  <c r="E52" i="143"/>
  <c r="Q20" i="143"/>
  <c r="X19" i="118"/>
  <c r="E18" i="118"/>
  <c r="F18" i="118" s="1"/>
  <c r="G18" i="118" s="1"/>
  <c r="H18" i="118" s="1"/>
  <c r="I18" i="118" s="1"/>
  <c r="J18" i="118" s="1"/>
  <c r="K18" i="118" s="1"/>
  <c r="L18" i="118" s="1"/>
  <c r="M18" i="118" s="1"/>
  <c r="N18" i="118" s="1"/>
  <c r="O18" i="118" s="1"/>
  <c r="P18" i="118" s="1"/>
  <c r="Q18" i="118" s="1"/>
  <c r="R18" i="118" s="1"/>
  <c r="U18" i="118" s="1"/>
  <c r="T18" i="115"/>
  <c r="E18" i="119"/>
  <c r="F18" i="119" s="1"/>
  <c r="G18" i="119" s="1"/>
  <c r="H18" i="119" s="1"/>
  <c r="I18" i="119" s="1"/>
  <c r="J18" i="119" s="1"/>
  <c r="K18" i="119" s="1"/>
  <c r="L18" i="119" s="1"/>
  <c r="M18" i="119" s="1"/>
  <c r="N18" i="119" s="1"/>
  <c r="O18" i="119" s="1"/>
  <c r="P18" i="119" s="1"/>
  <c r="Q18" i="119" s="1"/>
  <c r="R18" i="119" s="1"/>
  <c r="S18" i="119" s="1"/>
  <c r="T18" i="119" s="1"/>
  <c r="W18" i="119" s="1"/>
  <c r="E18" i="123"/>
  <c r="F18" i="123" s="1"/>
  <c r="G18" i="123" s="1"/>
  <c r="H18" i="123" s="1"/>
  <c r="E18" i="145"/>
  <c r="F18" i="145" s="1"/>
  <c r="G18" i="145" s="1"/>
  <c r="H18" i="145" s="1"/>
  <c r="I18" i="145" s="1"/>
  <c r="J18" i="145" s="1"/>
  <c r="K18" i="145" s="1"/>
  <c r="L18" i="145" s="1"/>
  <c r="M18" i="145" s="1"/>
  <c r="N18" i="145" s="1"/>
  <c r="O18" i="145" s="1"/>
  <c r="P18" i="145" s="1"/>
  <c r="S18" i="145" s="1"/>
  <c r="V18" i="126"/>
  <c r="E19" i="128"/>
  <c r="F19" i="128" s="1"/>
  <c r="G19" i="128" s="1"/>
  <c r="H19" i="128" s="1"/>
  <c r="I19" i="128" s="1"/>
  <c r="J19" i="128" s="1"/>
  <c r="K19" i="128" s="1"/>
  <c r="L19" i="128" s="1"/>
  <c r="M19" i="128" s="1"/>
  <c r="N19" i="128" s="1"/>
  <c r="O19" i="128" s="1"/>
  <c r="P19" i="128" s="1"/>
  <c r="Q19" i="128" s="1"/>
  <c r="R19" i="128" s="1"/>
  <c r="S19" i="128" s="1"/>
  <c r="T19" i="128" s="1"/>
  <c r="U19" i="128" s="1"/>
  <c r="V19" i="128" s="1"/>
  <c r="AC18" i="148"/>
  <c r="D18" i="142"/>
  <c r="E18" i="142" s="1"/>
  <c r="F18" i="142" s="1"/>
  <c r="G18" i="142" s="1"/>
  <c r="H18" i="142" s="1"/>
  <c r="I18" i="142" s="1"/>
  <c r="J18" i="142" s="1"/>
  <c r="K18" i="142" s="1"/>
  <c r="L18" i="142" s="1"/>
  <c r="M18" i="142" s="1"/>
  <c r="N18" i="142" s="1"/>
  <c r="O18" i="142" s="1"/>
  <c r="Q18" i="142" s="1"/>
  <c r="P42" i="133"/>
  <c r="P38" i="133"/>
  <c r="P34" i="133"/>
  <c r="P30" i="133"/>
  <c r="P40" i="133"/>
  <c r="P36" i="133"/>
  <c r="P32" i="133"/>
  <c r="P23" i="133"/>
  <c r="P18" i="133"/>
  <c r="P17" i="133"/>
  <c r="P37" i="133"/>
  <c r="P29" i="133"/>
  <c r="P19" i="133"/>
  <c r="P33" i="133"/>
  <c r="P24" i="133"/>
  <c r="H65" i="133"/>
  <c r="P35" i="133"/>
  <c r="P41" i="133"/>
  <c r="P39" i="133"/>
  <c r="P31" i="133"/>
  <c r="P22" i="133"/>
  <c r="D18" i="133"/>
  <c r="E18" i="133" s="1"/>
  <c r="F18" i="133" s="1"/>
  <c r="G18" i="133" s="1"/>
  <c r="H18" i="133" s="1"/>
  <c r="I18" i="133" s="1"/>
  <c r="J18" i="133" s="1"/>
  <c r="K18" i="133" s="1"/>
  <c r="L18" i="133" s="1"/>
  <c r="M18" i="133" s="1"/>
  <c r="N18" i="133" s="1"/>
  <c r="O18" i="133" s="1"/>
  <c r="Q18" i="133" s="1"/>
  <c r="R17" i="145"/>
  <c r="T17" i="145" s="1"/>
  <c r="R31" i="145"/>
  <c r="R29" i="145"/>
  <c r="R23" i="145"/>
  <c r="R21" i="145"/>
  <c r="R18" i="145"/>
  <c r="R32" i="145"/>
  <c r="R22" i="145"/>
  <c r="R30" i="145"/>
  <c r="R19" i="145"/>
  <c r="R24" i="145"/>
  <c r="T18" i="133"/>
  <c r="G38" i="140"/>
  <c r="T32" i="140"/>
  <c r="T28" i="140"/>
  <c r="T24" i="140"/>
  <c r="T20" i="140"/>
  <c r="T17" i="140"/>
  <c r="T30" i="140"/>
  <c r="T26" i="140"/>
  <c r="T22" i="140"/>
  <c r="T18" i="140"/>
  <c r="T31" i="140"/>
  <c r="T19" i="140"/>
  <c r="T27" i="140"/>
  <c r="T21" i="140"/>
  <c r="T33" i="140"/>
  <c r="T23" i="140"/>
  <c r="T25" i="140"/>
  <c r="Q18" i="136"/>
  <c r="R18" i="136" s="1"/>
  <c r="P35" i="142"/>
  <c r="P31" i="142"/>
  <c r="P27" i="142"/>
  <c r="P37" i="142"/>
  <c r="P33" i="142"/>
  <c r="P29" i="142"/>
  <c r="P25" i="142"/>
  <c r="P34" i="142"/>
  <c r="P26" i="142"/>
  <c r="P30" i="142"/>
  <c r="P23" i="142"/>
  <c r="P18" i="142"/>
  <c r="P17" i="142"/>
  <c r="P32" i="142"/>
  <c r="P22" i="142"/>
  <c r="K62" i="142"/>
  <c r="P28" i="142"/>
  <c r="P36" i="142"/>
  <c r="E18" i="140"/>
  <c r="F18" i="140" s="1"/>
  <c r="G18" i="140" s="1"/>
  <c r="H18" i="140" s="1"/>
  <c r="I18" i="140" s="1"/>
  <c r="J18" i="140" s="1"/>
  <c r="K18" i="140" s="1"/>
  <c r="L18" i="140" s="1"/>
  <c r="M18" i="140" s="1"/>
  <c r="N18" i="140" s="1"/>
  <c r="O18" i="140" s="1"/>
  <c r="P18" i="140" s="1"/>
  <c r="Q18" i="140" s="1"/>
  <c r="R18" i="140" s="1"/>
  <c r="U18" i="140" s="1"/>
  <c r="E19" i="140"/>
  <c r="F19" i="140" s="1"/>
  <c r="G19" i="140" s="1"/>
  <c r="H19" i="140" s="1"/>
  <c r="I19" i="140" s="1"/>
  <c r="J19" i="140" s="1"/>
  <c r="K19" i="140" s="1"/>
  <c r="L19" i="140" s="1"/>
  <c r="M19" i="140" s="1"/>
  <c r="N19" i="140" s="1"/>
  <c r="O19" i="140" s="1"/>
  <c r="P19" i="140" s="1"/>
  <c r="Q19" i="140" s="1"/>
  <c r="R19" i="140" s="1"/>
  <c r="U19" i="143"/>
  <c r="D19" i="143"/>
  <c r="E19" i="143" s="1"/>
  <c r="F19" i="143" s="1"/>
  <c r="G19" i="143" s="1"/>
  <c r="H19" i="143" s="1"/>
  <c r="I19" i="143" s="1"/>
  <c r="J19" i="143" s="1"/>
  <c r="K19" i="143" s="1"/>
  <c r="L19" i="143" s="1"/>
  <c r="M19" i="143" s="1"/>
  <c r="N19" i="143" s="1"/>
  <c r="O19" i="143" s="1"/>
  <c r="P19" i="143" s="1"/>
  <c r="R19" i="143" s="1"/>
  <c r="Q24" i="143"/>
  <c r="Q14" i="146"/>
  <c r="R13" i="146"/>
  <c r="R20" i="146" s="1"/>
  <c r="T20" i="146" s="1"/>
  <c r="Q31" i="143"/>
  <c r="Q30" i="143"/>
  <c r="Q17" i="143"/>
  <c r="Q29" i="143"/>
  <c r="Q25" i="143"/>
  <c r="Q21" i="143"/>
  <c r="Q32" i="143"/>
  <c r="Q27" i="143"/>
  <c r="Q23" i="143"/>
  <c r="Q19" i="143"/>
  <c r="Q26" i="143"/>
  <c r="Q18" i="143"/>
  <c r="Q22" i="143"/>
  <c r="Q28" i="143"/>
  <c r="S19" i="146"/>
  <c r="U18" i="143"/>
  <c r="D18" i="143"/>
  <c r="E18" i="143" s="1"/>
  <c r="F18" i="143" s="1"/>
  <c r="G18" i="143" s="1"/>
  <c r="H18" i="143" s="1"/>
  <c r="I18" i="143" s="1"/>
  <c r="J18" i="143" s="1"/>
  <c r="K18" i="143" s="1"/>
  <c r="L18" i="143" s="1"/>
  <c r="M18" i="143" s="1"/>
  <c r="N18" i="143" s="1"/>
  <c r="O18" i="143" s="1"/>
  <c r="P18" i="143" s="1"/>
  <c r="R18" i="143" s="1"/>
  <c r="W18" i="150"/>
  <c r="AB20" i="149"/>
  <c r="P25" i="110"/>
  <c r="P21" i="110"/>
  <c r="G31" i="110"/>
  <c r="P23" i="110"/>
  <c r="P26" i="110"/>
  <c r="P22" i="110"/>
  <c r="P24" i="110"/>
  <c r="H54" i="111"/>
  <c r="P48" i="111"/>
  <c r="P44" i="111"/>
  <c r="P40" i="111"/>
  <c r="P36" i="111"/>
  <c r="P32" i="111"/>
  <c r="P28" i="111"/>
  <c r="P24" i="111"/>
  <c r="P20" i="111"/>
  <c r="P50" i="111"/>
  <c r="P46" i="111"/>
  <c r="P42" i="111"/>
  <c r="P38" i="111"/>
  <c r="P34" i="111"/>
  <c r="P30" i="111"/>
  <c r="P26" i="111"/>
  <c r="P22" i="111"/>
  <c r="P18" i="111"/>
  <c r="P17" i="111"/>
  <c r="P45" i="111"/>
  <c r="P37" i="111"/>
  <c r="P29" i="111"/>
  <c r="P21" i="111"/>
  <c r="P43" i="111"/>
  <c r="P35" i="111"/>
  <c r="P27" i="111"/>
  <c r="P19" i="111"/>
  <c r="P49" i="111"/>
  <c r="P41" i="111"/>
  <c r="P33" i="111"/>
  <c r="P25" i="111"/>
  <c r="P47" i="111"/>
  <c r="P39" i="111"/>
  <c r="P31" i="111"/>
  <c r="P23" i="111"/>
  <c r="T31" i="118"/>
  <c r="T27" i="118"/>
  <c r="T23" i="118"/>
  <c r="T19" i="118"/>
  <c r="T29" i="118"/>
  <c r="T25" i="118"/>
  <c r="T21" i="118"/>
  <c r="T26" i="118"/>
  <c r="G48" i="118"/>
  <c r="V34" i="118" s="1"/>
  <c r="T30" i="118"/>
  <c r="T22" i="118"/>
  <c r="T24" i="118"/>
  <c r="T17" i="118"/>
  <c r="T32" i="118"/>
  <c r="T18" i="118"/>
  <c r="T20" i="118"/>
  <c r="T28" i="118"/>
  <c r="Q64" i="116"/>
  <c r="Q42" i="116"/>
  <c r="Q37" i="116"/>
  <c r="Q34" i="116"/>
  <c r="Q29" i="116"/>
  <c r="Q26" i="116"/>
  <c r="Q24" i="116"/>
  <c r="Q22" i="116"/>
  <c r="Q20" i="116"/>
  <c r="Q18" i="116"/>
  <c r="K71" i="116"/>
  <c r="Q41" i="116"/>
  <c r="Q38" i="116"/>
  <c r="Q33" i="116"/>
  <c r="Q30" i="116"/>
  <c r="Q25" i="116"/>
  <c r="Q23" i="116"/>
  <c r="Q21" i="116"/>
  <c r="Q19" i="116"/>
  <c r="Q17" i="116"/>
  <c r="Q39" i="116"/>
  <c r="Q36" i="116"/>
  <c r="Q31" i="116"/>
  <c r="Q28" i="116"/>
  <c r="Q43" i="116"/>
  <c r="Q40" i="116"/>
  <c r="Q27" i="116"/>
  <c r="Q35" i="116"/>
  <c r="Q32" i="116"/>
  <c r="T19" i="113"/>
  <c r="D19" i="113"/>
  <c r="E19" i="113" s="1"/>
  <c r="F19" i="113" s="1"/>
  <c r="P66" i="112"/>
  <c r="P40" i="112"/>
  <c r="P38" i="112"/>
  <c r="P36" i="112"/>
  <c r="P34" i="112"/>
  <c r="P32" i="112"/>
  <c r="P30" i="112"/>
  <c r="P28" i="112"/>
  <c r="P26" i="112"/>
  <c r="P24" i="112"/>
  <c r="P22" i="112"/>
  <c r="P20" i="112"/>
  <c r="P18" i="112"/>
  <c r="P41" i="112"/>
  <c r="P33" i="112"/>
  <c r="P25" i="112"/>
  <c r="P17" i="112"/>
  <c r="P37" i="112"/>
  <c r="P29" i="112"/>
  <c r="P21" i="112"/>
  <c r="H71" i="112"/>
  <c r="P35" i="112"/>
  <c r="P19" i="112"/>
  <c r="P31" i="112"/>
  <c r="P65" i="112"/>
  <c r="P27" i="112"/>
  <c r="P39" i="112"/>
  <c r="P23" i="112"/>
  <c r="P64" i="115"/>
  <c r="P62" i="115"/>
  <c r="P41" i="115"/>
  <c r="P39" i="115"/>
  <c r="P37" i="115"/>
  <c r="P35" i="115"/>
  <c r="P33" i="115"/>
  <c r="P31" i="115"/>
  <c r="P29" i="115"/>
  <c r="P27" i="115"/>
  <c r="P25" i="115"/>
  <c r="P23" i="115"/>
  <c r="P21" i="115"/>
  <c r="P19" i="115"/>
  <c r="P63" i="115"/>
  <c r="P61" i="115"/>
  <c r="P40" i="115"/>
  <c r="P38" i="115"/>
  <c r="P36" i="115"/>
  <c r="P34" i="115"/>
  <c r="P32" i="115"/>
  <c r="P30" i="115"/>
  <c r="P28" i="115"/>
  <c r="P26" i="115"/>
  <c r="P24" i="115"/>
  <c r="P22" i="115"/>
  <c r="P20" i="115"/>
  <c r="P18" i="115"/>
  <c r="J73" i="115"/>
  <c r="R60" i="115" s="1"/>
  <c r="P17" i="115"/>
  <c r="P38" i="109"/>
  <c r="P35" i="109"/>
  <c r="P30" i="109"/>
  <c r="P22" i="109"/>
  <c r="G72" i="109"/>
  <c r="P41" i="109"/>
  <c r="P36" i="109"/>
  <c r="P33" i="109"/>
  <c r="P42" i="109"/>
  <c r="P39" i="109"/>
  <c r="P34" i="109"/>
  <c r="P31" i="109"/>
  <c r="P17" i="109"/>
  <c r="P40" i="109"/>
  <c r="P37" i="109"/>
  <c r="P32" i="109"/>
  <c r="P29" i="109"/>
  <c r="U14" i="119"/>
  <c r="V13" i="119"/>
  <c r="D18" i="111"/>
  <c r="E18" i="111" s="1"/>
  <c r="F18" i="111" s="1"/>
  <c r="G18" i="111" s="1"/>
  <c r="H18" i="111" s="1"/>
  <c r="I18" i="111" s="1"/>
  <c r="J18" i="111" s="1"/>
  <c r="K18" i="111" s="1"/>
  <c r="L18" i="111" s="1"/>
  <c r="M18" i="111" s="1"/>
  <c r="N18" i="111" s="1"/>
  <c r="O18" i="111" s="1"/>
  <c r="Q18" i="111" s="1"/>
  <c r="T18" i="111"/>
  <c r="T18" i="113"/>
  <c r="D18" i="113"/>
  <c r="E18" i="113" s="1"/>
  <c r="F18" i="113" s="1"/>
  <c r="R25" i="126"/>
  <c r="R24" i="126"/>
  <c r="R23" i="126"/>
  <c r="R22" i="126"/>
  <c r="R21" i="126"/>
  <c r="R20" i="126"/>
  <c r="R19" i="126"/>
  <c r="R18" i="126"/>
  <c r="H30" i="126"/>
  <c r="R17" i="126"/>
  <c r="R18" i="117"/>
  <c r="P34" i="121"/>
  <c r="P30" i="121"/>
  <c r="P26" i="121"/>
  <c r="P22" i="121"/>
  <c r="P18" i="121"/>
  <c r="P17" i="121"/>
  <c r="P50" i="121"/>
  <c r="P36" i="121"/>
  <c r="P32" i="121"/>
  <c r="P28" i="121"/>
  <c r="P24" i="121"/>
  <c r="P20" i="121"/>
  <c r="P51" i="121"/>
  <c r="P33" i="121"/>
  <c r="P25" i="121"/>
  <c r="P37" i="121"/>
  <c r="P29" i="121"/>
  <c r="P21" i="121"/>
  <c r="P35" i="121"/>
  <c r="P19" i="121"/>
  <c r="P27" i="121"/>
  <c r="P49" i="121"/>
  <c r="E39" i="122"/>
  <c r="Q30" i="122"/>
  <c r="Q33" i="122"/>
  <c r="Q27" i="122"/>
  <c r="Q22" i="122"/>
  <c r="Q28" i="122"/>
  <c r="Q26" i="122"/>
  <c r="Q24" i="122"/>
  <c r="Q20" i="122"/>
  <c r="Q18" i="122"/>
  <c r="Q25" i="122"/>
  <c r="Q23" i="122"/>
  <c r="Q21" i="122"/>
  <c r="Q19" i="122"/>
  <c r="Q31" i="122"/>
  <c r="Q32" i="122"/>
  <c r="Q29" i="122"/>
  <c r="Q17" i="122"/>
  <c r="Q14" i="125"/>
  <c r="R13" i="125"/>
  <c r="D19" i="119"/>
  <c r="D20" i="119" s="1"/>
  <c r="R30" i="124"/>
  <c r="R29" i="124"/>
  <c r="R28" i="124"/>
  <c r="R27" i="124"/>
  <c r="R26" i="124"/>
  <c r="R25" i="124"/>
  <c r="R24" i="124"/>
  <c r="R23" i="124"/>
  <c r="R22" i="124"/>
  <c r="R21" i="124"/>
  <c r="R20" i="124"/>
  <c r="R19" i="124"/>
  <c r="R18" i="124"/>
  <c r="D18" i="121"/>
  <c r="E18" i="121" s="1"/>
  <c r="F18" i="121" s="1"/>
  <c r="G18" i="121" s="1"/>
  <c r="H18" i="121" s="1"/>
  <c r="I18" i="121" s="1"/>
  <c r="J18" i="121" s="1"/>
  <c r="K18" i="121" s="1"/>
  <c r="L18" i="121" s="1"/>
  <c r="M18" i="121" s="1"/>
  <c r="N18" i="121" s="1"/>
  <c r="O18" i="121" s="1"/>
  <c r="Q18" i="121" s="1"/>
  <c r="R18" i="121" s="1"/>
  <c r="T18" i="121"/>
  <c r="S18" i="125"/>
  <c r="C18" i="125"/>
  <c r="X40" i="128"/>
  <c r="X36" i="128"/>
  <c r="X32" i="128"/>
  <c r="M56" i="128"/>
  <c r="X52" i="128"/>
  <c r="X39" i="128"/>
  <c r="X35" i="128"/>
  <c r="X31" i="128"/>
  <c r="X27" i="128"/>
  <c r="X23" i="128"/>
  <c r="X37" i="128"/>
  <c r="X26" i="128"/>
  <c r="X21" i="128"/>
  <c r="X34" i="128"/>
  <c r="X30" i="128"/>
  <c r="X25" i="128"/>
  <c r="X20" i="128"/>
  <c r="X17" i="128"/>
  <c r="X28" i="128"/>
  <c r="X38" i="128"/>
  <c r="X22" i="128"/>
  <c r="X18" i="128"/>
  <c r="X33" i="128"/>
  <c r="X24" i="128"/>
  <c r="X19" i="128"/>
  <c r="X41" i="128"/>
  <c r="X29" i="128"/>
  <c r="V19" i="126"/>
  <c r="V20" i="126"/>
  <c r="E19" i="127"/>
  <c r="F19" i="127" s="1"/>
  <c r="G19" i="127" s="1"/>
  <c r="H19" i="127" s="1"/>
  <c r="I19" i="127" s="1"/>
  <c r="J19" i="127" s="1"/>
  <c r="K19" i="127" s="1"/>
  <c r="L19" i="127" s="1"/>
  <c r="M19" i="127" s="1"/>
  <c r="N19" i="127" s="1"/>
  <c r="O19" i="127" s="1"/>
  <c r="P19" i="127" s="1"/>
  <c r="Q19" i="127" s="1"/>
  <c r="R19" i="127" s="1"/>
  <c r="S19" i="127" s="1"/>
  <c r="T19" i="127" s="1"/>
  <c r="U19" i="127" s="1"/>
  <c r="V19" i="127" s="1"/>
  <c r="W19" i="127" s="1"/>
  <c r="X19" i="127" s="1"/>
  <c r="Y19" i="127" s="1"/>
  <c r="Z19" i="127" s="1"/>
  <c r="AC18" i="127"/>
  <c r="AF19" i="127"/>
  <c r="W92" i="106"/>
  <c r="W91" i="106"/>
  <c r="R21" i="142" l="1"/>
  <c r="R19" i="142"/>
  <c r="R20" i="142"/>
  <c r="R28" i="133"/>
  <c r="R20" i="133"/>
  <c r="R27" i="133"/>
  <c r="R26" i="133"/>
  <c r="R21" i="133"/>
  <c r="R25" i="133"/>
  <c r="R61" i="133"/>
  <c r="R60" i="133"/>
  <c r="P66" i="113"/>
  <c r="P65" i="113"/>
  <c r="R66" i="113"/>
  <c r="R65" i="113"/>
  <c r="R58" i="142"/>
  <c r="R57" i="142"/>
  <c r="R56" i="142"/>
  <c r="D21" i="119"/>
  <c r="E20" i="119"/>
  <c r="F20" i="119" s="1"/>
  <c r="G20" i="119" s="1"/>
  <c r="H20" i="119" s="1"/>
  <c r="I20" i="119" s="1"/>
  <c r="J20" i="119" s="1"/>
  <c r="K20" i="119" s="1"/>
  <c r="L20" i="119" s="1"/>
  <c r="M20" i="119" s="1"/>
  <c r="N20" i="119" s="1"/>
  <c r="O20" i="119" s="1"/>
  <c r="P20" i="119" s="1"/>
  <c r="Q20" i="119" s="1"/>
  <c r="R20" i="119" s="1"/>
  <c r="S20" i="119" s="1"/>
  <c r="T20" i="119" s="1"/>
  <c r="G19" i="113"/>
  <c r="H19" i="113" s="1"/>
  <c r="I19" i="113" s="1"/>
  <c r="J19" i="113" s="1"/>
  <c r="K19" i="113" s="1"/>
  <c r="L19" i="113" s="1"/>
  <c r="M19" i="113" s="1"/>
  <c r="N19" i="113" s="1"/>
  <c r="O19" i="113" s="1"/>
  <c r="Q19" i="113" s="1"/>
  <c r="R19" i="113" s="1"/>
  <c r="G18" i="113"/>
  <c r="H18" i="113" s="1"/>
  <c r="I18" i="113" s="1"/>
  <c r="J18" i="113" s="1"/>
  <c r="K18" i="113" s="1"/>
  <c r="L18" i="113" s="1"/>
  <c r="M18" i="113" s="1"/>
  <c r="N18" i="113" s="1"/>
  <c r="O18" i="113" s="1"/>
  <c r="Q18" i="113" s="1"/>
  <c r="R18" i="113" s="1"/>
  <c r="Z19" i="123"/>
  <c r="E19" i="123"/>
  <c r="F19" i="123" s="1"/>
  <c r="G19" i="123" s="1"/>
  <c r="H19" i="123" s="1"/>
  <c r="I19" i="123" s="1"/>
  <c r="J19" i="123" s="1"/>
  <c r="K19" i="123" s="1"/>
  <c r="L19" i="123" s="1"/>
  <c r="M19" i="123" s="1"/>
  <c r="N19" i="123" s="1"/>
  <c r="O19" i="123" s="1"/>
  <c r="P19" i="123" s="1"/>
  <c r="Q19" i="123" s="1"/>
  <c r="R19" i="123" s="1"/>
  <c r="S19" i="123" s="1"/>
  <c r="T19" i="123" s="1"/>
  <c r="W19" i="123" s="1"/>
  <c r="X19" i="123" s="1"/>
  <c r="AB13" i="148"/>
  <c r="AB32" i="148" s="1"/>
  <c r="AA14" i="148"/>
  <c r="I18" i="123"/>
  <c r="J18" i="123" s="1"/>
  <c r="K18" i="123" s="1"/>
  <c r="L18" i="123" s="1"/>
  <c r="M18" i="123" s="1"/>
  <c r="N18" i="123" s="1"/>
  <c r="O18" i="123" s="1"/>
  <c r="P18" i="123" s="1"/>
  <c r="Q18" i="123" s="1"/>
  <c r="R18" i="123" s="1"/>
  <c r="S18" i="123" s="1"/>
  <c r="T18" i="123" s="1"/>
  <c r="W18" i="123" s="1"/>
  <c r="X18" i="123" s="1"/>
  <c r="P59" i="113"/>
  <c r="P64" i="113"/>
  <c r="R59" i="113"/>
  <c r="R63" i="113"/>
  <c r="P53" i="113"/>
  <c r="P49" i="113"/>
  <c r="P45" i="113"/>
  <c r="P41" i="113"/>
  <c r="P37" i="113"/>
  <c r="P33" i="113"/>
  <c r="R17" i="113"/>
  <c r="P26" i="113"/>
  <c r="P22" i="113"/>
  <c r="P18" i="113"/>
  <c r="P60" i="113"/>
  <c r="R62" i="113"/>
  <c r="P50" i="113"/>
  <c r="P38" i="113"/>
  <c r="P34" i="113"/>
  <c r="P27" i="113"/>
  <c r="P61" i="113"/>
  <c r="P58" i="113"/>
  <c r="R56" i="113"/>
  <c r="R60" i="113"/>
  <c r="R64" i="113"/>
  <c r="P52" i="113"/>
  <c r="P48" i="113"/>
  <c r="P44" i="113"/>
  <c r="P40" i="113"/>
  <c r="P36" i="113"/>
  <c r="P32" i="113"/>
  <c r="P29" i="113"/>
  <c r="P25" i="113"/>
  <c r="P21" i="113"/>
  <c r="P17" i="113"/>
  <c r="P57" i="113"/>
  <c r="R58" i="113"/>
  <c r="P54" i="113"/>
  <c r="P42" i="113"/>
  <c r="P30" i="113"/>
  <c r="P19" i="113"/>
  <c r="P56" i="113"/>
  <c r="P63" i="113"/>
  <c r="P62" i="113"/>
  <c r="R57" i="113"/>
  <c r="R61" i="113"/>
  <c r="P55" i="113"/>
  <c r="P51" i="113"/>
  <c r="P47" i="113"/>
  <c r="P43" i="113"/>
  <c r="P39" i="113"/>
  <c r="P35" i="113"/>
  <c r="P31" i="113"/>
  <c r="P28" i="113"/>
  <c r="P24" i="113"/>
  <c r="P20" i="113"/>
  <c r="P46" i="113"/>
  <c r="P23" i="113"/>
  <c r="R18" i="110"/>
  <c r="R17" i="110"/>
  <c r="R20" i="110"/>
  <c r="R19" i="110"/>
  <c r="R43" i="109"/>
  <c r="R62" i="109"/>
  <c r="R63" i="109"/>
  <c r="R44" i="109"/>
  <c r="R45" i="109"/>
  <c r="R64" i="109"/>
  <c r="R65" i="109"/>
  <c r="R46" i="109"/>
  <c r="R47" i="109"/>
  <c r="R66" i="109"/>
  <c r="R48" i="109"/>
  <c r="R49" i="109"/>
  <c r="R50" i="109"/>
  <c r="R51" i="109"/>
  <c r="R52" i="109"/>
  <c r="R53" i="109"/>
  <c r="R54" i="109"/>
  <c r="R55" i="109"/>
  <c r="R56" i="109"/>
  <c r="R57" i="109"/>
  <c r="R58" i="109"/>
  <c r="R59" i="109"/>
  <c r="R60" i="109"/>
  <c r="R61" i="109"/>
  <c r="V33" i="118"/>
  <c r="V35" i="118"/>
  <c r="V36" i="118"/>
  <c r="V37" i="118"/>
  <c r="V38" i="118"/>
  <c r="V39" i="118"/>
  <c r="V40" i="118"/>
  <c r="V41" i="118"/>
  <c r="V42" i="118"/>
  <c r="V43" i="118"/>
  <c r="T19" i="114"/>
  <c r="D19" i="114"/>
  <c r="E19" i="114" s="1"/>
  <c r="F19" i="114" s="1"/>
  <c r="G19" i="114" s="1"/>
  <c r="H19" i="114" s="1"/>
  <c r="I19" i="114" s="1"/>
  <c r="J19" i="114" s="1"/>
  <c r="K19" i="114" s="1"/>
  <c r="L19" i="114" s="1"/>
  <c r="M19" i="114" s="1"/>
  <c r="N19" i="114" s="1"/>
  <c r="O19" i="114" s="1"/>
  <c r="Q19" i="114" s="1"/>
  <c r="R19" i="114" s="1"/>
  <c r="U19" i="122"/>
  <c r="D19" i="122"/>
  <c r="E19" i="122" s="1"/>
  <c r="F19" i="122" s="1"/>
  <c r="G19" i="122" s="1"/>
  <c r="H19" i="122" s="1"/>
  <c r="I19" i="122" s="1"/>
  <c r="J19" i="122" s="1"/>
  <c r="K19" i="122" s="1"/>
  <c r="L19" i="122" s="1"/>
  <c r="M19" i="122" s="1"/>
  <c r="N19" i="122" s="1"/>
  <c r="O19" i="122" s="1"/>
  <c r="P19" i="122" s="1"/>
  <c r="R19" i="122" s="1"/>
  <c r="S19" i="122" s="1"/>
  <c r="V21" i="106"/>
  <c r="V31" i="106"/>
  <c r="V26" i="106"/>
  <c r="V20" i="106"/>
  <c r="V27" i="106"/>
  <c r="V30" i="106"/>
  <c r="V28" i="106"/>
  <c r="V19" i="106"/>
  <c r="V29" i="106"/>
  <c r="Z48" i="128"/>
  <c r="Z42" i="128"/>
  <c r="Z43" i="128"/>
  <c r="Z44" i="128"/>
  <c r="Z45" i="128"/>
  <c r="Z46" i="128"/>
  <c r="Z47" i="128"/>
  <c r="Z49" i="128"/>
  <c r="Z50" i="128"/>
  <c r="Z51" i="128"/>
  <c r="S44" i="116"/>
  <c r="S45" i="116"/>
  <c r="S46" i="116"/>
  <c r="S47" i="116"/>
  <c r="S48" i="116"/>
  <c r="S49" i="116"/>
  <c r="S50" i="116"/>
  <c r="S51" i="116"/>
  <c r="S52" i="116"/>
  <c r="S53" i="116"/>
  <c r="S54" i="116"/>
  <c r="S55" i="116"/>
  <c r="S56" i="116"/>
  <c r="S57" i="116"/>
  <c r="S58" i="116"/>
  <c r="S59" i="116"/>
  <c r="S60" i="116"/>
  <c r="S61" i="116"/>
  <c r="S62" i="116"/>
  <c r="S63" i="116"/>
  <c r="R47" i="133"/>
  <c r="R48" i="133"/>
  <c r="R49" i="133"/>
  <c r="R50" i="133"/>
  <c r="R51" i="133"/>
  <c r="R52" i="133"/>
  <c r="R53" i="133"/>
  <c r="R54" i="133"/>
  <c r="R55" i="133"/>
  <c r="R56" i="133"/>
  <c r="R57" i="133"/>
  <c r="R58" i="133"/>
  <c r="R59" i="133"/>
  <c r="X74" i="149"/>
  <c r="X73" i="149"/>
  <c r="X75" i="149"/>
  <c r="R42" i="115"/>
  <c r="R43" i="115"/>
  <c r="R44" i="115"/>
  <c r="R45" i="115"/>
  <c r="R46" i="115"/>
  <c r="R47" i="115"/>
  <c r="R48" i="115"/>
  <c r="R49" i="115"/>
  <c r="R50" i="115"/>
  <c r="R51" i="115"/>
  <c r="R52" i="115"/>
  <c r="R53" i="115"/>
  <c r="R54" i="115"/>
  <c r="R55" i="115"/>
  <c r="R56" i="115"/>
  <c r="R57" i="115"/>
  <c r="R58" i="115"/>
  <c r="R59" i="115"/>
  <c r="E68" i="155"/>
  <c r="F68" i="155" s="1"/>
  <c r="G68" i="155" s="1"/>
  <c r="H68" i="155" s="1"/>
  <c r="I68" i="155" s="1"/>
  <c r="J68" i="155" s="1"/>
  <c r="K68" i="155" s="1"/>
  <c r="L68" i="155" s="1"/>
  <c r="M68" i="155" s="1"/>
  <c r="N68" i="155" s="1"/>
  <c r="O68" i="155" s="1"/>
  <c r="P68" i="155" s="1"/>
  <c r="Q68" i="155" s="1"/>
  <c r="R68" i="155" s="1"/>
  <c r="S68" i="155" s="1"/>
  <c r="T68" i="155" s="1"/>
  <c r="U68" i="155" s="1"/>
  <c r="V68" i="155" s="1"/>
  <c r="W68" i="155" s="1"/>
  <c r="Z68" i="155" s="1"/>
  <c r="AA68" i="155" s="1"/>
  <c r="AC68" i="155"/>
  <c r="T20" i="126"/>
  <c r="R52" i="112"/>
  <c r="R63" i="112"/>
  <c r="R44" i="112"/>
  <c r="R45" i="112"/>
  <c r="R47" i="112"/>
  <c r="R62" i="112"/>
  <c r="R46" i="112"/>
  <c r="R64" i="112"/>
  <c r="R55" i="112"/>
  <c r="R51" i="112"/>
  <c r="R48" i="112"/>
  <c r="R59" i="112"/>
  <c r="R54" i="112"/>
  <c r="R49" i="112"/>
  <c r="R57" i="112"/>
  <c r="R58" i="112"/>
  <c r="R56" i="112"/>
  <c r="R42" i="112"/>
  <c r="R61" i="112"/>
  <c r="R60" i="112"/>
  <c r="R53" i="112"/>
  <c r="R50" i="112"/>
  <c r="R43" i="112"/>
  <c r="X50" i="149"/>
  <c r="X54" i="149"/>
  <c r="X58" i="149"/>
  <c r="X62" i="149"/>
  <c r="X66" i="149"/>
  <c r="X70" i="149"/>
  <c r="X76" i="149"/>
  <c r="X55" i="149"/>
  <c r="X59" i="149"/>
  <c r="X67" i="149"/>
  <c r="X71" i="149"/>
  <c r="X77" i="149"/>
  <c r="X57" i="149"/>
  <c r="X69" i="149"/>
  <c r="X47" i="149"/>
  <c r="X51" i="149"/>
  <c r="X63" i="149"/>
  <c r="X49" i="149"/>
  <c r="X61" i="149"/>
  <c r="X48" i="149"/>
  <c r="X52" i="149"/>
  <c r="X60" i="149"/>
  <c r="X64" i="149"/>
  <c r="X68" i="149"/>
  <c r="X72" i="149"/>
  <c r="X78" i="149"/>
  <c r="X53" i="149"/>
  <c r="X65" i="149"/>
  <c r="R31" i="146"/>
  <c r="T31" i="146" s="1"/>
  <c r="R34" i="146"/>
  <c r="T34" i="146" s="1"/>
  <c r="R38" i="146"/>
  <c r="T38" i="146" s="1"/>
  <c r="R35" i="146"/>
  <c r="T35" i="146" s="1"/>
  <c r="R39" i="146"/>
  <c r="T39" i="146" s="1"/>
  <c r="R32" i="146"/>
  <c r="T32" i="146" s="1"/>
  <c r="R36" i="146"/>
  <c r="T36" i="146" s="1"/>
  <c r="R33" i="146"/>
  <c r="T33" i="146" s="1"/>
  <c r="R37" i="146"/>
  <c r="T37" i="146" s="1"/>
  <c r="S33" i="143"/>
  <c r="S34" i="143"/>
  <c r="S35" i="143"/>
  <c r="S36" i="143"/>
  <c r="S37" i="143"/>
  <c r="S38" i="143"/>
  <c r="S39" i="143"/>
  <c r="S40" i="143"/>
  <c r="S41" i="143"/>
  <c r="S42" i="143"/>
  <c r="S43" i="143"/>
  <c r="S44" i="143"/>
  <c r="S45" i="143"/>
  <c r="S46" i="143"/>
  <c r="R19" i="117"/>
  <c r="D19" i="117"/>
  <c r="E19" i="117" s="1"/>
  <c r="F19" i="117" s="1"/>
  <c r="G19" i="117" s="1"/>
  <c r="H19" i="117" s="1"/>
  <c r="I19" i="117" s="1"/>
  <c r="J19" i="117" s="1"/>
  <c r="K19" i="117" s="1"/>
  <c r="L19" i="117" s="1"/>
  <c r="M19" i="117" s="1"/>
  <c r="O19" i="117" s="1"/>
  <c r="P19" i="117" s="1"/>
  <c r="V51" i="106"/>
  <c r="V93" i="106"/>
  <c r="V97" i="106"/>
  <c r="V101" i="106"/>
  <c r="V105" i="106"/>
  <c r="V109" i="106"/>
  <c r="V113" i="106"/>
  <c r="V112" i="106"/>
  <c r="V94" i="106"/>
  <c r="V98" i="106"/>
  <c r="V102" i="106"/>
  <c r="V106" i="106"/>
  <c r="V110" i="106"/>
  <c r="V114" i="106"/>
  <c r="V96" i="106"/>
  <c r="V104" i="106"/>
  <c r="V95" i="106"/>
  <c r="V99" i="106"/>
  <c r="V103" i="106"/>
  <c r="V107" i="106"/>
  <c r="V111" i="106"/>
  <c r="V100" i="106"/>
  <c r="V108" i="106"/>
  <c r="R38" i="142"/>
  <c r="R39" i="142"/>
  <c r="R40" i="142"/>
  <c r="R41" i="142"/>
  <c r="R42" i="142"/>
  <c r="R43" i="142"/>
  <c r="R44" i="142"/>
  <c r="R45" i="142"/>
  <c r="R46" i="142"/>
  <c r="R47" i="142"/>
  <c r="R48" i="142"/>
  <c r="R49" i="142"/>
  <c r="R50" i="142"/>
  <c r="R51" i="142"/>
  <c r="R52" i="142"/>
  <c r="R53" i="142"/>
  <c r="R54" i="142"/>
  <c r="R55" i="142"/>
  <c r="AB21" i="149"/>
  <c r="X33" i="149"/>
  <c r="X32" i="149"/>
  <c r="X40" i="149"/>
  <c r="X46" i="149"/>
  <c r="X41" i="149"/>
  <c r="X43" i="149"/>
  <c r="X34" i="149"/>
  <c r="M86" i="149"/>
  <c r="X36" i="149"/>
  <c r="X42" i="149"/>
  <c r="X44" i="149"/>
  <c r="X39" i="149"/>
  <c r="X31" i="149"/>
  <c r="X45" i="149"/>
  <c r="X37" i="149"/>
  <c r="X35" i="149"/>
  <c r="X38" i="149"/>
  <c r="X79" i="149"/>
  <c r="R20" i="116"/>
  <c r="S20" i="116" s="1"/>
  <c r="D19" i="116"/>
  <c r="E19" i="116" s="1"/>
  <c r="F19" i="116" s="1"/>
  <c r="G19" i="116" s="1"/>
  <c r="H19" i="116" s="1"/>
  <c r="I19" i="116" s="1"/>
  <c r="J19" i="116" s="1"/>
  <c r="K19" i="116" s="1"/>
  <c r="L19" i="116" s="1"/>
  <c r="M19" i="116" s="1"/>
  <c r="N19" i="116" s="1"/>
  <c r="O19" i="116" s="1"/>
  <c r="P19" i="116" s="1"/>
  <c r="R19" i="116" s="1"/>
  <c r="S19" i="116" s="1"/>
  <c r="D19" i="115"/>
  <c r="E19" i="115" s="1"/>
  <c r="F19" i="115" s="1"/>
  <c r="G19" i="115" s="1"/>
  <c r="H19" i="115" s="1"/>
  <c r="I19" i="115" s="1"/>
  <c r="J19" i="115" s="1"/>
  <c r="K19" i="115" s="1"/>
  <c r="L19" i="115" s="1"/>
  <c r="M19" i="115" s="1"/>
  <c r="N19" i="115" s="1"/>
  <c r="O19" i="115" s="1"/>
  <c r="Q19" i="115" s="1"/>
  <c r="R19" i="115" s="1"/>
  <c r="T18" i="124"/>
  <c r="E19" i="118"/>
  <c r="F19" i="118" s="1"/>
  <c r="G19" i="118" s="1"/>
  <c r="H19" i="118" s="1"/>
  <c r="I19" i="118" s="1"/>
  <c r="J19" i="118" s="1"/>
  <c r="K19" i="118" s="1"/>
  <c r="L19" i="118" s="1"/>
  <c r="M19" i="118" s="1"/>
  <c r="N19" i="118" s="1"/>
  <c r="O19" i="118" s="1"/>
  <c r="P19" i="118" s="1"/>
  <c r="Q19" i="118" s="1"/>
  <c r="R19" i="118" s="1"/>
  <c r="U19" i="118" s="1"/>
  <c r="V19" i="118" s="1"/>
  <c r="R43" i="133"/>
  <c r="R44" i="133"/>
  <c r="R45" i="133"/>
  <c r="R46" i="133"/>
  <c r="R19" i="109"/>
  <c r="T25" i="145"/>
  <c r="S26" i="145"/>
  <c r="T26" i="145" s="1"/>
  <c r="AI26" i="145"/>
  <c r="AI27" i="145"/>
  <c r="V68" i="106"/>
  <c r="V65" i="106"/>
  <c r="V69" i="106"/>
  <c r="V71" i="106"/>
  <c r="V66" i="106"/>
  <c r="V70" i="106"/>
  <c r="V72" i="106"/>
  <c r="V67" i="106"/>
  <c r="R29" i="146"/>
  <c r="T29" i="146" s="1"/>
  <c r="R26" i="146"/>
  <c r="T26" i="146" s="1"/>
  <c r="R28" i="146"/>
  <c r="T28" i="146" s="1"/>
  <c r="R27" i="146"/>
  <c r="T27" i="146" s="1"/>
  <c r="R30" i="146"/>
  <c r="T30" i="146" s="1"/>
  <c r="G44" i="146"/>
  <c r="T18" i="145"/>
  <c r="AI19" i="145"/>
  <c r="R17" i="142"/>
  <c r="R18" i="142"/>
  <c r="S17" i="143"/>
  <c r="S18" i="143"/>
  <c r="S32" i="143"/>
  <c r="S30" i="143"/>
  <c r="S31" i="143"/>
  <c r="S19" i="143"/>
  <c r="V78" i="106"/>
  <c r="V79" i="106"/>
  <c r="V80" i="106"/>
  <c r="V86" i="106"/>
  <c r="V90" i="106"/>
  <c r="V85" i="106"/>
  <c r="V77" i="106"/>
  <c r="V89" i="106"/>
  <c r="V87" i="106"/>
  <c r="V75" i="106"/>
  <c r="V76" i="106"/>
  <c r="V82" i="106"/>
  <c r="V83" i="106"/>
  <c r="V84" i="106"/>
  <c r="V88" i="106"/>
  <c r="V81" i="106"/>
  <c r="S32" i="122"/>
  <c r="S33" i="122"/>
  <c r="S17" i="122"/>
  <c r="S31" i="122"/>
  <c r="S30" i="122"/>
  <c r="S18" i="122"/>
  <c r="Y19" i="128"/>
  <c r="Z19" i="128" s="1"/>
  <c r="C19" i="128"/>
  <c r="Z20" i="123"/>
  <c r="E19" i="145"/>
  <c r="F19" i="145" s="1"/>
  <c r="G19" i="145" s="1"/>
  <c r="H19" i="145" s="1"/>
  <c r="I19" i="145" s="1"/>
  <c r="J19" i="145" s="1"/>
  <c r="K19" i="145" s="1"/>
  <c r="L19" i="145" s="1"/>
  <c r="M19" i="145" s="1"/>
  <c r="N19" i="145" s="1"/>
  <c r="O19" i="145" s="1"/>
  <c r="P19" i="145" s="1"/>
  <c r="S19" i="145" s="1"/>
  <c r="T19" i="145" s="1"/>
  <c r="AB19" i="128"/>
  <c r="T19" i="133"/>
  <c r="D19" i="133"/>
  <c r="E19" i="133" s="1"/>
  <c r="F19" i="133" s="1"/>
  <c r="G19" i="133" s="1"/>
  <c r="H19" i="133" s="1"/>
  <c r="I19" i="133" s="1"/>
  <c r="J19" i="133" s="1"/>
  <c r="K19" i="133" s="1"/>
  <c r="L19" i="133" s="1"/>
  <c r="M19" i="133" s="1"/>
  <c r="N19" i="133" s="1"/>
  <c r="O19" i="133" s="1"/>
  <c r="Q19" i="133" s="1"/>
  <c r="R19" i="133" s="1"/>
  <c r="S21" i="146"/>
  <c r="U20" i="143"/>
  <c r="R20" i="143"/>
  <c r="S20" i="143" s="1"/>
  <c r="V18" i="140"/>
  <c r="V17" i="140"/>
  <c r="AC19" i="148"/>
  <c r="X19" i="140"/>
  <c r="E20" i="140"/>
  <c r="F20" i="140" s="1"/>
  <c r="G20" i="140" s="1"/>
  <c r="H20" i="140" s="1"/>
  <c r="I20" i="140" s="1"/>
  <c r="J20" i="140" s="1"/>
  <c r="K20" i="140" s="1"/>
  <c r="L20" i="140" s="1"/>
  <c r="M20" i="140" s="1"/>
  <c r="N20" i="140" s="1"/>
  <c r="O20" i="140" s="1"/>
  <c r="P20" i="140" s="1"/>
  <c r="Q20" i="140" s="1"/>
  <c r="R20" i="140" s="1"/>
  <c r="U19" i="140"/>
  <c r="V19" i="140" s="1"/>
  <c r="R25" i="146"/>
  <c r="R24" i="146"/>
  <c r="R23" i="146"/>
  <c r="R22" i="146"/>
  <c r="R21" i="146"/>
  <c r="R19" i="146"/>
  <c r="T19" i="146" s="1"/>
  <c r="R18" i="146"/>
  <c r="T18" i="146" s="1"/>
  <c r="R17" i="146"/>
  <c r="T17" i="146" s="1"/>
  <c r="T19" i="136"/>
  <c r="Q19" i="136"/>
  <c r="R19" i="136" s="1"/>
  <c r="R18" i="133"/>
  <c r="R17" i="133"/>
  <c r="R18" i="115"/>
  <c r="R17" i="115"/>
  <c r="T20" i="113"/>
  <c r="AF20" i="127"/>
  <c r="Z17" i="128"/>
  <c r="Z18" i="128"/>
  <c r="S19" i="125"/>
  <c r="V35" i="123"/>
  <c r="V34" i="123"/>
  <c r="V33" i="123"/>
  <c r="V32" i="123"/>
  <c r="V31" i="123"/>
  <c r="V30" i="123"/>
  <c r="V29" i="123"/>
  <c r="V28" i="123"/>
  <c r="V27" i="123"/>
  <c r="V26" i="123"/>
  <c r="V25" i="123"/>
  <c r="V24" i="123"/>
  <c r="V23" i="123"/>
  <c r="V22" i="123"/>
  <c r="V21" i="123"/>
  <c r="V20" i="123"/>
  <c r="V19" i="123"/>
  <c r="V18" i="123"/>
  <c r="V17" i="123"/>
  <c r="Z19" i="119"/>
  <c r="E19" i="119"/>
  <c r="F19" i="119" s="1"/>
  <c r="G19" i="119" s="1"/>
  <c r="H19" i="119" s="1"/>
  <c r="I19" i="119" s="1"/>
  <c r="J19" i="119" s="1"/>
  <c r="K19" i="119" s="1"/>
  <c r="L19" i="119" s="1"/>
  <c r="M19" i="119" s="1"/>
  <c r="N19" i="119" s="1"/>
  <c r="O19" i="119" s="1"/>
  <c r="P19" i="119" s="1"/>
  <c r="Q19" i="119" s="1"/>
  <c r="R19" i="119" s="1"/>
  <c r="S19" i="119" s="1"/>
  <c r="T19" i="119" s="1"/>
  <c r="W19" i="119" s="1"/>
  <c r="C19" i="119"/>
  <c r="S26" i="129"/>
  <c r="S22" i="129"/>
  <c r="S18" i="129"/>
  <c r="E33" i="129"/>
  <c r="S24" i="129"/>
  <c r="S20" i="129"/>
  <c r="S17" i="129"/>
  <c r="S25" i="129"/>
  <c r="S27" i="129"/>
  <c r="S19" i="129"/>
  <c r="S23" i="129"/>
  <c r="S28" i="129"/>
  <c r="S21" i="129"/>
  <c r="S19" i="124"/>
  <c r="T19" i="124" s="1"/>
  <c r="T19" i="121"/>
  <c r="D19" i="121"/>
  <c r="E19" i="121" s="1"/>
  <c r="F19" i="121" s="1"/>
  <c r="G19" i="121" s="1"/>
  <c r="H19" i="121" s="1"/>
  <c r="I19" i="121" s="1"/>
  <c r="J19" i="121" s="1"/>
  <c r="K19" i="121" s="1"/>
  <c r="L19" i="121" s="1"/>
  <c r="M19" i="121" s="1"/>
  <c r="N19" i="121" s="1"/>
  <c r="O19" i="121" s="1"/>
  <c r="Q19" i="121" s="1"/>
  <c r="R19" i="121" s="1"/>
  <c r="G36" i="125"/>
  <c r="R30" i="125"/>
  <c r="R29" i="125"/>
  <c r="R28" i="125"/>
  <c r="R27" i="125"/>
  <c r="R26" i="125"/>
  <c r="R25" i="125"/>
  <c r="R24" i="125"/>
  <c r="R23" i="125"/>
  <c r="R22" i="125"/>
  <c r="R21" i="125"/>
  <c r="R20" i="125"/>
  <c r="R19" i="125"/>
  <c r="R18" i="125"/>
  <c r="T18" i="125" s="1"/>
  <c r="R17" i="125"/>
  <c r="T17" i="125" s="1"/>
  <c r="R17" i="112"/>
  <c r="R18" i="112"/>
  <c r="V18" i="118"/>
  <c r="V17" i="118"/>
  <c r="R18" i="111"/>
  <c r="R17" i="111"/>
  <c r="W19" i="129"/>
  <c r="AB25" i="127"/>
  <c r="AB21" i="127"/>
  <c r="AB18" i="127"/>
  <c r="AB23" i="127"/>
  <c r="AB26" i="127"/>
  <c r="AB27" i="127"/>
  <c r="AB24" i="127"/>
  <c r="AB20" i="127"/>
  <c r="AB28" i="127"/>
  <c r="AB22" i="127"/>
  <c r="AB19" i="127"/>
  <c r="AB17" i="127"/>
  <c r="T19" i="126"/>
  <c r="T18" i="126"/>
  <c r="T17" i="126"/>
  <c r="T19" i="111"/>
  <c r="D19" i="111"/>
  <c r="E19" i="111" s="1"/>
  <c r="F19" i="111" s="1"/>
  <c r="G19" i="111" s="1"/>
  <c r="H19" i="111" s="1"/>
  <c r="I19" i="111" s="1"/>
  <c r="J19" i="111" s="1"/>
  <c r="K19" i="111" s="1"/>
  <c r="L19" i="111" s="1"/>
  <c r="M19" i="111" s="1"/>
  <c r="N19" i="111" s="1"/>
  <c r="O19" i="111" s="1"/>
  <c r="Q19" i="111" s="1"/>
  <c r="R19" i="111" s="1"/>
  <c r="V39" i="119"/>
  <c r="V26" i="119"/>
  <c r="V22" i="119"/>
  <c r="V17" i="119"/>
  <c r="V40" i="119"/>
  <c r="V37" i="119"/>
  <c r="V36" i="119"/>
  <c r="V35" i="119"/>
  <c r="V34" i="119"/>
  <c r="V33" i="119"/>
  <c r="V32" i="119"/>
  <c r="V31" i="119"/>
  <c r="V30" i="119"/>
  <c r="V29" i="119"/>
  <c r="V28" i="119"/>
  <c r="V24" i="119"/>
  <c r="V38" i="119"/>
  <c r="V25" i="119"/>
  <c r="V19" i="119"/>
  <c r="V21" i="119"/>
  <c r="G45" i="119"/>
  <c r="V23" i="119"/>
  <c r="V20" i="119"/>
  <c r="V27" i="119"/>
  <c r="V18" i="119"/>
  <c r="R17" i="109"/>
  <c r="R18" i="109"/>
  <c r="S17" i="116"/>
  <c r="S18" i="116"/>
  <c r="W22" i="106"/>
  <c r="Z22" i="106"/>
  <c r="G121" i="106"/>
  <c r="V92" i="106"/>
  <c r="V91" i="106"/>
  <c r="V74" i="106"/>
  <c r="V73" i="106"/>
  <c r="V64" i="106"/>
  <c r="V63" i="106"/>
  <c r="V62" i="106"/>
  <c r="V61" i="106"/>
  <c r="V60" i="106"/>
  <c r="V59" i="106"/>
  <c r="V58" i="106"/>
  <c r="V57" i="106"/>
  <c r="V56" i="106"/>
  <c r="V55" i="106"/>
  <c r="V54" i="106"/>
  <c r="V53" i="106"/>
  <c r="V52" i="106"/>
  <c r="V50" i="106"/>
  <c r="V49" i="106"/>
  <c r="V48" i="106"/>
  <c r="V47" i="106"/>
  <c r="V45" i="106"/>
  <c r="V43" i="106"/>
  <c r="V42" i="106"/>
  <c r="V39" i="106"/>
  <c r="V38" i="106"/>
  <c r="V37" i="106"/>
  <c r="V36" i="106"/>
  <c r="V35" i="106"/>
  <c r="V34" i="106"/>
  <c r="V33" i="106"/>
  <c r="V32" i="106"/>
  <c r="V25" i="106"/>
  <c r="V44" i="106"/>
  <c r="V23" i="106"/>
  <c r="V22" i="106"/>
  <c r="V46" i="106"/>
  <c r="V24" i="106"/>
  <c r="R23" i="147" l="1"/>
  <c r="R29" i="147"/>
  <c r="R24" i="147"/>
  <c r="R31" i="147"/>
  <c r="R36" i="147"/>
  <c r="R27" i="147"/>
  <c r="R18" i="147"/>
  <c r="R19" i="147"/>
  <c r="R32" i="147"/>
  <c r="R37" i="147"/>
  <c r="R21" i="147"/>
  <c r="H43" i="147"/>
  <c r="T38" i="147" s="1"/>
  <c r="R35" i="147"/>
  <c r="R34" i="147"/>
  <c r="R20" i="147"/>
  <c r="R38" i="147"/>
  <c r="R25" i="147"/>
  <c r="R22" i="147"/>
  <c r="R28" i="147"/>
  <c r="R26" i="147"/>
  <c r="R17" i="147"/>
  <c r="R33" i="147"/>
  <c r="R30" i="147"/>
  <c r="S28" i="150"/>
  <c r="Z24" i="149"/>
  <c r="Z27" i="149"/>
  <c r="Z25" i="149"/>
  <c r="X40" i="106"/>
  <c r="X41" i="106"/>
  <c r="Z56" i="149"/>
  <c r="Z28" i="149"/>
  <c r="Z26" i="149"/>
  <c r="AB31" i="148"/>
  <c r="X115" i="106"/>
  <c r="X116" i="106"/>
  <c r="AB20" i="148"/>
  <c r="AB24" i="148"/>
  <c r="AB33" i="148"/>
  <c r="AB17" i="148"/>
  <c r="AB28" i="148"/>
  <c r="G38" i="148"/>
  <c r="AD28" i="148" s="1"/>
  <c r="AB22" i="148"/>
  <c r="AB18" i="148"/>
  <c r="AB23" i="148"/>
  <c r="AB30" i="148"/>
  <c r="Z80" i="149"/>
  <c r="Z81" i="149"/>
  <c r="D22" i="119"/>
  <c r="E21" i="119"/>
  <c r="F21" i="119" s="1"/>
  <c r="G21" i="119" s="1"/>
  <c r="H21" i="119" s="1"/>
  <c r="I21" i="119" s="1"/>
  <c r="J21" i="119" s="1"/>
  <c r="K21" i="119" s="1"/>
  <c r="L21" i="119" s="1"/>
  <c r="M21" i="119" s="1"/>
  <c r="N21" i="119" s="1"/>
  <c r="O21" i="119" s="1"/>
  <c r="P21" i="119" s="1"/>
  <c r="Q21" i="119" s="1"/>
  <c r="R21" i="119" s="1"/>
  <c r="S21" i="119" s="1"/>
  <c r="T21" i="119" s="1"/>
  <c r="E20" i="123"/>
  <c r="F20" i="123" s="1"/>
  <c r="G20" i="123" s="1"/>
  <c r="H20" i="123" s="1"/>
  <c r="I20" i="123" s="1"/>
  <c r="J20" i="123" s="1"/>
  <c r="K20" i="123" s="1"/>
  <c r="L20" i="123" s="1"/>
  <c r="M20" i="123" s="1"/>
  <c r="N20" i="123" s="1"/>
  <c r="O20" i="123" s="1"/>
  <c r="P20" i="123" s="1"/>
  <c r="Q20" i="123" s="1"/>
  <c r="R20" i="123" s="1"/>
  <c r="S20" i="123" s="1"/>
  <c r="T20" i="123" s="1"/>
  <c r="W20" i="123" s="1"/>
  <c r="X20" i="123" s="1"/>
  <c r="X18" i="106"/>
  <c r="X17" i="106"/>
  <c r="Q20" i="113"/>
  <c r="R20" i="113" s="1"/>
  <c r="AC19" i="127"/>
  <c r="AD19" i="127" s="1"/>
  <c r="AB21" i="148"/>
  <c r="AB25" i="148"/>
  <c r="AB29" i="148"/>
  <c r="AB19" i="148"/>
  <c r="AB27" i="148"/>
  <c r="AB26" i="148"/>
  <c r="Z20" i="149"/>
  <c r="Z19" i="149"/>
  <c r="Z21" i="149"/>
  <c r="Z22" i="149"/>
  <c r="Z23" i="149"/>
  <c r="Z29" i="149"/>
  <c r="Z30" i="149"/>
  <c r="AC69" i="155"/>
  <c r="E69" i="155"/>
  <c r="F69" i="155" s="1"/>
  <c r="G69" i="155" s="1"/>
  <c r="H69" i="155" s="1"/>
  <c r="I69" i="155" s="1"/>
  <c r="J69" i="155" s="1"/>
  <c r="K69" i="155" s="1"/>
  <c r="L69" i="155" s="1"/>
  <c r="M69" i="155" s="1"/>
  <c r="N69" i="155" s="1"/>
  <c r="O69" i="155" s="1"/>
  <c r="P69" i="155" s="1"/>
  <c r="Q69" i="155" s="1"/>
  <c r="R69" i="155" s="1"/>
  <c r="S69" i="155" s="1"/>
  <c r="T69" i="155" s="1"/>
  <c r="U69" i="155" s="1"/>
  <c r="V69" i="155" s="1"/>
  <c r="W69" i="155" s="1"/>
  <c r="Z69" i="155" s="1"/>
  <c r="AA69" i="155" s="1"/>
  <c r="X21" i="106"/>
  <c r="X20" i="106"/>
  <c r="X19" i="106"/>
  <c r="X26" i="106"/>
  <c r="X27" i="106"/>
  <c r="X28" i="106"/>
  <c r="X29" i="106"/>
  <c r="X30" i="106"/>
  <c r="X31" i="106"/>
  <c r="Q21" i="114"/>
  <c r="R21" i="114" s="1"/>
  <c r="T21" i="126"/>
  <c r="V21" i="126"/>
  <c r="F36" i="150"/>
  <c r="S30" i="150"/>
  <c r="S27" i="150"/>
  <c r="Z73" i="149"/>
  <c r="Z74" i="149"/>
  <c r="Z75" i="149"/>
  <c r="R21" i="122"/>
  <c r="S21" i="122" s="1"/>
  <c r="R20" i="122"/>
  <c r="S20" i="122" s="1"/>
  <c r="Z47" i="149"/>
  <c r="Z48" i="149"/>
  <c r="Z49" i="149"/>
  <c r="Z50" i="149"/>
  <c r="Z51" i="149"/>
  <c r="Z52" i="149"/>
  <c r="Z53" i="149"/>
  <c r="Z54" i="149"/>
  <c r="Z55" i="149"/>
  <c r="Z57" i="149"/>
  <c r="Z58" i="149"/>
  <c r="Z59" i="149"/>
  <c r="Z60" i="149"/>
  <c r="Z61" i="149"/>
  <c r="Z62" i="149"/>
  <c r="Z63" i="149"/>
  <c r="Z64" i="149"/>
  <c r="Z65" i="149"/>
  <c r="Z66" i="149"/>
  <c r="Z67" i="149"/>
  <c r="Z68" i="149"/>
  <c r="Z69" i="149"/>
  <c r="Z70" i="149"/>
  <c r="Z71" i="149"/>
  <c r="Z72" i="149"/>
  <c r="Z76" i="149"/>
  <c r="Z77" i="149"/>
  <c r="Z78" i="149"/>
  <c r="R20" i="117"/>
  <c r="O20" i="117"/>
  <c r="P20" i="117" s="1"/>
  <c r="X51" i="106"/>
  <c r="X93" i="106"/>
  <c r="X94" i="106"/>
  <c r="X95" i="106"/>
  <c r="X96" i="106"/>
  <c r="X97" i="106"/>
  <c r="X98" i="106"/>
  <c r="X99" i="106"/>
  <c r="X100" i="106"/>
  <c r="X101" i="106"/>
  <c r="X102" i="106"/>
  <c r="X103" i="106"/>
  <c r="X104" i="106"/>
  <c r="X105" i="106"/>
  <c r="X106" i="106"/>
  <c r="X107" i="106"/>
  <c r="X108" i="106"/>
  <c r="X109" i="106"/>
  <c r="X110" i="106"/>
  <c r="X111" i="106"/>
  <c r="X112" i="106"/>
  <c r="X113" i="106"/>
  <c r="X114" i="106"/>
  <c r="S19" i="150"/>
  <c r="S21" i="150"/>
  <c r="S24" i="150"/>
  <c r="S22" i="150"/>
  <c r="S23" i="150"/>
  <c r="S17" i="150"/>
  <c r="S25" i="150"/>
  <c r="S31" i="150"/>
  <c r="S18" i="150"/>
  <c r="S20" i="150"/>
  <c r="R21" i="116"/>
  <c r="S21" i="116" s="1"/>
  <c r="Q20" i="115"/>
  <c r="R20" i="115" s="1"/>
  <c r="T20" i="115"/>
  <c r="X20" i="118"/>
  <c r="U20" i="118"/>
  <c r="V20" i="118" s="1"/>
  <c r="Q20" i="114"/>
  <c r="R20" i="114" s="1"/>
  <c r="T20" i="114"/>
  <c r="T19" i="125"/>
  <c r="U20" i="122"/>
  <c r="Q19" i="112"/>
  <c r="R19" i="112" s="1"/>
  <c r="Z21" i="123"/>
  <c r="R20" i="109"/>
  <c r="T38" i="133"/>
  <c r="X72" i="106"/>
  <c r="X71" i="106"/>
  <c r="W65" i="106"/>
  <c r="X65" i="106" s="1"/>
  <c r="S21" i="145"/>
  <c r="T21" i="145" s="1"/>
  <c r="X87" i="106"/>
  <c r="X84" i="106"/>
  <c r="X82" i="106"/>
  <c r="X83" i="106"/>
  <c r="X81" i="106"/>
  <c r="X88" i="106"/>
  <c r="X85" i="106"/>
  <c r="X90" i="106"/>
  <c r="X89" i="106"/>
  <c r="X86" i="106"/>
  <c r="X75" i="106"/>
  <c r="X76" i="106"/>
  <c r="X77" i="106"/>
  <c r="X78" i="106"/>
  <c r="X79" i="106"/>
  <c r="X80" i="106"/>
  <c r="Q20" i="112"/>
  <c r="R20" i="112" s="1"/>
  <c r="AB20" i="128"/>
  <c r="Y20" i="128"/>
  <c r="Z20" i="128" s="1"/>
  <c r="C20" i="128"/>
  <c r="U21" i="122"/>
  <c r="D22" i="122"/>
  <c r="E22" i="122" s="1"/>
  <c r="F22" i="122" s="1"/>
  <c r="G22" i="122" s="1"/>
  <c r="H22" i="122" s="1"/>
  <c r="I22" i="122" s="1"/>
  <c r="J22" i="122" s="1"/>
  <c r="K22" i="122" s="1"/>
  <c r="L22" i="122" s="1"/>
  <c r="M22" i="122" s="1"/>
  <c r="N22" i="122" s="1"/>
  <c r="O22" i="122" s="1"/>
  <c r="P22" i="122" s="1"/>
  <c r="E21" i="140"/>
  <c r="F21" i="140" s="1"/>
  <c r="G21" i="140" s="1"/>
  <c r="H21" i="140" s="1"/>
  <c r="I21" i="140" s="1"/>
  <c r="J21" i="140" s="1"/>
  <c r="K21" i="140" s="1"/>
  <c r="L21" i="140" s="1"/>
  <c r="M21" i="140" s="1"/>
  <c r="N21" i="140" s="1"/>
  <c r="O21" i="140" s="1"/>
  <c r="P21" i="140" s="1"/>
  <c r="Q21" i="140" s="1"/>
  <c r="R21" i="140" s="1"/>
  <c r="U20" i="140"/>
  <c r="V20" i="140" s="1"/>
  <c r="X20" i="140"/>
  <c r="T21" i="146"/>
  <c r="U21" i="143"/>
  <c r="R21" i="143"/>
  <c r="S21" i="143" s="1"/>
  <c r="S22" i="146"/>
  <c r="T22" i="146" s="1"/>
  <c r="Q20" i="136"/>
  <c r="R20" i="136" s="1"/>
  <c r="T20" i="136"/>
  <c r="AC20" i="148"/>
  <c r="U20" i="129"/>
  <c r="W20" i="129"/>
  <c r="S20" i="124"/>
  <c r="T20" i="124" s="1"/>
  <c r="Z20" i="119"/>
  <c r="C20" i="119"/>
  <c r="W20" i="119"/>
  <c r="X20" i="119" s="1"/>
  <c r="X17" i="119"/>
  <c r="X18" i="119"/>
  <c r="X19" i="119"/>
  <c r="AD18" i="127"/>
  <c r="AD17" i="127"/>
  <c r="Q20" i="121"/>
  <c r="R20" i="121" s="1"/>
  <c r="T20" i="121"/>
  <c r="T21" i="113"/>
  <c r="Q20" i="111"/>
  <c r="R20" i="111" s="1"/>
  <c r="T20" i="111"/>
  <c r="U21" i="118"/>
  <c r="V21" i="118" s="1"/>
  <c r="X21" i="118"/>
  <c r="U17" i="129"/>
  <c r="U18" i="129"/>
  <c r="U19" i="129"/>
  <c r="U28" i="129"/>
  <c r="S20" i="125"/>
  <c r="T20" i="125" s="1"/>
  <c r="E21" i="127"/>
  <c r="F21" i="127" s="1"/>
  <c r="G21" i="127" s="1"/>
  <c r="H21" i="127" s="1"/>
  <c r="I21" i="127" s="1"/>
  <c r="J21" i="127" s="1"/>
  <c r="K21" i="127" s="1"/>
  <c r="L21" i="127" s="1"/>
  <c r="M21" i="127" s="1"/>
  <c r="N21" i="127" s="1"/>
  <c r="O21" i="127" s="1"/>
  <c r="P21" i="127" s="1"/>
  <c r="Q21" i="127" s="1"/>
  <c r="R21" i="127" s="1"/>
  <c r="S21" i="127" s="1"/>
  <c r="T21" i="127" s="1"/>
  <c r="U21" i="127" s="1"/>
  <c r="V21" i="127" s="1"/>
  <c r="W21" i="127" s="1"/>
  <c r="X21" i="127" s="1"/>
  <c r="Y21" i="127" s="1"/>
  <c r="Z21" i="127" s="1"/>
  <c r="AF21" i="127"/>
  <c r="AC20" i="127"/>
  <c r="AD20" i="127" s="1"/>
  <c r="W23" i="106"/>
  <c r="X23" i="106" s="1"/>
  <c r="Z23" i="106"/>
  <c r="X91" i="106"/>
  <c r="X92" i="106"/>
  <c r="X22" i="106"/>
  <c r="AD33" i="148" l="1"/>
  <c r="AD29" i="148"/>
  <c r="T17" i="147"/>
  <c r="T30" i="147"/>
  <c r="T37" i="147"/>
  <c r="T20" i="147"/>
  <c r="T28" i="147"/>
  <c r="T35" i="147"/>
  <c r="T18" i="147"/>
  <c r="T36" i="147"/>
  <c r="T19" i="147"/>
  <c r="S26" i="150"/>
  <c r="S29" i="150"/>
  <c r="U17" i="150"/>
  <c r="U18" i="150"/>
  <c r="U20" i="150"/>
  <c r="AD31" i="148"/>
  <c r="AD17" i="148"/>
  <c r="AD20" i="148"/>
  <c r="AD18" i="148"/>
  <c r="AD30" i="148"/>
  <c r="AD19" i="148"/>
  <c r="AD32" i="148"/>
  <c r="U19" i="150"/>
  <c r="U31" i="150"/>
  <c r="D23" i="119"/>
  <c r="E22" i="119"/>
  <c r="F22" i="119" s="1"/>
  <c r="G22" i="119" s="1"/>
  <c r="H22" i="119" s="1"/>
  <c r="I22" i="119" s="1"/>
  <c r="J22" i="119" s="1"/>
  <c r="K22" i="119" s="1"/>
  <c r="L22" i="119" s="1"/>
  <c r="M22" i="119" s="1"/>
  <c r="N22" i="119" s="1"/>
  <c r="O22" i="119" s="1"/>
  <c r="P22" i="119" s="1"/>
  <c r="Q22" i="119" s="1"/>
  <c r="R22" i="119" s="1"/>
  <c r="S22" i="119" s="1"/>
  <c r="T22" i="119" s="1"/>
  <c r="Q21" i="113"/>
  <c r="R21" i="113" s="1"/>
  <c r="E21" i="123"/>
  <c r="F21" i="123" s="1"/>
  <c r="G21" i="123" s="1"/>
  <c r="H21" i="123" s="1"/>
  <c r="I21" i="123" s="1"/>
  <c r="J21" i="123" s="1"/>
  <c r="K21" i="123" s="1"/>
  <c r="L21" i="123" s="1"/>
  <c r="M21" i="123" s="1"/>
  <c r="N21" i="123" s="1"/>
  <c r="O21" i="123" s="1"/>
  <c r="P21" i="123" s="1"/>
  <c r="Q21" i="123" s="1"/>
  <c r="R21" i="123" s="1"/>
  <c r="S21" i="123" s="1"/>
  <c r="T21" i="123" s="1"/>
  <c r="W21" i="123" s="1"/>
  <c r="X21" i="123" s="1"/>
  <c r="Q22" i="114"/>
  <c r="R22" i="114" s="1"/>
  <c r="T21" i="114"/>
  <c r="T22" i="126"/>
  <c r="V22" i="126"/>
  <c r="U26" i="150"/>
  <c r="U27" i="150"/>
  <c r="U28" i="150"/>
  <c r="U29" i="150"/>
  <c r="U30" i="150"/>
  <c r="AC70" i="155"/>
  <c r="E70" i="155"/>
  <c r="F70" i="155" s="1"/>
  <c r="G70" i="155" s="1"/>
  <c r="H70" i="155" s="1"/>
  <c r="I70" i="155" s="1"/>
  <c r="J70" i="155" s="1"/>
  <c r="K70" i="155" s="1"/>
  <c r="L70" i="155" s="1"/>
  <c r="M70" i="155" s="1"/>
  <c r="N70" i="155" s="1"/>
  <c r="O70" i="155" s="1"/>
  <c r="P70" i="155" s="1"/>
  <c r="Q70" i="155" s="1"/>
  <c r="R70" i="155" s="1"/>
  <c r="S70" i="155" s="1"/>
  <c r="T70" i="155" s="1"/>
  <c r="U70" i="155" s="1"/>
  <c r="V70" i="155" s="1"/>
  <c r="W70" i="155" s="1"/>
  <c r="Z70" i="155" s="1"/>
  <c r="AA70" i="155" s="1"/>
  <c r="R21" i="117"/>
  <c r="O21" i="117"/>
  <c r="P21" i="117" s="1"/>
  <c r="R22" i="116"/>
  <c r="S22" i="116" s="1"/>
  <c r="Q21" i="115"/>
  <c r="R21" i="115" s="1"/>
  <c r="T21" i="115"/>
  <c r="R21" i="109"/>
  <c r="T39" i="133"/>
  <c r="W66" i="106"/>
  <c r="X66" i="106" s="1"/>
  <c r="S22" i="145"/>
  <c r="T22" i="145" s="1"/>
  <c r="AB21" i="128"/>
  <c r="Y21" i="128"/>
  <c r="Z21" i="128" s="1"/>
  <c r="Q21" i="112"/>
  <c r="R21" i="112" s="1"/>
  <c r="D23" i="122"/>
  <c r="E23" i="122" s="1"/>
  <c r="F23" i="122" s="1"/>
  <c r="G23" i="122" s="1"/>
  <c r="H23" i="122" s="1"/>
  <c r="I23" i="122" s="1"/>
  <c r="J23" i="122" s="1"/>
  <c r="K23" i="122" s="1"/>
  <c r="L23" i="122" s="1"/>
  <c r="M23" i="122" s="1"/>
  <c r="N23" i="122" s="1"/>
  <c r="O23" i="122" s="1"/>
  <c r="P23" i="122" s="1"/>
  <c r="R22" i="122"/>
  <c r="S22" i="122" s="1"/>
  <c r="U22" i="122"/>
  <c r="X21" i="140"/>
  <c r="U21" i="140"/>
  <c r="V21" i="140" s="1"/>
  <c r="E22" i="140"/>
  <c r="F22" i="140" s="1"/>
  <c r="G22" i="140" s="1"/>
  <c r="H22" i="140" s="1"/>
  <c r="I22" i="140" s="1"/>
  <c r="J22" i="140" s="1"/>
  <c r="K22" i="140" s="1"/>
  <c r="L22" i="140" s="1"/>
  <c r="M22" i="140" s="1"/>
  <c r="N22" i="140" s="1"/>
  <c r="O22" i="140" s="1"/>
  <c r="P22" i="140" s="1"/>
  <c r="Q22" i="140" s="1"/>
  <c r="R22" i="140" s="1"/>
  <c r="Q22" i="133"/>
  <c r="R22" i="133" s="1"/>
  <c r="S23" i="146"/>
  <c r="T23" i="146" s="1"/>
  <c r="T21" i="147"/>
  <c r="AC21" i="148"/>
  <c r="AD21" i="148" s="1"/>
  <c r="Q22" i="136"/>
  <c r="R22" i="136" s="1"/>
  <c r="U22" i="143"/>
  <c r="R22" i="143"/>
  <c r="S22" i="143" s="1"/>
  <c r="Q21" i="110"/>
  <c r="R21" i="110" s="1"/>
  <c r="T21" i="121"/>
  <c r="Q21" i="121"/>
  <c r="R21" i="121" s="1"/>
  <c r="S21" i="124"/>
  <c r="T21" i="124" s="1"/>
  <c r="W21" i="129"/>
  <c r="U21" i="129"/>
  <c r="S21" i="125"/>
  <c r="T21" i="125" s="1"/>
  <c r="T22" i="114"/>
  <c r="Z21" i="119"/>
  <c r="W21" i="119"/>
  <c r="X21" i="119" s="1"/>
  <c r="C21" i="119"/>
  <c r="T22" i="113"/>
  <c r="Q22" i="113"/>
  <c r="R22" i="113" s="1"/>
  <c r="E22" i="127"/>
  <c r="F22" i="127" s="1"/>
  <c r="G22" i="127" s="1"/>
  <c r="H22" i="127" s="1"/>
  <c r="I22" i="127" s="1"/>
  <c r="J22" i="127" s="1"/>
  <c r="K22" i="127" s="1"/>
  <c r="L22" i="127" s="1"/>
  <c r="M22" i="127" s="1"/>
  <c r="N22" i="127" s="1"/>
  <c r="O22" i="127" s="1"/>
  <c r="P22" i="127" s="1"/>
  <c r="Q22" i="127" s="1"/>
  <c r="R22" i="127" s="1"/>
  <c r="S22" i="127" s="1"/>
  <c r="T22" i="127" s="1"/>
  <c r="U22" i="127" s="1"/>
  <c r="V22" i="127" s="1"/>
  <c r="W22" i="127" s="1"/>
  <c r="X22" i="127" s="1"/>
  <c r="Y22" i="127" s="1"/>
  <c r="Z22" i="127" s="1"/>
  <c r="AF22" i="127"/>
  <c r="AC21" i="127"/>
  <c r="AD21" i="127" s="1"/>
  <c r="X22" i="118"/>
  <c r="U22" i="118"/>
  <c r="V22" i="118" s="1"/>
  <c r="T21" i="111"/>
  <c r="Q21" i="111"/>
  <c r="R21" i="111" s="1"/>
  <c r="Z24" i="106"/>
  <c r="W24" i="106"/>
  <c r="X24" i="106" s="1"/>
  <c r="D24" i="119" l="1"/>
  <c r="E23" i="119"/>
  <c r="F23" i="119" s="1"/>
  <c r="G23" i="119" s="1"/>
  <c r="H23" i="119" s="1"/>
  <c r="I23" i="119" s="1"/>
  <c r="J23" i="119" s="1"/>
  <c r="K23" i="119" s="1"/>
  <c r="L23" i="119" s="1"/>
  <c r="M23" i="119" s="1"/>
  <c r="N23" i="119" s="1"/>
  <c r="O23" i="119" s="1"/>
  <c r="P23" i="119" s="1"/>
  <c r="Q23" i="119" s="1"/>
  <c r="R23" i="119" s="1"/>
  <c r="S23" i="119" s="1"/>
  <c r="T23" i="119" s="1"/>
  <c r="E22" i="123"/>
  <c r="F22" i="123" s="1"/>
  <c r="G22" i="123" s="1"/>
  <c r="H22" i="123" s="1"/>
  <c r="I22" i="123" s="1"/>
  <c r="J22" i="123" s="1"/>
  <c r="K22" i="123" s="1"/>
  <c r="L22" i="123" s="1"/>
  <c r="M22" i="123" s="1"/>
  <c r="N22" i="123" s="1"/>
  <c r="O22" i="123" s="1"/>
  <c r="P22" i="123" s="1"/>
  <c r="Q22" i="123" s="1"/>
  <c r="R22" i="123" s="1"/>
  <c r="S22" i="123" s="1"/>
  <c r="T22" i="123" s="1"/>
  <c r="W22" i="123" s="1"/>
  <c r="X22" i="123" s="1"/>
  <c r="E71" i="155"/>
  <c r="F71" i="155" s="1"/>
  <c r="G71" i="155" s="1"/>
  <c r="H71" i="155" s="1"/>
  <c r="I71" i="155" s="1"/>
  <c r="J71" i="155" s="1"/>
  <c r="K71" i="155" s="1"/>
  <c r="L71" i="155" s="1"/>
  <c r="M71" i="155" s="1"/>
  <c r="N71" i="155" s="1"/>
  <c r="O71" i="155" s="1"/>
  <c r="P71" i="155" s="1"/>
  <c r="Q71" i="155" s="1"/>
  <c r="R71" i="155" s="1"/>
  <c r="S71" i="155" s="1"/>
  <c r="T71" i="155" s="1"/>
  <c r="U71" i="155" s="1"/>
  <c r="V71" i="155" s="1"/>
  <c r="W71" i="155" s="1"/>
  <c r="Z71" i="155" s="1"/>
  <c r="AA71" i="155" s="1"/>
  <c r="AC71" i="155"/>
  <c r="T23" i="126"/>
  <c r="V23" i="126"/>
  <c r="D22" i="117"/>
  <c r="E22" i="117" s="1"/>
  <c r="F22" i="117" s="1"/>
  <c r="G22" i="117" s="1"/>
  <c r="H22" i="117" s="1"/>
  <c r="I22" i="117" s="1"/>
  <c r="J22" i="117" s="1"/>
  <c r="K22" i="117" s="1"/>
  <c r="L22" i="117" s="1"/>
  <c r="M22" i="117" s="1"/>
  <c r="O22" i="117" s="1"/>
  <c r="P22" i="117" s="1"/>
  <c r="Q22" i="142"/>
  <c r="R22" i="142" s="1"/>
  <c r="R23" i="116"/>
  <c r="S23" i="116" s="1"/>
  <c r="Q22" i="115"/>
  <c r="R22" i="115" s="1"/>
  <c r="T22" i="115"/>
  <c r="R22" i="117"/>
  <c r="Z22" i="123"/>
  <c r="D22" i="109"/>
  <c r="E22" i="109" s="1"/>
  <c r="F22" i="109" s="1"/>
  <c r="G22" i="109" s="1"/>
  <c r="H22" i="109" s="1"/>
  <c r="I22" i="109" s="1"/>
  <c r="J22" i="109" s="1"/>
  <c r="K22" i="109" s="1"/>
  <c r="L22" i="109" s="1"/>
  <c r="M22" i="109" s="1"/>
  <c r="N22" i="109" s="1"/>
  <c r="O22" i="109" s="1"/>
  <c r="Q22" i="109" s="1"/>
  <c r="R22" i="109" s="1"/>
  <c r="T40" i="133"/>
  <c r="W67" i="106"/>
  <c r="X67" i="106" s="1"/>
  <c r="AI24" i="145"/>
  <c r="S23" i="145"/>
  <c r="T23" i="145" s="1"/>
  <c r="T29" i="147"/>
  <c r="U23" i="122"/>
  <c r="R23" i="122"/>
  <c r="S23" i="122" s="1"/>
  <c r="D24" i="122"/>
  <c r="E24" i="122" s="1"/>
  <c r="F24" i="122" s="1"/>
  <c r="G24" i="122" s="1"/>
  <c r="H24" i="122" s="1"/>
  <c r="I24" i="122" s="1"/>
  <c r="J24" i="122" s="1"/>
  <c r="K24" i="122" s="1"/>
  <c r="L24" i="122" s="1"/>
  <c r="M24" i="122" s="1"/>
  <c r="N24" i="122" s="1"/>
  <c r="O24" i="122" s="1"/>
  <c r="P24" i="122" s="1"/>
  <c r="D23" i="112"/>
  <c r="E23" i="112" s="1"/>
  <c r="F23" i="112" s="1"/>
  <c r="G23" i="112" s="1"/>
  <c r="H23" i="112" s="1"/>
  <c r="I23" i="112" s="1"/>
  <c r="J23" i="112" s="1"/>
  <c r="K23" i="112" s="1"/>
  <c r="L23" i="112" s="1"/>
  <c r="M23" i="112" s="1"/>
  <c r="N23" i="112" s="1"/>
  <c r="O23" i="112" s="1"/>
  <c r="Q22" i="112"/>
  <c r="R22" i="112" s="1"/>
  <c r="Y22" i="128"/>
  <c r="Z22" i="128" s="1"/>
  <c r="AB22" i="128"/>
  <c r="Q23" i="133"/>
  <c r="R23" i="133" s="1"/>
  <c r="T22" i="147"/>
  <c r="U22" i="140"/>
  <c r="V22" i="140" s="1"/>
  <c r="E23" i="140"/>
  <c r="F23" i="140" s="1"/>
  <c r="G23" i="140" s="1"/>
  <c r="H23" i="140" s="1"/>
  <c r="I23" i="140" s="1"/>
  <c r="J23" i="140" s="1"/>
  <c r="K23" i="140" s="1"/>
  <c r="L23" i="140" s="1"/>
  <c r="M23" i="140" s="1"/>
  <c r="N23" i="140" s="1"/>
  <c r="O23" i="140" s="1"/>
  <c r="P23" i="140" s="1"/>
  <c r="Q23" i="140" s="1"/>
  <c r="R23" i="140" s="1"/>
  <c r="X22" i="140"/>
  <c r="T23" i="142"/>
  <c r="Q23" i="142"/>
  <c r="R23" i="142" s="1"/>
  <c r="S24" i="146"/>
  <c r="T24" i="146" s="1"/>
  <c r="AC22" i="148"/>
  <c r="AD22" i="148" s="1"/>
  <c r="U23" i="143"/>
  <c r="R23" i="143"/>
  <c r="S23" i="143" s="1"/>
  <c r="Q23" i="136"/>
  <c r="R23" i="136" s="1"/>
  <c r="Q22" i="111"/>
  <c r="R22" i="111" s="1"/>
  <c r="T22" i="111"/>
  <c r="U22" i="129"/>
  <c r="W22" i="129"/>
  <c r="Q22" i="121"/>
  <c r="R22" i="121" s="1"/>
  <c r="T22" i="121"/>
  <c r="Q23" i="114"/>
  <c r="R23" i="114" s="1"/>
  <c r="T23" i="114"/>
  <c r="W22" i="119"/>
  <c r="X22" i="119" s="1"/>
  <c r="Z22" i="119"/>
  <c r="U23" i="118"/>
  <c r="V23" i="118" s="1"/>
  <c r="X23" i="118"/>
  <c r="E23" i="127"/>
  <c r="F23" i="127" s="1"/>
  <c r="G23" i="127" s="1"/>
  <c r="H23" i="127" s="1"/>
  <c r="I23" i="127" s="1"/>
  <c r="J23" i="127" s="1"/>
  <c r="K23" i="127" s="1"/>
  <c r="L23" i="127" s="1"/>
  <c r="M23" i="127" s="1"/>
  <c r="N23" i="127" s="1"/>
  <c r="O23" i="127" s="1"/>
  <c r="P23" i="127" s="1"/>
  <c r="Q23" i="127" s="1"/>
  <c r="R23" i="127" s="1"/>
  <c r="S23" i="127" s="1"/>
  <c r="T23" i="127" s="1"/>
  <c r="U23" i="127" s="1"/>
  <c r="V23" i="127" s="1"/>
  <c r="W23" i="127" s="1"/>
  <c r="X23" i="127" s="1"/>
  <c r="Y23" i="127" s="1"/>
  <c r="Z23" i="127" s="1"/>
  <c r="AC22" i="127"/>
  <c r="AD22" i="127" s="1"/>
  <c r="AF23" i="127"/>
  <c r="T23" i="113"/>
  <c r="Q23" i="113"/>
  <c r="R23" i="113" s="1"/>
  <c r="S22" i="125"/>
  <c r="T22" i="125" s="1"/>
  <c r="S22" i="124"/>
  <c r="T22" i="124" s="1"/>
  <c r="Q22" i="110"/>
  <c r="R22" i="110" s="1"/>
  <c r="D25" i="119" l="1"/>
  <c r="E24" i="119"/>
  <c r="F24" i="119" s="1"/>
  <c r="G24" i="119" s="1"/>
  <c r="H24" i="119" s="1"/>
  <c r="I24" i="119" s="1"/>
  <c r="J24" i="119" s="1"/>
  <c r="K24" i="119" s="1"/>
  <c r="L24" i="119" s="1"/>
  <c r="M24" i="119" s="1"/>
  <c r="N24" i="119" s="1"/>
  <c r="O24" i="119" s="1"/>
  <c r="P24" i="119" s="1"/>
  <c r="Q24" i="119" s="1"/>
  <c r="R24" i="119" s="1"/>
  <c r="S24" i="119" s="1"/>
  <c r="T24" i="119" s="1"/>
  <c r="E23" i="123"/>
  <c r="F23" i="123" s="1"/>
  <c r="G23" i="123" s="1"/>
  <c r="H23" i="123" s="1"/>
  <c r="I23" i="123" s="1"/>
  <c r="J23" i="123" s="1"/>
  <c r="K23" i="123" s="1"/>
  <c r="L23" i="123" s="1"/>
  <c r="M23" i="123" s="1"/>
  <c r="N23" i="123" s="1"/>
  <c r="O23" i="123" s="1"/>
  <c r="P23" i="123" s="1"/>
  <c r="Q23" i="123" s="1"/>
  <c r="R23" i="123" s="1"/>
  <c r="S23" i="123" s="1"/>
  <c r="T23" i="123" s="1"/>
  <c r="W23" i="123" s="1"/>
  <c r="X23" i="123" s="1"/>
  <c r="T24" i="126"/>
  <c r="V24" i="126"/>
  <c r="E72" i="155"/>
  <c r="F72" i="155" s="1"/>
  <c r="G72" i="155" s="1"/>
  <c r="H72" i="155" s="1"/>
  <c r="I72" i="155" s="1"/>
  <c r="J72" i="155" s="1"/>
  <c r="K72" i="155" s="1"/>
  <c r="L72" i="155" s="1"/>
  <c r="M72" i="155" s="1"/>
  <c r="N72" i="155" s="1"/>
  <c r="O72" i="155" s="1"/>
  <c r="P72" i="155" s="1"/>
  <c r="Q72" i="155" s="1"/>
  <c r="R72" i="155" s="1"/>
  <c r="S72" i="155" s="1"/>
  <c r="T72" i="155" s="1"/>
  <c r="U72" i="155" s="1"/>
  <c r="V72" i="155" s="1"/>
  <c r="W72" i="155" s="1"/>
  <c r="Z72" i="155" s="1"/>
  <c r="AA72" i="155" s="1"/>
  <c r="AC72" i="155"/>
  <c r="D23" i="117"/>
  <c r="E23" i="117" s="1"/>
  <c r="F23" i="117" s="1"/>
  <c r="G23" i="117" s="1"/>
  <c r="H23" i="117" s="1"/>
  <c r="I23" i="117" s="1"/>
  <c r="J23" i="117" s="1"/>
  <c r="K23" i="117" s="1"/>
  <c r="L23" i="117" s="1"/>
  <c r="M23" i="117" s="1"/>
  <c r="O23" i="117" s="1"/>
  <c r="P23" i="117" s="1"/>
  <c r="Z23" i="123"/>
  <c r="R24" i="116"/>
  <c r="S24" i="116" s="1"/>
  <c r="Q23" i="115"/>
  <c r="R23" i="115" s="1"/>
  <c r="T23" i="115"/>
  <c r="R23" i="117"/>
  <c r="D23" i="109"/>
  <c r="E23" i="109" s="1"/>
  <c r="F23" i="109" s="1"/>
  <c r="G23" i="109" s="1"/>
  <c r="H23" i="109" s="1"/>
  <c r="I23" i="109" s="1"/>
  <c r="J23" i="109" s="1"/>
  <c r="K23" i="109" s="1"/>
  <c r="L23" i="109" s="1"/>
  <c r="M23" i="109" s="1"/>
  <c r="N23" i="109" s="1"/>
  <c r="O23" i="109" s="1"/>
  <c r="Q23" i="109" s="1"/>
  <c r="R23" i="109" s="1"/>
  <c r="T41" i="133"/>
  <c r="W68" i="106"/>
  <c r="X68" i="106" s="1"/>
  <c r="S24" i="145"/>
  <c r="T24" i="145" s="1"/>
  <c r="D24" i="112"/>
  <c r="E24" i="112" s="1"/>
  <c r="F24" i="112" s="1"/>
  <c r="G24" i="112" s="1"/>
  <c r="H24" i="112" s="1"/>
  <c r="I24" i="112" s="1"/>
  <c r="J24" i="112" s="1"/>
  <c r="K24" i="112" s="1"/>
  <c r="L24" i="112" s="1"/>
  <c r="M24" i="112" s="1"/>
  <c r="N24" i="112" s="1"/>
  <c r="O24" i="112" s="1"/>
  <c r="Q23" i="112"/>
  <c r="R23" i="112" s="1"/>
  <c r="U24" i="122"/>
  <c r="R24" i="122"/>
  <c r="S24" i="122" s="1"/>
  <c r="D25" i="122"/>
  <c r="E25" i="122" s="1"/>
  <c r="F25" i="122" s="1"/>
  <c r="G25" i="122" s="1"/>
  <c r="H25" i="122" s="1"/>
  <c r="I25" i="122" s="1"/>
  <c r="J25" i="122" s="1"/>
  <c r="K25" i="122" s="1"/>
  <c r="L25" i="122" s="1"/>
  <c r="M25" i="122" s="1"/>
  <c r="N25" i="122" s="1"/>
  <c r="O25" i="122" s="1"/>
  <c r="P25" i="122" s="1"/>
  <c r="Y23" i="128"/>
  <c r="Z23" i="128" s="1"/>
  <c r="AB23" i="128"/>
  <c r="U24" i="143"/>
  <c r="R24" i="143"/>
  <c r="S24" i="143" s="1"/>
  <c r="Q24" i="142"/>
  <c r="R24" i="142" s="1"/>
  <c r="T24" i="142"/>
  <c r="X23" i="140"/>
  <c r="E24" i="140"/>
  <c r="F24" i="140" s="1"/>
  <c r="G24" i="140" s="1"/>
  <c r="H24" i="140" s="1"/>
  <c r="I24" i="140" s="1"/>
  <c r="J24" i="140" s="1"/>
  <c r="K24" i="140" s="1"/>
  <c r="L24" i="140" s="1"/>
  <c r="M24" i="140" s="1"/>
  <c r="N24" i="140" s="1"/>
  <c r="O24" i="140" s="1"/>
  <c r="P24" i="140" s="1"/>
  <c r="Q24" i="140" s="1"/>
  <c r="R24" i="140" s="1"/>
  <c r="U23" i="140"/>
  <c r="V23" i="140" s="1"/>
  <c r="AC23" i="148"/>
  <c r="AD23" i="148" s="1"/>
  <c r="T23" i="147"/>
  <c r="T24" i="136"/>
  <c r="Q24" i="136"/>
  <c r="R24" i="136" s="1"/>
  <c r="S25" i="146"/>
  <c r="T25" i="146" s="1"/>
  <c r="Q24" i="133"/>
  <c r="R24" i="133" s="1"/>
  <c r="T24" i="113"/>
  <c r="Q24" i="113"/>
  <c r="R24" i="113" s="1"/>
  <c r="U24" i="118"/>
  <c r="V24" i="118" s="1"/>
  <c r="Z23" i="119"/>
  <c r="W23" i="119"/>
  <c r="X23" i="119" s="1"/>
  <c r="Z24" i="123"/>
  <c r="AF24" i="127"/>
  <c r="AC23" i="127"/>
  <c r="AD23" i="127" s="1"/>
  <c r="E24" i="127"/>
  <c r="F24" i="127" s="1"/>
  <c r="G24" i="127" s="1"/>
  <c r="H24" i="127" s="1"/>
  <c r="I24" i="127" s="1"/>
  <c r="J24" i="127" s="1"/>
  <c r="K24" i="127" s="1"/>
  <c r="L24" i="127" s="1"/>
  <c r="M24" i="127" s="1"/>
  <c r="N24" i="127" s="1"/>
  <c r="O24" i="127" s="1"/>
  <c r="P24" i="127" s="1"/>
  <c r="Q24" i="127" s="1"/>
  <c r="R24" i="127" s="1"/>
  <c r="S24" i="127" s="1"/>
  <c r="T24" i="127" s="1"/>
  <c r="U24" i="127" s="1"/>
  <c r="V24" i="127" s="1"/>
  <c r="W24" i="127" s="1"/>
  <c r="X24" i="127" s="1"/>
  <c r="Y24" i="127" s="1"/>
  <c r="Z24" i="127" s="1"/>
  <c r="S23" i="124"/>
  <c r="T23" i="124" s="1"/>
  <c r="T23" i="121"/>
  <c r="Q23" i="121"/>
  <c r="R23" i="121" s="1"/>
  <c r="W23" i="129"/>
  <c r="U23" i="129"/>
  <c r="Q23" i="110"/>
  <c r="R23" i="110" s="1"/>
  <c r="S23" i="125"/>
  <c r="T23" i="125" s="1"/>
  <c r="T24" i="114"/>
  <c r="Q24" i="114"/>
  <c r="R24" i="114" s="1"/>
  <c r="T23" i="111"/>
  <c r="Q23" i="111"/>
  <c r="R23" i="111" s="1"/>
  <c r="T21" i="150" l="1"/>
  <c r="U21" i="150" s="1"/>
  <c r="D26" i="119"/>
  <c r="E25" i="119"/>
  <c r="F25" i="119" s="1"/>
  <c r="G25" i="119" s="1"/>
  <c r="H25" i="119" s="1"/>
  <c r="I25" i="119" s="1"/>
  <c r="J25" i="119" s="1"/>
  <c r="K25" i="119" s="1"/>
  <c r="L25" i="119" s="1"/>
  <c r="M25" i="119" s="1"/>
  <c r="N25" i="119" s="1"/>
  <c r="O25" i="119" s="1"/>
  <c r="P25" i="119" s="1"/>
  <c r="Q25" i="119" s="1"/>
  <c r="R25" i="119" s="1"/>
  <c r="S25" i="119" s="1"/>
  <c r="T25" i="119" s="1"/>
  <c r="E24" i="123"/>
  <c r="F24" i="123" s="1"/>
  <c r="G24" i="123" s="1"/>
  <c r="H24" i="123" s="1"/>
  <c r="I24" i="123" s="1"/>
  <c r="J24" i="123" s="1"/>
  <c r="K24" i="123" s="1"/>
  <c r="L24" i="123" s="1"/>
  <c r="M24" i="123" s="1"/>
  <c r="N24" i="123" s="1"/>
  <c r="O24" i="123" s="1"/>
  <c r="P24" i="123" s="1"/>
  <c r="Q24" i="123" s="1"/>
  <c r="R24" i="123" s="1"/>
  <c r="S24" i="123" s="1"/>
  <c r="T24" i="123" s="1"/>
  <c r="W24" i="123" s="1"/>
  <c r="X24" i="123" s="1"/>
  <c r="AC73" i="155"/>
  <c r="E73" i="155"/>
  <c r="F73" i="155" s="1"/>
  <c r="G73" i="155" s="1"/>
  <c r="H73" i="155" s="1"/>
  <c r="I73" i="155" s="1"/>
  <c r="J73" i="155" s="1"/>
  <c r="K73" i="155" s="1"/>
  <c r="L73" i="155" s="1"/>
  <c r="M73" i="155" s="1"/>
  <c r="N73" i="155" s="1"/>
  <c r="O73" i="155" s="1"/>
  <c r="P73" i="155" s="1"/>
  <c r="Q73" i="155" s="1"/>
  <c r="R73" i="155" s="1"/>
  <c r="S73" i="155" s="1"/>
  <c r="T73" i="155" s="1"/>
  <c r="U73" i="155" s="1"/>
  <c r="V73" i="155" s="1"/>
  <c r="W73" i="155" s="1"/>
  <c r="Z73" i="155" s="1"/>
  <c r="AA73" i="155" s="1"/>
  <c r="T25" i="126"/>
  <c r="V25" i="126"/>
  <c r="D25" i="117"/>
  <c r="E25" i="117" s="1"/>
  <c r="F25" i="117" s="1"/>
  <c r="G25" i="117" s="1"/>
  <c r="H25" i="117" s="1"/>
  <c r="I25" i="117" s="1"/>
  <c r="J25" i="117" s="1"/>
  <c r="K25" i="117" s="1"/>
  <c r="L25" i="117" s="1"/>
  <c r="M25" i="117" s="1"/>
  <c r="O25" i="117" s="1"/>
  <c r="P25" i="117" s="1"/>
  <c r="D24" i="117"/>
  <c r="E24" i="117" s="1"/>
  <c r="F24" i="117" s="1"/>
  <c r="G24" i="117" s="1"/>
  <c r="H24" i="117" s="1"/>
  <c r="I24" i="117" s="1"/>
  <c r="J24" i="117" s="1"/>
  <c r="K24" i="117" s="1"/>
  <c r="L24" i="117" s="1"/>
  <c r="M24" i="117" s="1"/>
  <c r="O24" i="117" s="1"/>
  <c r="P24" i="117" s="1"/>
  <c r="R25" i="116"/>
  <c r="S25" i="116" s="1"/>
  <c r="Q24" i="115"/>
  <c r="R24" i="115" s="1"/>
  <c r="T24" i="115"/>
  <c r="R24" i="117"/>
  <c r="D24" i="109"/>
  <c r="E24" i="109" s="1"/>
  <c r="F24" i="109" s="1"/>
  <c r="G24" i="109" s="1"/>
  <c r="H24" i="109" s="1"/>
  <c r="I24" i="109" s="1"/>
  <c r="J24" i="109" s="1"/>
  <c r="K24" i="109" s="1"/>
  <c r="L24" i="109" s="1"/>
  <c r="M24" i="109" s="1"/>
  <c r="N24" i="109" s="1"/>
  <c r="O24" i="109" s="1"/>
  <c r="Q24" i="109" s="1"/>
  <c r="R24" i="109" s="1"/>
  <c r="T42" i="133"/>
  <c r="W70" i="106"/>
  <c r="X70" i="106" s="1"/>
  <c r="W69" i="106"/>
  <c r="X69" i="106" s="1"/>
  <c r="AI28" i="145"/>
  <c r="S27" i="145"/>
  <c r="T27" i="145" s="1"/>
  <c r="Y24" i="128"/>
  <c r="Z24" i="128" s="1"/>
  <c r="AB24" i="128"/>
  <c r="D26" i="122"/>
  <c r="E26" i="122" s="1"/>
  <c r="F26" i="122" s="1"/>
  <c r="G26" i="122" s="1"/>
  <c r="H26" i="122" s="1"/>
  <c r="I26" i="122" s="1"/>
  <c r="J26" i="122" s="1"/>
  <c r="K26" i="122" s="1"/>
  <c r="L26" i="122" s="1"/>
  <c r="M26" i="122" s="1"/>
  <c r="N26" i="122" s="1"/>
  <c r="O26" i="122" s="1"/>
  <c r="P26" i="122" s="1"/>
  <c r="R25" i="122"/>
  <c r="S25" i="122" s="1"/>
  <c r="U25" i="122"/>
  <c r="D25" i="112"/>
  <c r="E25" i="112" s="1"/>
  <c r="F25" i="112" s="1"/>
  <c r="G25" i="112" s="1"/>
  <c r="H25" i="112" s="1"/>
  <c r="I25" i="112" s="1"/>
  <c r="J25" i="112" s="1"/>
  <c r="K25" i="112" s="1"/>
  <c r="L25" i="112" s="1"/>
  <c r="M25" i="112" s="1"/>
  <c r="N25" i="112" s="1"/>
  <c r="O25" i="112" s="1"/>
  <c r="Q24" i="112"/>
  <c r="R24" i="112" s="1"/>
  <c r="AI29" i="145"/>
  <c r="S28" i="145"/>
  <c r="T28" i="145" s="1"/>
  <c r="Q25" i="142"/>
  <c r="R25" i="142" s="1"/>
  <c r="T25" i="142"/>
  <c r="U25" i="143"/>
  <c r="R25" i="143"/>
  <c r="S25" i="143" s="1"/>
  <c r="AC24" i="148"/>
  <c r="AD24" i="148" s="1"/>
  <c r="E25" i="140"/>
  <c r="F25" i="140" s="1"/>
  <c r="G25" i="140" s="1"/>
  <c r="H25" i="140" s="1"/>
  <c r="I25" i="140" s="1"/>
  <c r="J25" i="140" s="1"/>
  <c r="K25" i="140" s="1"/>
  <c r="L25" i="140" s="1"/>
  <c r="M25" i="140" s="1"/>
  <c r="N25" i="140" s="1"/>
  <c r="O25" i="140" s="1"/>
  <c r="P25" i="140" s="1"/>
  <c r="Q25" i="140" s="1"/>
  <c r="R25" i="140" s="1"/>
  <c r="U24" i="140"/>
  <c r="V24" i="140" s="1"/>
  <c r="X24" i="140"/>
  <c r="T24" i="147"/>
  <c r="Q25" i="136"/>
  <c r="R25" i="136" s="1"/>
  <c r="T25" i="136"/>
  <c r="S24" i="125"/>
  <c r="T24" i="125" s="1"/>
  <c r="U24" i="129"/>
  <c r="W24" i="129"/>
  <c r="Q24" i="121"/>
  <c r="R24" i="121" s="1"/>
  <c r="T24" i="121"/>
  <c r="W24" i="119"/>
  <c r="X24" i="119" s="1"/>
  <c r="Z24" i="119"/>
  <c r="Q25" i="114"/>
  <c r="R25" i="114" s="1"/>
  <c r="T25" i="114"/>
  <c r="AC24" i="127"/>
  <c r="AD24" i="127" s="1"/>
  <c r="E25" i="127"/>
  <c r="F25" i="127" s="1"/>
  <c r="G25" i="127" s="1"/>
  <c r="H25" i="127" s="1"/>
  <c r="I25" i="127" s="1"/>
  <c r="J25" i="127" s="1"/>
  <c r="K25" i="127" s="1"/>
  <c r="L25" i="127" s="1"/>
  <c r="M25" i="127" s="1"/>
  <c r="N25" i="127" s="1"/>
  <c r="O25" i="127" s="1"/>
  <c r="P25" i="127" s="1"/>
  <c r="Q25" i="127" s="1"/>
  <c r="R25" i="127" s="1"/>
  <c r="S25" i="127" s="1"/>
  <c r="T25" i="127" s="1"/>
  <c r="U25" i="127" s="1"/>
  <c r="V25" i="127" s="1"/>
  <c r="W25" i="127" s="1"/>
  <c r="X25" i="127" s="1"/>
  <c r="Y25" i="127" s="1"/>
  <c r="Z25" i="127" s="1"/>
  <c r="AF25" i="127"/>
  <c r="Q24" i="111"/>
  <c r="R24" i="111" s="1"/>
  <c r="T24" i="111"/>
  <c r="Q24" i="110"/>
  <c r="R24" i="110" s="1"/>
  <c r="Z25" i="123"/>
  <c r="T25" i="113"/>
  <c r="Q25" i="113"/>
  <c r="R25" i="113" s="1"/>
  <c r="S24" i="124"/>
  <c r="T24" i="124" s="1"/>
  <c r="U25" i="118"/>
  <c r="V25" i="118" s="1"/>
  <c r="R25" i="117"/>
  <c r="T22" i="150" l="1"/>
  <c r="U22" i="150" s="1"/>
  <c r="D27" i="119"/>
  <c r="E26" i="119"/>
  <c r="F26" i="119" s="1"/>
  <c r="G26" i="119" s="1"/>
  <c r="H26" i="119" s="1"/>
  <c r="I26" i="119" s="1"/>
  <c r="J26" i="119" s="1"/>
  <c r="K26" i="119" s="1"/>
  <c r="L26" i="119" s="1"/>
  <c r="M26" i="119" s="1"/>
  <c r="N26" i="119" s="1"/>
  <c r="O26" i="119" s="1"/>
  <c r="P26" i="119" s="1"/>
  <c r="Q26" i="119" s="1"/>
  <c r="R26" i="119" s="1"/>
  <c r="S26" i="119" s="1"/>
  <c r="T26" i="119" s="1"/>
  <c r="E25" i="123"/>
  <c r="F25" i="123" s="1"/>
  <c r="G25" i="123" s="1"/>
  <c r="H25" i="123" s="1"/>
  <c r="I25" i="123" s="1"/>
  <c r="J25" i="123" s="1"/>
  <c r="K25" i="123" s="1"/>
  <c r="L25" i="123" s="1"/>
  <c r="M25" i="123" s="1"/>
  <c r="N25" i="123" s="1"/>
  <c r="O25" i="123" s="1"/>
  <c r="P25" i="123" s="1"/>
  <c r="Q25" i="123" s="1"/>
  <c r="R25" i="123" s="1"/>
  <c r="S25" i="123" s="1"/>
  <c r="T25" i="123" s="1"/>
  <c r="W25" i="123" s="1"/>
  <c r="X25" i="123" s="1"/>
  <c r="D26" i="117"/>
  <c r="E26" i="117" s="1"/>
  <c r="F26" i="117" s="1"/>
  <c r="G26" i="117" s="1"/>
  <c r="H26" i="117" s="1"/>
  <c r="I26" i="117" s="1"/>
  <c r="J26" i="117" s="1"/>
  <c r="K26" i="117" s="1"/>
  <c r="L26" i="117" s="1"/>
  <c r="M26" i="117" s="1"/>
  <c r="O26" i="117" s="1"/>
  <c r="P26" i="117" s="1"/>
  <c r="AC74" i="155"/>
  <c r="E74" i="155"/>
  <c r="F74" i="155" s="1"/>
  <c r="G74" i="155" s="1"/>
  <c r="H74" i="155" s="1"/>
  <c r="I74" i="155" s="1"/>
  <c r="J74" i="155" s="1"/>
  <c r="K74" i="155" s="1"/>
  <c r="L74" i="155" s="1"/>
  <c r="M74" i="155" s="1"/>
  <c r="N74" i="155" s="1"/>
  <c r="O74" i="155" s="1"/>
  <c r="P74" i="155" s="1"/>
  <c r="Q74" i="155" s="1"/>
  <c r="R74" i="155" s="1"/>
  <c r="S74" i="155" s="1"/>
  <c r="T74" i="155" s="1"/>
  <c r="U74" i="155" s="1"/>
  <c r="V74" i="155" s="1"/>
  <c r="W74" i="155" s="1"/>
  <c r="Z74" i="155" s="1"/>
  <c r="AA74" i="155" s="1"/>
  <c r="R26" i="116"/>
  <c r="S26" i="116" s="1"/>
  <c r="Q25" i="115"/>
  <c r="R25" i="115" s="1"/>
  <c r="T25" i="115"/>
  <c r="D25" i="109"/>
  <c r="E25" i="109" s="1"/>
  <c r="F25" i="109" s="1"/>
  <c r="G25" i="109" s="1"/>
  <c r="H25" i="109" s="1"/>
  <c r="I25" i="109" s="1"/>
  <c r="J25" i="109" s="1"/>
  <c r="K25" i="109" s="1"/>
  <c r="L25" i="109" s="1"/>
  <c r="M25" i="109" s="1"/>
  <c r="N25" i="109" s="1"/>
  <c r="O25" i="109" s="1"/>
  <c r="Q25" i="109" s="1"/>
  <c r="R25" i="109" s="1"/>
  <c r="T43" i="133"/>
  <c r="Q25" i="112"/>
  <c r="R25" i="112" s="1"/>
  <c r="D26" i="112"/>
  <c r="E26" i="112" s="1"/>
  <c r="F26" i="112" s="1"/>
  <c r="G26" i="112" s="1"/>
  <c r="H26" i="112" s="1"/>
  <c r="I26" i="112" s="1"/>
  <c r="J26" i="112" s="1"/>
  <c r="K26" i="112" s="1"/>
  <c r="L26" i="112" s="1"/>
  <c r="M26" i="112" s="1"/>
  <c r="N26" i="112" s="1"/>
  <c r="O26" i="112" s="1"/>
  <c r="R26" i="122"/>
  <c r="S26" i="122" s="1"/>
  <c r="U26" i="122"/>
  <c r="D27" i="122"/>
  <c r="E27" i="122" s="1"/>
  <c r="F27" i="122" s="1"/>
  <c r="G27" i="122" s="1"/>
  <c r="H27" i="122" s="1"/>
  <c r="I27" i="122" s="1"/>
  <c r="J27" i="122" s="1"/>
  <c r="K27" i="122" s="1"/>
  <c r="L27" i="122" s="1"/>
  <c r="M27" i="122" s="1"/>
  <c r="N27" i="122" s="1"/>
  <c r="O27" i="122" s="1"/>
  <c r="P27" i="122" s="1"/>
  <c r="AB25" i="128"/>
  <c r="Y25" i="128"/>
  <c r="Z25" i="128" s="1"/>
  <c r="AI30" i="145"/>
  <c r="S29" i="145"/>
  <c r="T29" i="145" s="1"/>
  <c r="T26" i="142"/>
  <c r="Q26" i="142"/>
  <c r="R26" i="142" s="1"/>
  <c r="T25" i="147"/>
  <c r="X25" i="140"/>
  <c r="E26" i="140"/>
  <c r="F26" i="140" s="1"/>
  <c r="G26" i="140" s="1"/>
  <c r="H26" i="140" s="1"/>
  <c r="I26" i="140" s="1"/>
  <c r="J26" i="140" s="1"/>
  <c r="K26" i="140" s="1"/>
  <c r="L26" i="140" s="1"/>
  <c r="M26" i="140" s="1"/>
  <c r="N26" i="140" s="1"/>
  <c r="O26" i="140" s="1"/>
  <c r="P26" i="140" s="1"/>
  <c r="Q26" i="140" s="1"/>
  <c r="R26" i="140" s="1"/>
  <c r="U25" i="140"/>
  <c r="V25" i="140" s="1"/>
  <c r="U26" i="143"/>
  <c r="R26" i="143"/>
  <c r="S26" i="143" s="1"/>
  <c r="T26" i="136"/>
  <c r="Q26" i="136"/>
  <c r="R26" i="136" s="1"/>
  <c r="AC25" i="148"/>
  <c r="AD25" i="148" s="1"/>
  <c r="S25" i="124"/>
  <c r="T25" i="124" s="1"/>
  <c r="R26" i="117"/>
  <c r="D27" i="117"/>
  <c r="E27" i="117" s="1"/>
  <c r="F27" i="117" s="1"/>
  <c r="G27" i="117" s="1"/>
  <c r="H27" i="117" s="1"/>
  <c r="I27" i="117" s="1"/>
  <c r="J27" i="117" s="1"/>
  <c r="K27" i="117" s="1"/>
  <c r="L27" i="117" s="1"/>
  <c r="M27" i="117" s="1"/>
  <c r="W25" i="129"/>
  <c r="U25" i="129"/>
  <c r="T26" i="113"/>
  <c r="Q26" i="113"/>
  <c r="R26" i="113" s="1"/>
  <c r="T25" i="111"/>
  <c r="Q25" i="111"/>
  <c r="R25" i="111" s="1"/>
  <c r="Z25" i="119"/>
  <c r="W25" i="119"/>
  <c r="X25" i="119" s="1"/>
  <c r="U26" i="118"/>
  <c r="V26" i="118" s="1"/>
  <c r="Z26" i="123"/>
  <c r="Q25" i="110"/>
  <c r="R25" i="110" s="1"/>
  <c r="T26" i="114"/>
  <c r="Q26" i="114"/>
  <c r="R26" i="114" s="1"/>
  <c r="T25" i="121"/>
  <c r="Q25" i="121"/>
  <c r="R25" i="121" s="1"/>
  <c r="S25" i="125"/>
  <c r="T25" i="125" s="1"/>
  <c r="E26" i="127"/>
  <c r="F26" i="127" s="1"/>
  <c r="G26" i="127" s="1"/>
  <c r="H26" i="127" s="1"/>
  <c r="I26" i="127" s="1"/>
  <c r="J26" i="127" s="1"/>
  <c r="K26" i="127" s="1"/>
  <c r="L26" i="127" s="1"/>
  <c r="M26" i="127" s="1"/>
  <c r="N26" i="127" s="1"/>
  <c r="O26" i="127" s="1"/>
  <c r="P26" i="127" s="1"/>
  <c r="Q26" i="127" s="1"/>
  <c r="R26" i="127" s="1"/>
  <c r="S26" i="127" s="1"/>
  <c r="T26" i="127" s="1"/>
  <c r="U26" i="127" s="1"/>
  <c r="V26" i="127" s="1"/>
  <c r="W26" i="127" s="1"/>
  <c r="X26" i="127" s="1"/>
  <c r="Y26" i="127" s="1"/>
  <c r="Z26" i="127" s="1"/>
  <c r="AC25" i="127"/>
  <c r="AD25" i="127" s="1"/>
  <c r="AF26" i="127"/>
  <c r="D25" i="106"/>
  <c r="T23" i="150" l="1"/>
  <c r="U23" i="150" s="1"/>
  <c r="D28" i="119"/>
  <c r="E27" i="119"/>
  <c r="F27" i="119" s="1"/>
  <c r="G27" i="119" s="1"/>
  <c r="H27" i="119" s="1"/>
  <c r="I27" i="119" s="1"/>
  <c r="J27" i="119" s="1"/>
  <c r="K27" i="119" s="1"/>
  <c r="L27" i="119" s="1"/>
  <c r="M27" i="119" s="1"/>
  <c r="N27" i="119" s="1"/>
  <c r="O27" i="119" s="1"/>
  <c r="P27" i="119" s="1"/>
  <c r="Q27" i="119" s="1"/>
  <c r="R27" i="119" s="1"/>
  <c r="S27" i="119" s="1"/>
  <c r="T27" i="119" s="1"/>
  <c r="E25" i="106"/>
  <c r="F25" i="106" s="1"/>
  <c r="G25" i="106" s="1"/>
  <c r="H25" i="106" s="1"/>
  <c r="I25" i="106" s="1"/>
  <c r="J25" i="106" s="1"/>
  <c r="K25" i="106" s="1"/>
  <c r="L25" i="106" s="1"/>
  <c r="M25" i="106" s="1"/>
  <c r="N25" i="106" s="1"/>
  <c r="O25" i="106" s="1"/>
  <c r="P25" i="106" s="1"/>
  <c r="Q25" i="106" s="1"/>
  <c r="R25" i="106" s="1"/>
  <c r="S25" i="106" s="1"/>
  <c r="T25" i="106" s="1"/>
  <c r="U25" i="106" s="1"/>
  <c r="W25" i="106" s="1"/>
  <c r="X25" i="106" s="1"/>
  <c r="E26" i="123"/>
  <c r="F26" i="123" s="1"/>
  <c r="G26" i="123" s="1"/>
  <c r="H26" i="123" s="1"/>
  <c r="I26" i="123" s="1"/>
  <c r="J26" i="123" s="1"/>
  <c r="K26" i="123" s="1"/>
  <c r="L26" i="123" s="1"/>
  <c r="M26" i="123" s="1"/>
  <c r="N26" i="123" s="1"/>
  <c r="O26" i="123" s="1"/>
  <c r="P26" i="123" s="1"/>
  <c r="Q26" i="123" s="1"/>
  <c r="R26" i="123" s="1"/>
  <c r="S26" i="123" s="1"/>
  <c r="T26" i="123" s="1"/>
  <c r="W26" i="123" s="1"/>
  <c r="X26" i="123" s="1"/>
  <c r="E75" i="155"/>
  <c r="F75" i="155" s="1"/>
  <c r="G75" i="155" s="1"/>
  <c r="H75" i="155" s="1"/>
  <c r="I75" i="155" s="1"/>
  <c r="J75" i="155" s="1"/>
  <c r="K75" i="155" s="1"/>
  <c r="L75" i="155" s="1"/>
  <c r="M75" i="155" s="1"/>
  <c r="N75" i="155" s="1"/>
  <c r="O75" i="155" s="1"/>
  <c r="P75" i="155" s="1"/>
  <c r="Q75" i="155" s="1"/>
  <c r="R75" i="155" s="1"/>
  <c r="S75" i="155" s="1"/>
  <c r="T75" i="155" s="1"/>
  <c r="U75" i="155" s="1"/>
  <c r="V75" i="155" s="1"/>
  <c r="W75" i="155" s="1"/>
  <c r="Z75" i="155" s="1"/>
  <c r="AA75" i="155" s="1"/>
  <c r="AC75" i="155"/>
  <c r="R27" i="116"/>
  <c r="S27" i="116" s="1"/>
  <c r="Q26" i="115"/>
  <c r="R26" i="115" s="1"/>
  <c r="T26" i="115"/>
  <c r="D26" i="109"/>
  <c r="E26" i="109" s="1"/>
  <c r="F26" i="109" s="1"/>
  <c r="G26" i="109" s="1"/>
  <c r="H26" i="109" s="1"/>
  <c r="I26" i="109" s="1"/>
  <c r="J26" i="109" s="1"/>
  <c r="K26" i="109" s="1"/>
  <c r="L26" i="109" s="1"/>
  <c r="M26" i="109" s="1"/>
  <c r="N26" i="109" s="1"/>
  <c r="O26" i="109" s="1"/>
  <c r="Q26" i="109" s="1"/>
  <c r="R26" i="109" s="1"/>
  <c r="T44" i="133"/>
  <c r="AB26" i="128"/>
  <c r="Y26" i="128"/>
  <c r="Z26" i="128" s="1"/>
  <c r="Q26" i="112"/>
  <c r="R26" i="112" s="1"/>
  <c r="D27" i="112"/>
  <c r="E27" i="112" s="1"/>
  <c r="F27" i="112" s="1"/>
  <c r="G27" i="112" s="1"/>
  <c r="H27" i="112" s="1"/>
  <c r="I27" i="112" s="1"/>
  <c r="J27" i="112" s="1"/>
  <c r="K27" i="112" s="1"/>
  <c r="L27" i="112" s="1"/>
  <c r="M27" i="112" s="1"/>
  <c r="N27" i="112" s="1"/>
  <c r="O27" i="112" s="1"/>
  <c r="U27" i="122"/>
  <c r="D28" i="122"/>
  <c r="E28" i="122" s="1"/>
  <c r="F28" i="122" s="1"/>
  <c r="G28" i="122" s="1"/>
  <c r="H28" i="122" s="1"/>
  <c r="I28" i="122" s="1"/>
  <c r="J28" i="122" s="1"/>
  <c r="K28" i="122" s="1"/>
  <c r="L28" i="122" s="1"/>
  <c r="M28" i="122" s="1"/>
  <c r="N28" i="122" s="1"/>
  <c r="O28" i="122" s="1"/>
  <c r="P28" i="122" s="1"/>
  <c r="R27" i="122"/>
  <c r="S27" i="122" s="1"/>
  <c r="U27" i="143"/>
  <c r="R27" i="143"/>
  <c r="S27" i="143" s="1"/>
  <c r="Q27" i="136"/>
  <c r="R27" i="136" s="1"/>
  <c r="T27" i="136"/>
  <c r="T26" i="147"/>
  <c r="AC26" i="148"/>
  <c r="AD26" i="148" s="1"/>
  <c r="AI31" i="145"/>
  <c r="S30" i="145"/>
  <c r="T30" i="145" s="1"/>
  <c r="U26" i="140"/>
  <c r="V26" i="140" s="1"/>
  <c r="E27" i="140"/>
  <c r="F27" i="140" s="1"/>
  <c r="G27" i="140" s="1"/>
  <c r="H27" i="140" s="1"/>
  <c r="I27" i="140" s="1"/>
  <c r="J27" i="140" s="1"/>
  <c r="K27" i="140" s="1"/>
  <c r="L27" i="140" s="1"/>
  <c r="M27" i="140" s="1"/>
  <c r="N27" i="140" s="1"/>
  <c r="O27" i="140" s="1"/>
  <c r="P27" i="140" s="1"/>
  <c r="Q27" i="140" s="1"/>
  <c r="R27" i="140" s="1"/>
  <c r="X26" i="140"/>
  <c r="Q27" i="142"/>
  <c r="R27" i="142" s="1"/>
  <c r="T27" i="142"/>
  <c r="AC26" i="127"/>
  <c r="AD26" i="127" s="1"/>
  <c r="AF27" i="127"/>
  <c r="Q27" i="114"/>
  <c r="R27" i="114" s="1"/>
  <c r="T27" i="114"/>
  <c r="U27" i="118"/>
  <c r="V27" i="118" s="1"/>
  <c r="T27" i="113"/>
  <c r="Q27" i="113"/>
  <c r="R27" i="113" s="1"/>
  <c r="U26" i="129"/>
  <c r="W26" i="129"/>
  <c r="S26" i="125"/>
  <c r="T26" i="125" s="1"/>
  <c r="Q26" i="121"/>
  <c r="R26" i="121" s="1"/>
  <c r="T26" i="121"/>
  <c r="Q26" i="110"/>
  <c r="R26" i="110" s="1"/>
  <c r="Z27" i="123"/>
  <c r="W26" i="119"/>
  <c r="X26" i="119" s="1"/>
  <c r="Z26" i="119"/>
  <c r="Q26" i="111"/>
  <c r="R26" i="111" s="1"/>
  <c r="T26" i="111"/>
  <c r="R27" i="117"/>
  <c r="O27" i="117"/>
  <c r="P27" i="117" s="1"/>
  <c r="D28" i="117"/>
  <c r="E28" i="117" s="1"/>
  <c r="F28" i="117" s="1"/>
  <c r="G28" i="117" s="1"/>
  <c r="H28" i="117" s="1"/>
  <c r="I28" i="117" s="1"/>
  <c r="J28" i="117" s="1"/>
  <c r="K28" i="117" s="1"/>
  <c r="L28" i="117" s="1"/>
  <c r="M28" i="117" s="1"/>
  <c r="S26" i="124"/>
  <c r="T26" i="124" s="1"/>
  <c r="D29" i="119" l="1"/>
  <c r="E28" i="119"/>
  <c r="F28" i="119" s="1"/>
  <c r="G28" i="119" s="1"/>
  <c r="H28" i="119" s="1"/>
  <c r="I28" i="119" s="1"/>
  <c r="J28" i="119" s="1"/>
  <c r="K28" i="119" s="1"/>
  <c r="L28" i="119" s="1"/>
  <c r="M28" i="119" s="1"/>
  <c r="N28" i="119" s="1"/>
  <c r="O28" i="119" s="1"/>
  <c r="P28" i="119" s="1"/>
  <c r="Q28" i="119" s="1"/>
  <c r="R28" i="119" s="1"/>
  <c r="S28" i="119" s="1"/>
  <c r="T28" i="119" s="1"/>
  <c r="E27" i="123"/>
  <c r="F27" i="123" s="1"/>
  <c r="G27" i="123" s="1"/>
  <c r="H27" i="123" s="1"/>
  <c r="I27" i="123" s="1"/>
  <c r="J27" i="123" s="1"/>
  <c r="K27" i="123" s="1"/>
  <c r="L27" i="123" s="1"/>
  <c r="M27" i="123" s="1"/>
  <c r="N27" i="123" s="1"/>
  <c r="O27" i="123" s="1"/>
  <c r="P27" i="123" s="1"/>
  <c r="Q27" i="123" s="1"/>
  <c r="R27" i="123" s="1"/>
  <c r="S27" i="123" s="1"/>
  <c r="T27" i="123" s="1"/>
  <c r="W27" i="123" s="1"/>
  <c r="X27" i="123" s="1"/>
  <c r="E76" i="155"/>
  <c r="F76" i="155" s="1"/>
  <c r="G76" i="155" s="1"/>
  <c r="H76" i="155" s="1"/>
  <c r="I76" i="155" s="1"/>
  <c r="J76" i="155" s="1"/>
  <c r="K76" i="155" s="1"/>
  <c r="L76" i="155" s="1"/>
  <c r="M76" i="155" s="1"/>
  <c r="N76" i="155" s="1"/>
  <c r="O76" i="155" s="1"/>
  <c r="P76" i="155" s="1"/>
  <c r="Q76" i="155" s="1"/>
  <c r="R76" i="155" s="1"/>
  <c r="S76" i="155" s="1"/>
  <c r="T76" i="155" s="1"/>
  <c r="U76" i="155" s="1"/>
  <c r="V76" i="155" s="1"/>
  <c r="W76" i="155" s="1"/>
  <c r="Z76" i="155" s="1"/>
  <c r="AA76" i="155" s="1"/>
  <c r="AC76" i="155"/>
  <c r="E31" i="149"/>
  <c r="F31" i="149" s="1"/>
  <c r="G31" i="149" s="1"/>
  <c r="H31" i="149" s="1"/>
  <c r="I31" i="149" s="1"/>
  <c r="J31" i="149" s="1"/>
  <c r="K31" i="149" s="1"/>
  <c r="L31" i="149" s="1"/>
  <c r="M31" i="149" s="1"/>
  <c r="N31" i="149" s="1"/>
  <c r="O31" i="149" s="1"/>
  <c r="P31" i="149" s="1"/>
  <c r="Q31" i="149" s="1"/>
  <c r="R31" i="149" s="1"/>
  <c r="S31" i="149" s="1"/>
  <c r="T31" i="149" s="1"/>
  <c r="U31" i="149" s="1"/>
  <c r="V31" i="149" s="1"/>
  <c r="Y31" i="149" s="1"/>
  <c r="Z31" i="149" s="1"/>
  <c r="R28" i="116"/>
  <c r="S28" i="116" s="1"/>
  <c r="Q27" i="115"/>
  <c r="R27" i="115" s="1"/>
  <c r="T27" i="115"/>
  <c r="D27" i="109"/>
  <c r="E27" i="109" s="1"/>
  <c r="F27" i="109" s="1"/>
  <c r="G27" i="109" s="1"/>
  <c r="H27" i="109" s="1"/>
  <c r="I27" i="109" s="1"/>
  <c r="J27" i="109" s="1"/>
  <c r="K27" i="109" s="1"/>
  <c r="L27" i="109" s="1"/>
  <c r="M27" i="109" s="1"/>
  <c r="N27" i="109" s="1"/>
  <c r="O27" i="109" s="1"/>
  <c r="Q27" i="109" s="1"/>
  <c r="R27" i="109" s="1"/>
  <c r="T45" i="133"/>
  <c r="U28" i="122"/>
  <c r="R28" i="122"/>
  <c r="S28" i="122" s="1"/>
  <c r="D29" i="122"/>
  <c r="E29" i="122" s="1"/>
  <c r="F29" i="122" s="1"/>
  <c r="G29" i="122" s="1"/>
  <c r="H29" i="122" s="1"/>
  <c r="I29" i="122" s="1"/>
  <c r="J29" i="122" s="1"/>
  <c r="K29" i="122" s="1"/>
  <c r="L29" i="122" s="1"/>
  <c r="M29" i="122" s="1"/>
  <c r="N29" i="122" s="1"/>
  <c r="O29" i="122" s="1"/>
  <c r="P29" i="122" s="1"/>
  <c r="Q27" i="112"/>
  <c r="R27" i="112" s="1"/>
  <c r="D28" i="112"/>
  <c r="E28" i="112" s="1"/>
  <c r="F28" i="112" s="1"/>
  <c r="G28" i="112" s="1"/>
  <c r="H28" i="112" s="1"/>
  <c r="I28" i="112" s="1"/>
  <c r="J28" i="112" s="1"/>
  <c r="K28" i="112" s="1"/>
  <c r="L28" i="112" s="1"/>
  <c r="M28" i="112" s="1"/>
  <c r="N28" i="112" s="1"/>
  <c r="O28" i="112" s="1"/>
  <c r="Y27" i="128"/>
  <c r="Z27" i="128" s="1"/>
  <c r="AB27" i="128"/>
  <c r="T28" i="142"/>
  <c r="Q28" i="142"/>
  <c r="R28" i="142" s="1"/>
  <c r="AI32" i="145"/>
  <c r="S31" i="145"/>
  <c r="T31" i="145" s="1"/>
  <c r="X27" i="140"/>
  <c r="E28" i="140"/>
  <c r="F28" i="140" s="1"/>
  <c r="G28" i="140" s="1"/>
  <c r="H28" i="140" s="1"/>
  <c r="I28" i="140" s="1"/>
  <c r="J28" i="140" s="1"/>
  <c r="K28" i="140" s="1"/>
  <c r="L28" i="140" s="1"/>
  <c r="M28" i="140" s="1"/>
  <c r="N28" i="140" s="1"/>
  <c r="O28" i="140" s="1"/>
  <c r="P28" i="140" s="1"/>
  <c r="Q28" i="140" s="1"/>
  <c r="R28" i="140" s="1"/>
  <c r="U27" i="140"/>
  <c r="V27" i="140" s="1"/>
  <c r="AC27" i="148"/>
  <c r="AD27" i="148" s="1"/>
  <c r="U28" i="143"/>
  <c r="R28" i="143"/>
  <c r="S28" i="143" s="1"/>
  <c r="T28" i="136"/>
  <c r="Q28" i="136"/>
  <c r="R28" i="136" s="1"/>
  <c r="Q29" i="133"/>
  <c r="R29" i="133" s="1"/>
  <c r="T27" i="147"/>
  <c r="Z27" i="119"/>
  <c r="W27" i="119"/>
  <c r="X27" i="119" s="1"/>
  <c r="W28" i="129"/>
  <c r="W27" i="129"/>
  <c r="U27" i="129"/>
  <c r="S27" i="125"/>
  <c r="T27" i="125" s="1"/>
  <c r="U28" i="118"/>
  <c r="V28" i="118" s="1"/>
  <c r="S27" i="124"/>
  <c r="T27" i="124" s="1"/>
  <c r="Z28" i="123"/>
  <c r="O28" i="117"/>
  <c r="P28" i="117" s="1"/>
  <c r="D29" i="117"/>
  <c r="E29" i="117" s="1"/>
  <c r="F29" i="117" s="1"/>
  <c r="G29" i="117" s="1"/>
  <c r="H29" i="117" s="1"/>
  <c r="I29" i="117" s="1"/>
  <c r="J29" i="117" s="1"/>
  <c r="K29" i="117" s="1"/>
  <c r="L29" i="117" s="1"/>
  <c r="M29" i="117" s="1"/>
  <c r="R28" i="117"/>
  <c r="T27" i="121"/>
  <c r="Q27" i="121"/>
  <c r="R27" i="121" s="1"/>
  <c r="T27" i="111"/>
  <c r="Q27" i="111"/>
  <c r="R27" i="111" s="1"/>
  <c r="T28" i="113"/>
  <c r="Q28" i="113"/>
  <c r="R28" i="113" s="1"/>
  <c r="T28" i="114"/>
  <c r="Q28" i="114"/>
  <c r="R28" i="114" s="1"/>
  <c r="AF28" i="127"/>
  <c r="AC27" i="127"/>
  <c r="AD27" i="127" s="1"/>
  <c r="T24" i="150" l="1"/>
  <c r="U24" i="150" s="1"/>
  <c r="T25" i="150"/>
  <c r="U25" i="150" s="1"/>
  <c r="D30" i="119"/>
  <c r="E29" i="119"/>
  <c r="F29" i="119" s="1"/>
  <c r="G29" i="119" s="1"/>
  <c r="H29" i="119" s="1"/>
  <c r="I29" i="119" s="1"/>
  <c r="J29" i="119" s="1"/>
  <c r="K29" i="119" s="1"/>
  <c r="L29" i="119" s="1"/>
  <c r="M29" i="119" s="1"/>
  <c r="N29" i="119" s="1"/>
  <c r="O29" i="119" s="1"/>
  <c r="P29" i="119" s="1"/>
  <c r="Q29" i="119" s="1"/>
  <c r="R29" i="119" s="1"/>
  <c r="S29" i="119" s="1"/>
  <c r="T29" i="119" s="1"/>
  <c r="AC28" i="127"/>
  <c r="AD28" i="127" s="1"/>
  <c r="E28" i="123"/>
  <c r="F28" i="123" s="1"/>
  <c r="G28" i="123" s="1"/>
  <c r="H28" i="123" s="1"/>
  <c r="I28" i="123" s="1"/>
  <c r="J28" i="123" s="1"/>
  <c r="K28" i="123" s="1"/>
  <c r="L28" i="123" s="1"/>
  <c r="M28" i="123" s="1"/>
  <c r="N28" i="123" s="1"/>
  <c r="O28" i="123" s="1"/>
  <c r="P28" i="123" s="1"/>
  <c r="Q28" i="123" s="1"/>
  <c r="R28" i="123" s="1"/>
  <c r="S28" i="123" s="1"/>
  <c r="T28" i="123" s="1"/>
  <c r="W28" i="123" s="1"/>
  <c r="X28" i="123" s="1"/>
  <c r="AC77" i="155"/>
  <c r="E77" i="155"/>
  <c r="F77" i="155" s="1"/>
  <c r="G77" i="155" s="1"/>
  <c r="H77" i="155" s="1"/>
  <c r="I77" i="155" s="1"/>
  <c r="J77" i="155" s="1"/>
  <c r="K77" i="155" s="1"/>
  <c r="L77" i="155" s="1"/>
  <c r="M77" i="155" s="1"/>
  <c r="N77" i="155" s="1"/>
  <c r="O77" i="155" s="1"/>
  <c r="P77" i="155" s="1"/>
  <c r="Q77" i="155" s="1"/>
  <c r="R77" i="155" s="1"/>
  <c r="S77" i="155" s="1"/>
  <c r="T77" i="155" s="1"/>
  <c r="U77" i="155" s="1"/>
  <c r="V77" i="155" s="1"/>
  <c r="W77" i="155" s="1"/>
  <c r="Z77" i="155" s="1"/>
  <c r="AA77" i="155" s="1"/>
  <c r="E32" i="149"/>
  <c r="F32" i="149" s="1"/>
  <c r="G32" i="149" s="1"/>
  <c r="H32" i="149" s="1"/>
  <c r="I32" i="149" s="1"/>
  <c r="J32" i="149" s="1"/>
  <c r="K32" i="149" s="1"/>
  <c r="L32" i="149" s="1"/>
  <c r="M32" i="149" s="1"/>
  <c r="N32" i="149" s="1"/>
  <c r="O32" i="149" s="1"/>
  <c r="P32" i="149" s="1"/>
  <c r="Q32" i="149" s="1"/>
  <c r="R32" i="149" s="1"/>
  <c r="S32" i="149" s="1"/>
  <c r="T32" i="149" s="1"/>
  <c r="U32" i="149" s="1"/>
  <c r="V32" i="149" s="1"/>
  <c r="Y32" i="149" s="1"/>
  <c r="Z32" i="149" s="1"/>
  <c r="R29" i="116"/>
  <c r="S29" i="116" s="1"/>
  <c r="Q28" i="115"/>
  <c r="R28" i="115" s="1"/>
  <c r="T28" i="115"/>
  <c r="D28" i="109"/>
  <c r="E28" i="109" s="1"/>
  <c r="F28" i="109" s="1"/>
  <c r="G28" i="109" s="1"/>
  <c r="H28" i="109" s="1"/>
  <c r="I28" i="109" s="1"/>
  <c r="J28" i="109" s="1"/>
  <c r="K28" i="109" s="1"/>
  <c r="L28" i="109" s="1"/>
  <c r="M28" i="109" s="1"/>
  <c r="N28" i="109" s="1"/>
  <c r="O28" i="109" s="1"/>
  <c r="Q28" i="109" s="1"/>
  <c r="R28" i="109" s="1"/>
  <c r="T46" i="133"/>
  <c r="T47" i="133"/>
  <c r="U29" i="122"/>
  <c r="R29" i="122"/>
  <c r="S29" i="122" s="1"/>
  <c r="U30" i="122"/>
  <c r="AB28" i="128"/>
  <c r="Y28" i="128"/>
  <c r="Z28" i="128" s="1"/>
  <c r="Q28" i="112"/>
  <c r="R28" i="112" s="1"/>
  <c r="D29" i="112"/>
  <c r="E29" i="112" s="1"/>
  <c r="F29" i="112" s="1"/>
  <c r="G29" i="112" s="1"/>
  <c r="H29" i="112" s="1"/>
  <c r="I29" i="112" s="1"/>
  <c r="J29" i="112" s="1"/>
  <c r="K29" i="112" s="1"/>
  <c r="L29" i="112" s="1"/>
  <c r="M29" i="112" s="1"/>
  <c r="N29" i="112" s="1"/>
  <c r="O29" i="112" s="1"/>
  <c r="T31" i="136"/>
  <c r="Q29" i="136"/>
  <c r="R29" i="136" s="1"/>
  <c r="T29" i="136"/>
  <c r="E29" i="140"/>
  <c r="F29" i="140" s="1"/>
  <c r="G29" i="140" s="1"/>
  <c r="H29" i="140" s="1"/>
  <c r="I29" i="140" s="1"/>
  <c r="J29" i="140" s="1"/>
  <c r="K29" i="140" s="1"/>
  <c r="L29" i="140" s="1"/>
  <c r="M29" i="140" s="1"/>
  <c r="N29" i="140" s="1"/>
  <c r="O29" i="140" s="1"/>
  <c r="P29" i="140" s="1"/>
  <c r="Q29" i="140" s="1"/>
  <c r="R29" i="140" s="1"/>
  <c r="U28" i="140"/>
  <c r="V28" i="140" s="1"/>
  <c r="X28" i="140"/>
  <c r="Q29" i="142"/>
  <c r="R29" i="142" s="1"/>
  <c r="T29" i="142"/>
  <c r="Q30" i="133"/>
  <c r="R30" i="133" s="1"/>
  <c r="T30" i="133"/>
  <c r="U29" i="143"/>
  <c r="R29" i="143"/>
  <c r="S29" i="143" s="1"/>
  <c r="U30" i="143"/>
  <c r="S32" i="145"/>
  <c r="T32" i="145" s="1"/>
  <c r="T29" i="113"/>
  <c r="Q29" i="113"/>
  <c r="R29" i="113" s="1"/>
  <c r="Q29" i="114"/>
  <c r="R29" i="114" s="1"/>
  <c r="T29" i="114"/>
  <c r="Q28" i="111"/>
  <c r="R28" i="111" s="1"/>
  <c r="T28" i="111"/>
  <c r="R29" i="117"/>
  <c r="D30" i="117"/>
  <c r="E30" i="117" s="1"/>
  <c r="F30" i="117" s="1"/>
  <c r="G30" i="117" s="1"/>
  <c r="H30" i="117" s="1"/>
  <c r="I30" i="117" s="1"/>
  <c r="J30" i="117" s="1"/>
  <c r="K30" i="117" s="1"/>
  <c r="L30" i="117" s="1"/>
  <c r="M30" i="117" s="1"/>
  <c r="O29" i="117"/>
  <c r="P29" i="117" s="1"/>
  <c r="S28" i="124"/>
  <c r="T28" i="124" s="1"/>
  <c r="Q28" i="121"/>
  <c r="R28" i="121" s="1"/>
  <c r="T28" i="121"/>
  <c r="S28" i="125"/>
  <c r="T28" i="125" s="1"/>
  <c r="W28" i="119"/>
  <c r="X28" i="119" s="1"/>
  <c r="Z29" i="123"/>
  <c r="U29" i="118"/>
  <c r="V29" i="118" s="1"/>
  <c r="W32" i="106"/>
  <c r="X32" i="106" s="1"/>
  <c r="D31" i="119" l="1"/>
  <c r="E30" i="119"/>
  <c r="F30" i="119" s="1"/>
  <c r="G30" i="119" s="1"/>
  <c r="H30" i="119" s="1"/>
  <c r="I30" i="119" s="1"/>
  <c r="J30" i="119" s="1"/>
  <c r="K30" i="119" s="1"/>
  <c r="L30" i="119" s="1"/>
  <c r="M30" i="119" s="1"/>
  <c r="N30" i="119" s="1"/>
  <c r="O30" i="119" s="1"/>
  <c r="P30" i="119" s="1"/>
  <c r="Q30" i="119" s="1"/>
  <c r="R30" i="119" s="1"/>
  <c r="S30" i="119" s="1"/>
  <c r="T30" i="119" s="1"/>
  <c r="E29" i="123"/>
  <c r="F29" i="123" s="1"/>
  <c r="G29" i="123" s="1"/>
  <c r="H29" i="123" s="1"/>
  <c r="I29" i="123" s="1"/>
  <c r="J29" i="123" s="1"/>
  <c r="K29" i="123" s="1"/>
  <c r="L29" i="123" s="1"/>
  <c r="M29" i="123" s="1"/>
  <c r="N29" i="123" s="1"/>
  <c r="O29" i="123" s="1"/>
  <c r="P29" i="123" s="1"/>
  <c r="Q29" i="123" s="1"/>
  <c r="R29" i="123" s="1"/>
  <c r="S29" i="123" s="1"/>
  <c r="T29" i="123" s="1"/>
  <c r="W29" i="123" s="1"/>
  <c r="X29" i="123" s="1"/>
  <c r="T30" i="114"/>
  <c r="Q30" i="114"/>
  <c r="R30" i="114" s="1"/>
  <c r="AC78" i="155"/>
  <c r="E78" i="155"/>
  <c r="F78" i="155" s="1"/>
  <c r="G78" i="155" s="1"/>
  <c r="H78" i="155" s="1"/>
  <c r="I78" i="155" s="1"/>
  <c r="J78" i="155" s="1"/>
  <c r="K78" i="155" s="1"/>
  <c r="L78" i="155" s="1"/>
  <c r="M78" i="155" s="1"/>
  <c r="N78" i="155" s="1"/>
  <c r="O78" i="155" s="1"/>
  <c r="P78" i="155" s="1"/>
  <c r="Q78" i="155" s="1"/>
  <c r="R78" i="155" s="1"/>
  <c r="S78" i="155" s="1"/>
  <c r="T78" i="155" s="1"/>
  <c r="U78" i="155" s="1"/>
  <c r="V78" i="155" s="1"/>
  <c r="W78" i="155" s="1"/>
  <c r="Z78" i="155" s="1"/>
  <c r="AA78" i="155" s="1"/>
  <c r="E33" i="149"/>
  <c r="F33" i="149" s="1"/>
  <c r="G33" i="149" s="1"/>
  <c r="H33" i="149" s="1"/>
  <c r="I33" i="149" s="1"/>
  <c r="J33" i="149" s="1"/>
  <c r="K33" i="149" s="1"/>
  <c r="L33" i="149" s="1"/>
  <c r="M33" i="149" s="1"/>
  <c r="N33" i="149" s="1"/>
  <c r="O33" i="149" s="1"/>
  <c r="P33" i="149" s="1"/>
  <c r="Q33" i="149" s="1"/>
  <c r="R33" i="149" s="1"/>
  <c r="S33" i="149" s="1"/>
  <c r="T33" i="149" s="1"/>
  <c r="U33" i="149" s="1"/>
  <c r="V33" i="149" s="1"/>
  <c r="Y33" i="149" s="1"/>
  <c r="Z33" i="149" s="1"/>
  <c r="R30" i="116"/>
  <c r="S30" i="116" s="1"/>
  <c r="Q29" i="115"/>
  <c r="R29" i="115" s="1"/>
  <c r="T29" i="115"/>
  <c r="D29" i="109"/>
  <c r="E29" i="109" s="1"/>
  <c r="F29" i="109" s="1"/>
  <c r="G29" i="109" s="1"/>
  <c r="H29" i="109" s="1"/>
  <c r="I29" i="109" s="1"/>
  <c r="J29" i="109" s="1"/>
  <c r="K29" i="109" s="1"/>
  <c r="L29" i="109" s="1"/>
  <c r="M29" i="109" s="1"/>
  <c r="N29" i="109" s="1"/>
  <c r="O29" i="109" s="1"/>
  <c r="Q29" i="109" s="1"/>
  <c r="R29" i="109" s="1"/>
  <c r="Q29" i="112"/>
  <c r="R29" i="112" s="1"/>
  <c r="D30" i="112"/>
  <c r="E30" i="112" s="1"/>
  <c r="F30" i="112" s="1"/>
  <c r="G30" i="112" s="1"/>
  <c r="H30" i="112" s="1"/>
  <c r="I30" i="112" s="1"/>
  <c r="J30" i="112" s="1"/>
  <c r="K30" i="112" s="1"/>
  <c r="L30" i="112" s="1"/>
  <c r="M30" i="112" s="1"/>
  <c r="N30" i="112" s="1"/>
  <c r="O30" i="112" s="1"/>
  <c r="Y29" i="128"/>
  <c r="Z29" i="128" s="1"/>
  <c r="AB29" i="128"/>
  <c r="T31" i="133"/>
  <c r="Q31" i="133"/>
  <c r="R31" i="133" s="1"/>
  <c r="X29" i="140"/>
  <c r="U29" i="140"/>
  <c r="V29" i="140" s="1"/>
  <c r="T31" i="147"/>
  <c r="T30" i="136"/>
  <c r="Q30" i="136"/>
  <c r="R30" i="136" s="1"/>
  <c r="T30" i="142"/>
  <c r="Q30" i="142"/>
  <c r="R30" i="142" s="1"/>
  <c r="D31" i="117"/>
  <c r="E31" i="117" s="1"/>
  <c r="F31" i="117" s="1"/>
  <c r="G31" i="117" s="1"/>
  <c r="H31" i="117" s="1"/>
  <c r="I31" i="117" s="1"/>
  <c r="J31" i="117" s="1"/>
  <c r="K31" i="117" s="1"/>
  <c r="L31" i="117" s="1"/>
  <c r="M31" i="117" s="1"/>
  <c r="O30" i="117"/>
  <c r="P30" i="117" s="1"/>
  <c r="R30" i="117"/>
  <c r="Q30" i="113"/>
  <c r="R30" i="113" s="1"/>
  <c r="T30" i="113"/>
  <c r="U30" i="118"/>
  <c r="V30" i="118" s="1"/>
  <c r="Z30" i="123"/>
  <c r="S29" i="125"/>
  <c r="T29" i="125" s="1"/>
  <c r="S30" i="125"/>
  <c r="T30" i="125" s="1"/>
  <c r="T29" i="121"/>
  <c r="Q29" i="121"/>
  <c r="R29" i="121" s="1"/>
  <c r="S30" i="124"/>
  <c r="T30" i="124" s="1"/>
  <c r="S29" i="124"/>
  <c r="T29" i="124" s="1"/>
  <c r="W29" i="119"/>
  <c r="X29" i="119" s="1"/>
  <c r="T29" i="111"/>
  <c r="Q29" i="111"/>
  <c r="R29" i="111" s="1"/>
  <c r="W33" i="106"/>
  <c r="X33" i="106" s="1"/>
  <c r="D32" i="119" l="1"/>
  <c r="E31" i="119"/>
  <c r="F31" i="119" s="1"/>
  <c r="G31" i="119" s="1"/>
  <c r="H31" i="119" s="1"/>
  <c r="I31" i="119" s="1"/>
  <c r="J31" i="119" s="1"/>
  <c r="K31" i="119" s="1"/>
  <c r="L31" i="119" s="1"/>
  <c r="M31" i="119" s="1"/>
  <c r="N31" i="119" s="1"/>
  <c r="O31" i="119" s="1"/>
  <c r="P31" i="119" s="1"/>
  <c r="Q31" i="119" s="1"/>
  <c r="R31" i="119" s="1"/>
  <c r="S31" i="119" s="1"/>
  <c r="T31" i="119" s="1"/>
  <c r="W30" i="123"/>
  <c r="X30" i="123" s="1"/>
  <c r="T31" i="114"/>
  <c r="Q31" i="114"/>
  <c r="R31" i="114" s="1"/>
  <c r="AC79" i="155"/>
  <c r="E79" i="155"/>
  <c r="F79" i="155" s="1"/>
  <c r="G79" i="155" s="1"/>
  <c r="H79" i="155" s="1"/>
  <c r="I79" i="155" s="1"/>
  <c r="J79" i="155" s="1"/>
  <c r="K79" i="155" s="1"/>
  <c r="L79" i="155" s="1"/>
  <c r="M79" i="155" s="1"/>
  <c r="N79" i="155" s="1"/>
  <c r="O79" i="155" s="1"/>
  <c r="P79" i="155" s="1"/>
  <c r="Q79" i="155" s="1"/>
  <c r="R79" i="155" s="1"/>
  <c r="S79" i="155" s="1"/>
  <c r="T79" i="155" s="1"/>
  <c r="U79" i="155" s="1"/>
  <c r="V79" i="155" s="1"/>
  <c r="W79" i="155" s="1"/>
  <c r="Z79" i="155" s="1"/>
  <c r="AA79" i="155" s="1"/>
  <c r="E34" i="149"/>
  <c r="F34" i="149" s="1"/>
  <c r="G34" i="149" s="1"/>
  <c r="H34" i="149" s="1"/>
  <c r="I34" i="149" s="1"/>
  <c r="J34" i="149" s="1"/>
  <c r="K34" i="149" s="1"/>
  <c r="L34" i="149" s="1"/>
  <c r="M34" i="149" s="1"/>
  <c r="N34" i="149" s="1"/>
  <c r="O34" i="149" s="1"/>
  <c r="P34" i="149" s="1"/>
  <c r="Q34" i="149" s="1"/>
  <c r="R34" i="149" s="1"/>
  <c r="S34" i="149" s="1"/>
  <c r="T34" i="149" s="1"/>
  <c r="U34" i="149" s="1"/>
  <c r="V34" i="149" s="1"/>
  <c r="Y34" i="149" s="1"/>
  <c r="Z34" i="149" s="1"/>
  <c r="R31" i="116"/>
  <c r="S31" i="116" s="1"/>
  <c r="Q30" i="115"/>
  <c r="R30" i="115" s="1"/>
  <c r="T30" i="115"/>
  <c r="D30" i="109"/>
  <c r="E30" i="109" s="1"/>
  <c r="F30" i="109" s="1"/>
  <c r="G30" i="109" s="1"/>
  <c r="H30" i="109" s="1"/>
  <c r="I30" i="109" s="1"/>
  <c r="J30" i="109" s="1"/>
  <c r="K30" i="109" s="1"/>
  <c r="L30" i="109" s="1"/>
  <c r="M30" i="109" s="1"/>
  <c r="N30" i="109" s="1"/>
  <c r="O30" i="109" s="1"/>
  <c r="Q30" i="109" s="1"/>
  <c r="R30" i="109" s="1"/>
  <c r="AB30" i="128"/>
  <c r="Y30" i="128"/>
  <c r="Z30" i="128" s="1"/>
  <c r="D31" i="112"/>
  <c r="E31" i="112" s="1"/>
  <c r="F31" i="112" s="1"/>
  <c r="G31" i="112" s="1"/>
  <c r="H31" i="112" s="1"/>
  <c r="I31" i="112" s="1"/>
  <c r="J31" i="112" s="1"/>
  <c r="K31" i="112" s="1"/>
  <c r="L31" i="112" s="1"/>
  <c r="M31" i="112" s="1"/>
  <c r="N31" i="112" s="1"/>
  <c r="O31" i="112" s="1"/>
  <c r="Q30" i="112"/>
  <c r="R30" i="112" s="1"/>
  <c r="Q31" i="136"/>
  <c r="R31" i="136" s="1"/>
  <c r="T32" i="136"/>
  <c r="Q31" i="142"/>
  <c r="R31" i="142" s="1"/>
  <c r="T31" i="142"/>
  <c r="U30" i="140"/>
  <c r="V30" i="140" s="1"/>
  <c r="X30" i="140"/>
  <c r="Q32" i="133"/>
  <c r="R32" i="133" s="1"/>
  <c r="T32" i="133"/>
  <c r="Q30" i="121"/>
  <c r="R30" i="121" s="1"/>
  <c r="T30" i="121"/>
  <c r="W30" i="119"/>
  <c r="X30" i="119" s="1"/>
  <c r="Z31" i="123"/>
  <c r="U31" i="118"/>
  <c r="V31" i="118" s="1"/>
  <c r="Q31" i="113"/>
  <c r="R31" i="113" s="1"/>
  <c r="T31" i="113"/>
  <c r="Q30" i="111"/>
  <c r="R30" i="111" s="1"/>
  <c r="T30" i="111"/>
  <c r="R31" i="117"/>
  <c r="D32" i="117"/>
  <c r="E32" i="117" s="1"/>
  <c r="F32" i="117" s="1"/>
  <c r="G32" i="117" s="1"/>
  <c r="H32" i="117" s="1"/>
  <c r="I32" i="117" s="1"/>
  <c r="J32" i="117" s="1"/>
  <c r="K32" i="117" s="1"/>
  <c r="L32" i="117" s="1"/>
  <c r="M32" i="117" s="1"/>
  <c r="O31" i="117"/>
  <c r="P31" i="117" s="1"/>
  <c r="W34" i="106"/>
  <c r="X34" i="106" s="1"/>
  <c r="D33" i="119" l="1"/>
  <c r="E32" i="119"/>
  <c r="F32" i="119" s="1"/>
  <c r="G32" i="119" s="1"/>
  <c r="H32" i="119" s="1"/>
  <c r="I32" i="119" s="1"/>
  <c r="J32" i="119" s="1"/>
  <c r="K32" i="119" s="1"/>
  <c r="L32" i="119" s="1"/>
  <c r="M32" i="119" s="1"/>
  <c r="N32" i="119" s="1"/>
  <c r="O32" i="119" s="1"/>
  <c r="P32" i="119" s="1"/>
  <c r="Q32" i="119" s="1"/>
  <c r="R32" i="119" s="1"/>
  <c r="S32" i="119" s="1"/>
  <c r="T32" i="119" s="1"/>
  <c r="W31" i="123"/>
  <c r="X31" i="123" s="1"/>
  <c r="T32" i="114"/>
  <c r="AC80" i="155"/>
  <c r="E80" i="155"/>
  <c r="F80" i="155" s="1"/>
  <c r="G80" i="155" s="1"/>
  <c r="H80" i="155" s="1"/>
  <c r="I80" i="155" s="1"/>
  <c r="J80" i="155" s="1"/>
  <c r="K80" i="155" s="1"/>
  <c r="L80" i="155" s="1"/>
  <c r="M80" i="155" s="1"/>
  <c r="N80" i="155" s="1"/>
  <c r="O80" i="155" s="1"/>
  <c r="P80" i="155" s="1"/>
  <c r="Q80" i="155" s="1"/>
  <c r="R80" i="155" s="1"/>
  <c r="S80" i="155" s="1"/>
  <c r="T80" i="155" s="1"/>
  <c r="U80" i="155" s="1"/>
  <c r="V80" i="155" s="1"/>
  <c r="W80" i="155" s="1"/>
  <c r="Z80" i="155" s="1"/>
  <c r="AA80" i="155" s="1"/>
  <c r="E35" i="149"/>
  <c r="F35" i="149" s="1"/>
  <c r="G35" i="149" s="1"/>
  <c r="H35" i="149" s="1"/>
  <c r="I35" i="149" s="1"/>
  <c r="J35" i="149" s="1"/>
  <c r="K35" i="149" s="1"/>
  <c r="L35" i="149" s="1"/>
  <c r="M35" i="149" s="1"/>
  <c r="N35" i="149" s="1"/>
  <c r="O35" i="149" s="1"/>
  <c r="P35" i="149" s="1"/>
  <c r="Q35" i="149" s="1"/>
  <c r="R35" i="149" s="1"/>
  <c r="S35" i="149" s="1"/>
  <c r="T35" i="149" s="1"/>
  <c r="U35" i="149" s="1"/>
  <c r="V35" i="149" s="1"/>
  <c r="Y35" i="149" s="1"/>
  <c r="Z35" i="149" s="1"/>
  <c r="R32" i="116"/>
  <c r="S32" i="116" s="1"/>
  <c r="Q31" i="115"/>
  <c r="R31" i="115" s="1"/>
  <c r="T31" i="115"/>
  <c r="D31" i="109"/>
  <c r="E31" i="109" s="1"/>
  <c r="F31" i="109" s="1"/>
  <c r="G31" i="109" s="1"/>
  <c r="H31" i="109" s="1"/>
  <c r="I31" i="109" s="1"/>
  <c r="J31" i="109" s="1"/>
  <c r="K31" i="109" s="1"/>
  <c r="L31" i="109" s="1"/>
  <c r="M31" i="109" s="1"/>
  <c r="N31" i="109" s="1"/>
  <c r="O31" i="109" s="1"/>
  <c r="Q31" i="109" s="1"/>
  <c r="R31" i="109" s="1"/>
  <c r="Q31" i="112"/>
  <c r="R31" i="112" s="1"/>
  <c r="D32" i="112"/>
  <c r="E32" i="112" s="1"/>
  <c r="F32" i="112" s="1"/>
  <c r="G32" i="112" s="1"/>
  <c r="H32" i="112" s="1"/>
  <c r="I32" i="112" s="1"/>
  <c r="J32" i="112" s="1"/>
  <c r="K32" i="112" s="1"/>
  <c r="L32" i="112" s="1"/>
  <c r="M32" i="112" s="1"/>
  <c r="N32" i="112" s="1"/>
  <c r="O32" i="112" s="1"/>
  <c r="AB31" i="128"/>
  <c r="Y31" i="128"/>
  <c r="Z31" i="128" s="1"/>
  <c r="X31" i="140"/>
  <c r="U31" i="140"/>
  <c r="V31" i="140" s="1"/>
  <c r="T33" i="136"/>
  <c r="Q32" i="136"/>
  <c r="R32" i="136" s="1"/>
  <c r="T32" i="147"/>
  <c r="T33" i="133"/>
  <c r="Q33" i="133"/>
  <c r="R33" i="133" s="1"/>
  <c r="T32" i="142"/>
  <c r="Q32" i="142"/>
  <c r="R32" i="142" s="1"/>
  <c r="T31" i="111"/>
  <c r="Q31" i="111"/>
  <c r="R31" i="111" s="1"/>
  <c r="U32" i="118"/>
  <c r="V32" i="118" s="1"/>
  <c r="Z32" i="123"/>
  <c r="Q32" i="114"/>
  <c r="R32" i="114" s="1"/>
  <c r="Q32" i="113"/>
  <c r="R32" i="113" s="1"/>
  <c r="T32" i="113"/>
  <c r="O32" i="117"/>
  <c r="P32" i="117" s="1"/>
  <c r="W31" i="119"/>
  <c r="X31" i="119" s="1"/>
  <c r="T31" i="121"/>
  <c r="Q31" i="121"/>
  <c r="R31" i="121" s="1"/>
  <c r="W35" i="106"/>
  <c r="X35" i="106" s="1"/>
  <c r="D34" i="119" l="1"/>
  <c r="E33" i="119"/>
  <c r="F33" i="119" s="1"/>
  <c r="G33" i="119" s="1"/>
  <c r="H33" i="119" s="1"/>
  <c r="I33" i="119" s="1"/>
  <c r="J33" i="119" s="1"/>
  <c r="K33" i="119" s="1"/>
  <c r="L33" i="119" s="1"/>
  <c r="M33" i="119" s="1"/>
  <c r="N33" i="119" s="1"/>
  <c r="O33" i="119" s="1"/>
  <c r="P33" i="119" s="1"/>
  <c r="Q33" i="119" s="1"/>
  <c r="R33" i="119" s="1"/>
  <c r="S33" i="119" s="1"/>
  <c r="T33" i="119" s="1"/>
  <c r="W32" i="123"/>
  <c r="X32" i="123" s="1"/>
  <c r="Q33" i="114"/>
  <c r="R33" i="114" s="1"/>
  <c r="T33" i="114"/>
  <c r="AC81" i="155"/>
  <c r="E81" i="155"/>
  <c r="F81" i="155" s="1"/>
  <c r="G81" i="155" s="1"/>
  <c r="H81" i="155" s="1"/>
  <c r="I81" i="155" s="1"/>
  <c r="J81" i="155" s="1"/>
  <c r="K81" i="155" s="1"/>
  <c r="L81" i="155" s="1"/>
  <c r="M81" i="155" s="1"/>
  <c r="N81" i="155" s="1"/>
  <c r="O81" i="155" s="1"/>
  <c r="P81" i="155" s="1"/>
  <c r="Q81" i="155" s="1"/>
  <c r="R81" i="155" s="1"/>
  <c r="S81" i="155" s="1"/>
  <c r="T81" i="155" s="1"/>
  <c r="U81" i="155" s="1"/>
  <c r="V81" i="155" s="1"/>
  <c r="W81" i="155" s="1"/>
  <c r="Z81" i="155" s="1"/>
  <c r="AA81" i="155" s="1"/>
  <c r="E36" i="149"/>
  <c r="F36" i="149" s="1"/>
  <c r="G36" i="149" s="1"/>
  <c r="H36" i="149" s="1"/>
  <c r="I36" i="149" s="1"/>
  <c r="J36" i="149" s="1"/>
  <c r="K36" i="149" s="1"/>
  <c r="L36" i="149" s="1"/>
  <c r="M36" i="149" s="1"/>
  <c r="N36" i="149" s="1"/>
  <c r="O36" i="149" s="1"/>
  <c r="P36" i="149" s="1"/>
  <c r="Q36" i="149" s="1"/>
  <c r="R36" i="149" s="1"/>
  <c r="S36" i="149" s="1"/>
  <c r="T36" i="149" s="1"/>
  <c r="U36" i="149" s="1"/>
  <c r="V36" i="149" s="1"/>
  <c r="Y36" i="149" s="1"/>
  <c r="Z36" i="149" s="1"/>
  <c r="R33" i="116"/>
  <c r="S33" i="116" s="1"/>
  <c r="Q32" i="115"/>
  <c r="R32" i="115" s="1"/>
  <c r="T32" i="115"/>
  <c r="D32" i="109"/>
  <c r="E32" i="109" s="1"/>
  <c r="F32" i="109" s="1"/>
  <c r="G32" i="109" s="1"/>
  <c r="H32" i="109" s="1"/>
  <c r="I32" i="109" s="1"/>
  <c r="J32" i="109" s="1"/>
  <c r="K32" i="109" s="1"/>
  <c r="L32" i="109" s="1"/>
  <c r="M32" i="109" s="1"/>
  <c r="N32" i="109" s="1"/>
  <c r="O32" i="109" s="1"/>
  <c r="Q32" i="109" s="1"/>
  <c r="R32" i="109" s="1"/>
  <c r="AB32" i="128"/>
  <c r="Y32" i="128"/>
  <c r="Z32" i="128" s="1"/>
  <c r="Q32" i="112"/>
  <c r="R32" i="112" s="1"/>
  <c r="D33" i="112"/>
  <c r="E33" i="112" s="1"/>
  <c r="F33" i="112" s="1"/>
  <c r="G33" i="112" s="1"/>
  <c r="H33" i="112" s="1"/>
  <c r="I33" i="112" s="1"/>
  <c r="J33" i="112" s="1"/>
  <c r="K33" i="112" s="1"/>
  <c r="L33" i="112" s="1"/>
  <c r="M33" i="112" s="1"/>
  <c r="N33" i="112" s="1"/>
  <c r="O33" i="112" s="1"/>
  <c r="Q33" i="142"/>
  <c r="R33" i="142" s="1"/>
  <c r="T33" i="142"/>
  <c r="Q33" i="136"/>
  <c r="R33" i="136" s="1"/>
  <c r="Q34" i="133"/>
  <c r="R34" i="133" s="1"/>
  <c r="T34" i="133"/>
  <c r="T33" i="147"/>
  <c r="U32" i="140"/>
  <c r="V32" i="140" s="1"/>
  <c r="X32" i="140"/>
  <c r="W32" i="119"/>
  <c r="X32" i="119" s="1"/>
  <c r="D33" i="117"/>
  <c r="E33" i="117" s="1"/>
  <c r="F33" i="117" s="1"/>
  <c r="G33" i="117" s="1"/>
  <c r="H33" i="117" s="1"/>
  <c r="I33" i="117" s="1"/>
  <c r="J33" i="117" s="1"/>
  <c r="K33" i="117" s="1"/>
  <c r="L33" i="117" s="1"/>
  <c r="M33" i="117" s="1"/>
  <c r="O33" i="117" s="1"/>
  <c r="P33" i="117" s="1"/>
  <c r="R33" i="117"/>
  <c r="Q33" i="113"/>
  <c r="R33" i="113" s="1"/>
  <c r="T33" i="113"/>
  <c r="Z33" i="123"/>
  <c r="Q32" i="111"/>
  <c r="R32" i="111" s="1"/>
  <c r="T32" i="111"/>
  <c r="Q32" i="121"/>
  <c r="R32" i="121" s="1"/>
  <c r="T32" i="121"/>
  <c r="W36" i="106"/>
  <c r="X36" i="106" s="1"/>
  <c r="D35" i="119" l="1"/>
  <c r="E34" i="119"/>
  <c r="F34" i="119" s="1"/>
  <c r="G34" i="119" s="1"/>
  <c r="H34" i="119" s="1"/>
  <c r="I34" i="119" s="1"/>
  <c r="J34" i="119" s="1"/>
  <c r="K34" i="119" s="1"/>
  <c r="L34" i="119" s="1"/>
  <c r="M34" i="119" s="1"/>
  <c r="N34" i="119" s="1"/>
  <c r="O34" i="119" s="1"/>
  <c r="P34" i="119" s="1"/>
  <c r="Q34" i="119" s="1"/>
  <c r="R34" i="119" s="1"/>
  <c r="S34" i="119" s="1"/>
  <c r="T34" i="119" s="1"/>
  <c r="W33" i="123"/>
  <c r="X33" i="123" s="1"/>
  <c r="AC82" i="155"/>
  <c r="E82" i="155"/>
  <c r="F82" i="155" s="1"/>
  <c r="G82" i="155" s="1"/>
  <c r="H82" i="155" s="1"/>
  <c r="I82" i="155" s="1"/>
  <c r="J82" i="155" s="1"/>
  <c r="K82" i="155" s="1"/>
  <c r="L82" i="155" s="1"/>
  <c r="M82" i="155" s="1"/>
  <c r="N82" i="155" s="1"/>
  <c r="O82" i="155" s="1"/>
  <c r="P82" i="155" s="1"/>
  <c r="Q82" i="155" s="1"/>
  <c r="R82" i="155" s="1"/>
  <c r="S82" i="155" s="1"/>
  <c r="T82" i="155" s="1"/>
  <c r="U82" i="155" s="1"/>
  <c r="V82" i="155" s="1"/>
  <c r="W82" i="155" s="1"/>
  <c r="Z82" i="155" s="1"/>
  <c r="AA82" i="155" s="1"/>
  <c r="E37" i="149"/>
  <c r="F37" i="149" s="1"/>
  <c r="G37" i="149" s="1"/>
  <c r="H37" i="149" s="1"/>
  <c r="I37" i="149" s="1"/>
  <c r="J37" i="149" s="1"/>
  <c r="K37" i="149" s="1"/>
  <c r="L37" i="149" s="1"/>
  <c r="M37" i="149" s="1"/>
  <c r="N37" i="149" s="1"/>
  <c r="O37" i="149" s="1"/>
  <c r="P37" i="149" s="1"/>
  <c r="Q37" i="149" s="1"/>
  <c r="R37" i="149" s="1"/>
  <c r="S37" i="149" s="1"/>
  <c r="T37" i="149" s="1"/>
  <c r="U37" i="149" s="1"/>
  <c r="V37" i="149" s="1"/>
  <c r="Y37" i="149" s="1"/>
  <c r="Z37" i="149" s="1"/>
  <c r="R34" i="116"/>
  <c r="S34" i="116" s="1"/>
  <c r="Q33" i="115"/>
  <c r="R33" i="115" s="1"/>
  <c r="T33" i="115"/>
  <c r="D33" i="109"/>
  <c r="E33" i="109" s="1"/>
  <c r="F33" i="109" s="1"/>
  <c r="G33" i="109" s="1"/>
  <c r="H33" i="109" s="1"/>
  <c r="I33" i="109" s="1"/>
  <c r="J33" i="109" s="1"/>
  <c r="K33" i="109" s="1"/>
  <c r="L33" i="109" s="1"/>
  <c r="M33" i="109" s="1"/>
  <c r="N33" i="109" s="1"/>
  <c r="O33" i="109" s="1"/>
  <c r="Q33" i="109" s="1"/>
  <c r="R33" i="109" s="1"/>
  <c r="Q33" i="112"/>
  <c r="R33" i="112" s="1"/>
  <c r="D34" i="112"/>
  <c r="E34" i="112" s="1"/>
  <c r="F34" i="112" s="1"/>
  <c r="G34" i="112" s="1"/>
  <c r="H34" i="112" s="1"/>
  <c r="I34" i="112" s="1"/>
  <c r="J34" i="112" s="1"/>
  <c r="K34" i="112" s="1"/>
  <c r="L34" i="112" s="1"/>
  <c r="M34" i="112" s="1"/>
  <c r="N34" i="112" s="1"/>
  <c r="O34" i="112" s="1"/>
  <c r="AB33" i="128"/>
  <c r="Y33" i="128"/>
  <c r="Z33" i="128" s="1"/>
  <c r="X33" i="140"/>
  <c r="U33" i="140"/>
  <c r="V33" i="140" s="1"/>
  <c r="T35" i="133"/>
  <c r="Q35" i="133"/>
  <c r="R35" i="133" s="1"/>
  <c r="T34" i="136"/>
  <c r="Q34" i="136"/>
  <c r="R34" i="136" s="1"/>
  <c r="T34" i="142"/>
  <c r="Q34" i="142"/>
  <c r="R34" i="142" s="1"/>
  <c r="Q34" i="113"/>
  <c r="R34" i="113" s="1"/>
  <c r="T34" i="113"/>
  <c r="D34" i="114"/>
  <c r="E34" i="114" s="1"/>
  <c r="F34" i="114" s="1"/>
  <c r="G34" i="114" s="1"/>
  <c r="H34" i="114" s="1"/>
  <c r="I34" i="114" s="1"/>
  <c r="J34" i="114" s="1"/>
  <c r="K34" i="114" s="1"/>
  <c r="L34" i="114" s="1"/>
  <c r="M34" i="114" s="1"/>
  <c r="N34" i="114" s="1"/>
  <c r="O34" i="114" s="1"/>
  <c r="Q34" i="114" s="1"/>
  <c r="R34" i="114" s="1"/>
  <c r="T34" i="114"/>
  <c r="Z34" i="123"/>
  <c r="E34" i="123"/>
  <c r="R34" i="117"/>
  <c r="D34" i="117"/>
  <c r="E34" i="117" s="1"/>
  <c r="F34" i="117" s="1"/>
  <c r="G34" i="117" s="1"/>
  <c r="H34" i="117" s="1"/>
  <c r="I34" i="117" s="1"/>
  <c r="J34" i="117" s="1"/>
  <c r="K34" i="117" s="1"/>
  <c r="L34" i="117" s="1"/>
  <c r="M34" i="117" s="1"/>
  <c r="O34" i="117" s="1"/>
  <c r="P34" i="117" s="1"/>
  <c r="W33" i="119"/>
  <c r="X33" i="119" s="1"/>
  <c r="T33" i="111"/>
  <c r="Q33" i="111"/>
  <c r="R33" i="111" s="1"/>
  <c r="T33" i="121"/>
  <c r="Q33" i="121"/>
  <c r="R33" i="121" s="1"/>
  <c r="W37" i="106"/>
  <c r="X37" i="106" s="1"/>
  <c r="D36" i="119" l="1"/>
  <c r="E35" i="119"/>
  <c r="F35" i="119" s="1"/>
  <c r="G35" i="119" s="1"/>
  <c r="H35" i="119" s="1"/>
  <c r="I35" i="119" s="1"/>
  <c r="J35" i="119" s="1"/>
  <c r="K35" i="119" s="1"/>
  <c r="L35" i="119" s="1"/>
  <c r="M35" i="119" s="1"/>
  <c r="N35" i="119" s="1"/>
  <c r="O35" i="119" s="1"/>
  <c r="P35" i="119" s="1"/>
  <c r="Q35" i="119" s="1"/>
  <c r="R35" i="119" s="1"/>
  <c r="S35" i="119" s="1"/>
  <c r="T35" i="119" s="1"/>
  <c r="F34" i="123"/>
  <c r="G34" i="123" s="1"/>
  <c r="H34" i="123" s="1"/>
  <c r="I34" i="123" s="1"/>
  <c r="J34" i="123" s="1"/>
  <c r="K34" i="123" s="1"/>
  <c r="L34" i="123" s="1"/>
  <c r="M34" i="123" s="1"/>
  <c r="N34" i="123" s="1"/>
  <c r="O34" i="123" s="1"/>
  <c r="P34" i="123" s="1"/>
  <c r="Q34" i="123" s="1"/>
  <c r="R34" i="123" s="1"/>
  <c r="S34" i="123" s="1"/>
  <c r="T34" i="123" s="1"/>
  <c r="W34" i="123" s="1"/>
  <c r="X34" i="123" s="1"/>
  <c r="AC83" i="155"/>
  <c r="E83" i="155"/>
  <c r="F83" i="155" s="1"/>
  <c r="G83" i="155" s="1"/>
  <c r="H83" i="155" s="1"/>
  <c r="I83" i="155" s="1"/>
  <c r="J83" i="155" s="1"/>
  <c r="K83" i="155" s="1"/>
  <c r="L83" i="155" s="1"/>
  <c r="M83" i="155" s="1"/>
  <c r="N83" i="155" s="1"/>
  <c r="O83" i="155" s="1"/>
  <c r="P83" i="155" s="1"/>
  <c r="Q83" i="155" s="1"/>
  <c r="R83" i="155" s="1"/>
  <c r="S83" i="155" s="1"/>
  <c r="T83" i="155" s="1"/>
  <c r="U83" i="155" s="1"/>
  <c r="V83" i="155" s="1"/>
  <c r="W83" i="155" s="1"/>
  <c r="Z83" i="155" s="1"/>
  <c r="AA83" i="155" s="1"/>
  <c r="E38" i="149"/>
  <c r="F38" i="149" s="1"/>
  <c r="G38" i="149" s="1"/>
  <c r="H38" i="149" s="1"/>
  <c r="I38" i="149" s="1"/>
  <c r="J38" i="149" s="1"/>
  <c r="K38" i="149" s="1"/>
  <c r="L38" i="149" s="1"/>
  <c r="M38" i="149" s="1"/>
  <c r="N38" i="149" s="1"/>
  <c r="O38" i="149" s="1"/>
  <c r="P38" i="149" s="1"/>
  <c r="Q38" i="149" s="1"/>
  <c r="R38" i="149" s="1"/>
  <c r="S38" i="149" s="1"/>
  <c r="T38" i="149" s="1"/>
  <c r="U38" i="149" s="1"/>
  <c r="V38" i="149" s="1"/>
  <c r="Y38" i="149" s="1"/>
  <c r="Z38" i="149" s="1"/>
  <c r="R35" i="116"/>
  <c r="S35" i="116" s="1"/>
  <c r="Q34" i="115"/>
  <c r="R34" i="115" s="1"/>
  <c r="T34" i="115"/>
  <c r="D34" i="109"/>
  <c r="E34" i="109" s="1"/>
  <c r="F34" i="109" s="1"/>
  <c r="G34" i="109" s="1"/>
  <c r="H34" i="109" s="1"/>
  <c r="I34" i="109" s="1"/>
  <c r="J34" i="109" s="1"/>
  <c r="K34" i="109" s="1"/>
  <c r="L34" i="109" s="1"/>
  <c r="M34" i="109" s="1"/>
  <c r="N34" i="109" s="1"/>
  <c r="O34" i="109" s="1"/>
  <c r="Q34" i="109" s="1"/>
  <c r="R34" i="109" s="1"/>
  <c r="Y34" i="128"/>
  <c r="Z34" i="128" s="1"/>
  <c r="AB34" i="128"/>
  <c r="D35" i="112"/>
  <c r="E35" i="112" s="1"/>
  <c r="F35" i="112" s="1"/>
  <c r="G35" i="112" s="1"/>
  <c r="H35" i="112" s="1"/>
  <c r="I35" i="112" s="1"/>
  <c r="J35" i="112" s="1"/>
  <c r="K35" i="112" s="1"/>
  <c r="L35" i="112" s="1"/>
  <c r="M35" i="112" s="1"/>
  <c r="N35" i="112" s="1"/>
  <c r="O35" i="112" s="1"/>
  <c r="Q34" i="112"/>
  <c r="R34" i="112" s="1"/>
  <c r="Q36" i="133"/>
  <c r="R36" i="133" s="1"/>
  <c r="T36" i="133"/>
  <c r="Q35" i="142"/>
  <c r="R35" i="142" s="1"/>
  <c r="T35" i="142"/>
  <c r="T34" i="147"/>
  <c r="Q35" i="136"/>
  <c r="R35" i="136" s="1"/>
  <c r="Q34" i="121"/>
  <c r="R34" i="121" s="1"/>
  <c r="T34" i="121"/>
  <c r="R36" i="117"/>
  <c r="Z35" i="123"/>
  <c r="E35" i="123"/>
  <c r="W34" i="119"/>
  <c r="X34" i="119" s="1"/>
  <c r="T35" i="114"/>
  <c r="D35" i="114"/>
  <c r="E35" i="114" s="1"/>
  <c r="F35" i="114" s="1"/>
  <c r="G35" i="114" s="1"/>
  <c r="H35" i="114" s="1"/>
  <c r="I35" i="114" s="1"/>
  <c r="J35" i="114" s="1"/>
  <c r="K35" i="114" s="1"/>
  <c r="L35" i="114" s="1"/>
  <c r="M35" i="114" s="1"/>
  <c r="N35" i="114" s="1"/>
  <c r="O35" i="114" s="1"/>
  <c r="Q35" i="114" s="1"/>
  <c r="R35" i="114" s="1"/>
  <c r="Q34" i="111"/>
  <c r="R34" i="111" s="1"/>
  <c r="T34" i="111"/>
  <c r="Q35" i="113"/>
  <c r="R35" i="113" s="1"/>
  <c r="T35" i="113"/>
  <c r="W38" i="106"/>
  <c r="X38" i="106" s="1"/>
  <c r="D37" i="119" l="1"/>
  <c r="E36" i="119"/>
  <c r="F36" i="119" s="1"/>
  <c r="G36" i="119" s="1"/>
  <c r="H36" i="119" s="1"/>
  <c r="I36" i="119" s="1"/>
  <c r="J36" i="119" s="1"/>
  <c r="K36" i="119" s="1"/>
  <c r="L36" i="119" s="1"/>
  <c r="M36" i="119" s="1"/>
  <c r="N36" i="119" s="1"/>
  <c r="O36" i="119" s="1"/>
  <c r="P36" i="119" s="1"/>
  <c r="Q36" i="119" s="1"/>
  <c r="R36" i="119" s="1"/>
  <c r="S36" i="119" s="1"/>
  <c r="T36" i="119" s="1"/>
  <c r="F35" i="123"/>
  <c r="G35" i="123" s="1"/>
  <c r="H35" i="123" s="1"/>
  <c r="I35" i="123" s="1"/>
  <c r="J35" i="123" s="1"/>
  <c r="K35" i="123" s="1"/>
  <c r="L35" i="123" s="1"/>
  <c r="M35" i="123" s="1"/>
  <c r="N35" i="123" s="1"/>
  <c r="O35" i="123" s="1"/>
  <c r="P35" i="123" s="1"/>
  <c r="Q35" i="123" s="1"/>
  <c r="R35" i="123" s="1"/>
  <c r="S35" i="123" s="1"/>
  <c r="T35" i="123" s="1"/>
  <c r="W35" i="123" s="1"/>
  <c r="X35" i="123" s="1"/>
  <c r="AC84" i="155"/>
  <c r="E84" i="155"/>
  <c r="F84" i="155" s="1"/>
  <c r="G84" i="155" s="1"/>
  <c r="H84" i="155" s="1"/>
  <c r="I84" i="155" s="1"/>
  <c r="J84" i="155" s="1"/>
  <c r="K84" i="155" s="1"/>
  <c r="L84" i="155" s="1"/>
  <c r="M84" i="155" s="1"/>
  <c r="N84" i="155" s="1"/>
  <c r="O84" i="155" s="1"/>
  <c r="P84" i="155" s="1"/>
  <c r="Q84" i="155" s="1"/>
  <c r="R84" i="155" s="1"/>
  <c r="S84" i="155" s="1"/>
  <c r="T84" i="155" s="1"/>
  <c r="U84" i="155" s="1"/>
  <c r="V84" i="155" s="1"/>
  <c r="W84" i="155" s="1"/>
  <c r="Z84" i="155" s="1"/>
  <c r="AA84" i="155" s="1"/>
  <c r="E39" i="149"/>
  <c r="F39" i="149" s="1"/>
  <c r="G39" i="149" s="1"/>
  <c r="H39" i="149" s="1"/>
  <c r="I39" i="149" s="1"/>
  <c r="J39" i="149" s="1"/>
  <c r="K39" i="149" s="1"/>
  <c r="L39" i="149" s="1"/>
  <c r="M39" i="149" s="1"/>
  <c r="N39" i="149" s="1"/>
  <c r="O39" i="149" s="1"/>
  <c r="P39" i="149" s="1"/>
  <c r="Q39" i="149" s="1"/>
  <c r="R39" i="149" s="1"/>
  <c r="S39" i="149" s="1"/>
  <c r="T39" i="149" s="1"/>
  <c r="U39" i="149" s="1"/>
  <c r="V39" i="149" s="1"/>
  <c r="Y39" i="149" s="1"/>
  <c r="Z39" i="149" s="1"/>
  <c r="R36" i="116"/>
  <c r="S36" i="116" s="1"/>
  <c r="Q35" i="115"/>
  <c r="R35" i="115" s="1"/>
  <c r="T35" i="115"/>
  <c r="D35" i="109"/>
  <c r="E35" i="109" s="1"/>
  <c r="F35" i="109" s="1"/>
  <c r="G35" i="109" s="1"/>
  <c r="H35" i="109" s="1"/>
  <c r="I35" i="109" s="1"/>
  <c r="J35" i="109" s="1"/>
  <c r="K35" i="109" s="1"/>
  <c r="L35" i="109" s="1"/>
  <c r="M35" i="109" s="1"/>
  <c r="N35" i="109" s="1"/>
  <c r="O35" i="109" s="1"/>
  <c r="Q35" i="109" s="1"/>
  <c r="R35" i="109" s="1"/>
  <c r="Q35" i="112"/>
  <c r="R35" i="112" s="1"/>
  <c r="D36" i="112"/>
  <c r="E36" i="112" s="1"/>
  <c r="F36" i="112" s="1"/>
  <c r="G36" i="112" s="1"/>
  <c r="H36" i="112" s="1"/>
  <c r="I36" i="112" s="1"/>
  <c r="J36" i="112" s="1"/>
  <c r="K36" i="112" s="1"/>
  <c r="L36" i="112" s="1"/>
  <c r="M36" i="112" s="1"/>
  <c r="N36" i="112" s="1"/>
  <c r="O36" i="112" s="1"/>
  <c r="Y35" i="128"/>
  <c r="Z35" i="128" s="1"/>
  <c r="AB35" i="128"/>
  <c r="Y43" i="149"/>
  <c r="Z43" i="149" s="1"/>
  <c r="Q36" i="136"/>
  <c r="R36" i="136" s="1"/>
  <c r="T36" i="142"/>
  <c r="Q36" i="142"/>
  <c r="R36" i="142" s="1"/>
  <c r="T37" i="133"/>
  <c r="Q37" i="133"/>
  <c r="R37" i="133" s="1"/>
  <c r="T35" i="111"/>
  <c r="Q35" i="111"/>
  <c r="R35" i="111" s="1"/>
  <c r="W35" i="119"/>
  <c r="X35" i="119" s="1"/>
  <c r="D36" i="114"/>
  <c r="E36" i="114" s="1"/>
  <c r="F36" i="114" s="1"/>
  <c r="G36" i="114" s="1"/>
  <c r="H36" i="114" s="1"/>
  <c r="I36" i="114" s="1"/>
  <c r="J36" i="114" s="1"/>
  <c r="K36" i="114" s="1"/>
  <c r="L36" i="114" s="1"/>
  <c r="M36" i="114" s="1"/>
  <c r="N36" i="114" s="1"/>
  <c r="O36" i="114" s="1"/>
  <c r="Q36" i="114" s="1"/>
  <c r="R36" i="114" s="1"/>
  <c r="T36" i="114"/>
  <c r="T35" i="121"/>
  <c r="Q35" i="121"/>
  <c r="R35" i="121" s="1"/>
  <c r="Q36" i="113"/>
  <c r="R36" i="113" s="1"/>
  <c r="T36" i="113"/>
  <c r="W39" i="106"/>
  <c r="X39" i="106" s="1"/>
  <c r="D38" i="119" l="1"/>
  <c r="E37" i="119"/>
  <c r="F37" i="119" s="1"/>
  <c r="G37" i="119" s="1"/>
  <c r="H37" i="119" s="1"/>
  <c r="I37" i="119" s="1"/>
  <c r="J37" i="119" s="1"/>
  <c r="K37" i="119" s="1"/>
  <c r="L37" i="119" s="1"/>
  <c r="M37" i="119" s="1"/>
  <c r="N37" i="119" s="1"/>
  <c r="O37" i="119" s="1"/>
  <c r="P37" i="119" s="1"/>
  <c r="Q37" i="119" s="1"/>
  <c r="R37" i="119" s="1"/>
  <c r="S37" i="119" s="1"/>
  <c r="T37" i="119" s="1"/>
  <c r="AC85" i="155"/>
  <c r="E85" i="155"/>
  <c r="F85" i="155" s="1"/>
  <c r="G85" i="155" s="1"/>
  <c r="H85" i="155" s="1"/>
  <c r="I85" i="155" s="1"/>
  <c r="J85" i="155" s="1"/>
  <c r="K85" i="155" s="1"/>
  <c r="L85" i="155" s="1"/>
  <c r="M85" i="155" s="1"/>
  <c r="N85" i="155" s="1"/>
  <c r="O85" i="155" s="1"/>
  <c r="P85" i="155" s="1"/>
  <c r="Q85" i="155" s="1"/>
  <c r="R85" i="155" s="1"/>
  <c r="S85" i="155" s="1"/>
  <c r="T85" i="155" s="1"/>
  <c r="U85" i="155" s="1"/>
  <c r="V85" i="155" s="1"/>
  <c r="W85" i="155" s="1"/>
  <c r="Z85" i="155" s="1"/>
  <c r="AA85" i="155" s="1"/>
  <c r="E40" i="149"/>
  <c r="F40" i="149" s="1"/>
  <c r="G40" i="149" s="1"/>
  <c r="H40" i="149" s="1"/>
  <c r="I40" i="149" s="1"/>
  <c r="J40" i="149" s="1"/>
  <c r="K40" i="149" s="1"/>
  <c r="L40" i="149" s="1"/>
  <c r="M40" i="149" s="1"/>
  <c r="N40" i="149" s="1"/>
  <c r="O40" i="149" s="1"/>
  <c r="P40" i="149" s="1"/>
  <c r="Q40" i="149" s="1"/>
  <c r="R40" i="149" s="1"/>
  <c r="S40" i="149" s="1"/>
  <c r="T40" i="149" s="1"/>
  <c r="U40" i="149" s="1"/>
  <c r="V40" i="149" s="1"/>
  <c r="Y40" i="149" s="1"/>
  <c r="Z40" i="149" s="1"/>
  <c r="R37" i="116"/>
  <c r="S37" i="116" s="1"/>
  <c r="Q36" i="115"/>
  <c r="R36" i="115" s="1"/>
  <c r="T36" i="115"/>
  <c r="D36" i="109"/>
  <c r="E36" i="109" s="1"/>
  <c r="F36" i="109" s="1"/>
  <c r="G36" i="109" s="1"/>
  <c r="H36" i="109" s="1"/>
  <c r="I36" i="109" s="1"/>
  <c r="J36" i="109" s="1"/>
  <c r="K36" i="109" s="1"/>
  <c r="L36" i="109" s="1"/>
  <c r="M36" i="109" s="1"/>
  <c r="N36" i="109" s="1"/>
  <c r="O36" i="109" s="1"/>
  <c r="Q36" i="109" s="1"/>
  <c r="R36" i="109" s="1"/>
  <c r="Y36" i="128"/>
  <c r="Z36" i="128" s="1"/>
  <c r="AB36" i="128"/>
  <c r="D37" i="112"/>
  <c r="E37" i="112" s="1"/>
  <c r="F37" i="112" s="1"/>
  <c r="G37" i="112" s="1"/>
  <c r="H37" i="112" s="1"/>
  <c r="I37" i="112" s="1"/>
  <c r="J37" i="112" s="1"/>
  <c r="K37" i="112" s="1"/>
  <c r="L37" i="112" s="1"/>
  <c r="M37" i="112" s="1"/>
  <c r="N37" i="112" s="1"/>
  <c r="O37" i="112" s="1"/>
  <c r="Q36" i="112"/>
  <c r="R36" i="112" s="1"/>
  <c r="Q38" i="133"/>
  <c r="R38" i="133" s="1"/>
  <c r="Q37" i="142"/>
  <c r="R37" i="142" s="1"/>
  <c r="T37" i="142"/>
  <c r="Y44" i="149"/>
  <c r="Z44" i="149" s="1"/>
  <c r="Q36" i="111"/>
  <c r="R36" i="111" s="1"/>
  <c r="T36" i="111"/>
  <c r="W36" i="119"/>
  <c r="X36" i="119" s="1"/>
  <c r="Q37" i="113"/>
  <c r="R37" i="113" s="1"/>
  <c r="T37" i="113"/>
  <c r="Q36" i="121"/>
  <c r="R36" i="121" s="1"/>
  <c r="T36" i="121"/>
  <c r="W42" i="106"/>
  <c r="X42" i="106" s="1"/>
  <c r="D39" i="119" l="1"/>
  <c r="E38" i="119"/>
  <c r="F38" i="119" s="1"/>
  <c r="G38" i="119" s="1"/>
  <c r="H38" i="119" s="1"/>
  <c r="I38" i="119" s="1"/>
  <c r="J38" i="119" s="1"/>
  <c r="K38" i="119" s="1"/>
  <c r="L38" i="119" s="1"/>
  <c r="M38" i="119" s="1"/>
  <c r="N38" i="119" s="1"/>
  <c r="O38" i="119" s="1"/>
  <c r="P38" i="119" s="1"/>
  <c r="Q38" i="119" s="1"/>
  <c r="R38" i="119" s="1"/>
  <c r="S38" i="119" s="1"/>
  <c r="T38" i="119" s="1"/>
  <c r="AC86" i="155"/>
  <c r="E86" i="155"/>
  <c r="F86" i="155" s="1"/>
  <c r="G86" i="155" s="1"/>
  <c r="H86" i="155" s="1"/>
  <c r="I86" i="155" s="1"/>
  <c r="J86" i="155" s="1"/>
  <c r="K86" i="155" s="1"/>
  <c r="L86" i="155" s="1"/>
  <c r="M86" i="155" s="1"/>
  <c r="N86" i="155" s="1"/>
  <c r="O86" i="155" s="1"/>
  <c r="P86" i="155" s="1"/>
  <c r="Q86" i="155" s="1"/>
  <c r="R86" i="155" s="1"/>
  <c r="S86" i="155" s="1"/>
  <c r="T86" i="155" s="1"/>
  <c r="U86" i="155" s="1"/>
  <c r="V86" i="155" s="1"/>
  <c r="W86" i="155" s="1"/>
  <c r="Z86" i="155" s="1"/>
  <c r="AA86" i="155" s="1"/>
  <c r="E41" i="149"/>
  <c r="F41" i="149" s="1"/>
  <c r="G41" i="149" s="1"/>
  <c r="H41" i="149" s="1"/>
  <c r="I41" i="149" s="1"/>
  <c r="J41" i="149" s="1"/>
  <c r="K41" i="149" s="1"/>
  <c r="L41" i="149" s="1"/>
  <c r="M41" i="149" s="1"/>
  <c r="N41" i="149" s="1"/>
  <c r="O41" i="149" s="1"/>
  <c r="P41" i="149" s="1"/>
  <c r="Q41" i="149" s="1"/>
  <c r="R41" i="149" s="1"/>
  <c r="S41" i="149" s="1"/>
  <c r="T41" i="149" s="1"/>
  <c r="U41" i="149" s="1"/>
  <c r="V41" i="149" s="1"/>
  <c r="Y41" i="149" s="1"/>
  <c r="Z41" i="149" s="1"/>
  <c r="R38" i="116"/>
  <c r="S38" i="116" s="1"/>
  <c r="Q37" i="115"/>
  <c r="R37" i="115" s="1"/>
  <c r="T37" i="115"/>
  <c r="D37" i="109"/>
  <c r="E37" i="109" s="1"/>
  <c r="F37" i="109" s="1"/>
  <c r="G37" i="109" s="1"/>
  <c r="H37" i="109" s="1"/>
  <c r="I37" i="109" s="1"/>
  <c r="J37" i="109" s="1"/>
  <c r="K37" i="109" s="1"/>
  <c r="L37" i="109" s="1"/>
  <c r="M37" i="109" s="1"/>
  <c r="N37" i="109" s="1"/>
  <c r="O37" i="109" s="1"/>
  <c r="Q37" i="109" s="1"/>
  <c r="R37" i="109" s="1"/>
  <c r="Q37" i="112"/>
  <c r="R37" i="112" s="1"/>
  <c r="D38" i="112"/>
  <c r="E38" i="112" s="1"/>
  <c r="F38" i="112" s="1"/>
  <c r="G38" i="112" s="1"/>
  <c r="H38" i="112" s="1"/>
  <c r="I38" i="112" s="1"/>
  <c r="J38" i="112" s="1"/>
  <c r="K38" i="112" s="1"/>
  <c r="L38" i="112" s="1"/>
  <c r="M38" i="112" s="1"/>
  <c r="N38" i="112" s="1"/>
  <c r="O38" i="112" s="1"/>
  <c r="Y37" i="128"/>
  <c r="Z37" i="128" s="1"/>
  <c r="AB37" i="128"/>
  <c r="Y45" i="149"/>
  <c r="Z45" i="149" s="1"/>
  <c r="Q39" i="133"/>
  <c r="R39" i="133" s="1"/>
  <c r="Q38" i="113"/>
  <c r="R38" i="113" s="1"/>
  <c r="T38" i="113"/>
  <c r="T37" i="121"/>
  <c r="Q37" i="121"/>
  <c r="R37" i="121" s="1"/>
  <c r="W37" i="119"/>
  <c r="X37" i="119" s="1"/>
  <c r="T37" i="111"/>
  <c r="Q37" i="111"/>
  <c r="R37" i="111" s="1"/>
  <c r="W43" i="106"/>
  <c r="X43" i="106" s="1"/>
  <c r="D40" i="119" l="1"/>
  <c r="E40" i="119" s="1"/>
  <c r="F40" i="119" s="1"/>
  <c r="G40" i="119" s="1"/>
  <c r="H40" i="119" s="1"/>
  <c r="I40" i="119" s="1"/>
  <c r="J40" i="119" s="1"/>
  <c r="K40" i="119" s="1"/>
  <c r="L40" i="119" s="1"/>
  <c r="M40" i="119" s="1"/>
  <c r="N40" i="119" s="1"/>
  <c r="O40" i="119" s="1"/>
  <c r="P40" i="119" s="1"/>
  <c r="Q40" i="119" s="1"/>
  <c r="R40" i="119" s="1"/>
  <c r="S40" i="119" s="1"/>
  <c r="T40" i="119" s="1"/>
  <c r="E39" i="119"/>
  <c r="F39" i="119" s="1"/>
  <c r="G39" i="119" s="1"/>
  <c r="H39" i="119" s="1"/>
  <c r="I39" i="119" s="1"/>
  <c r="J39" i="119" s="1"/>
  <c r="K39" i="119" s="1"/>
  <c r="L39" i="119" s="1"/>
  <c r="M39" i="119" s="1"/>
  <c r="N39" i="119" s="1"/>
  <c r="O39" i="119" s="1"/>
  <c r="P39" i="119" s="1"/>
  <c r="Q39" i="119" s="1"/>
  <c r="R39" i="119" s="1"/>
  <c r="S39" i="119" s="1"/>
  <c r="T39" i="119" s="1"/>
  <c r="AC88" i="155"/>
  <c r="E42" i="149"/>
  <c r="F42" i="149" s="1"/>
  <c r="G42" i="149" s="1"/>
  <c r="H42" i="149" s="1"/>
  <c r="I42" i="149" s="1"/>
  <c r="J42" i="149" s="1"/>
  <c r="K42" i="149" s="1"/>
  <c r="L42" i="149" s="1"/>
  <c r="M42" i="149" s="1"/>
  <c r="N42" i="149" s="1"/>
  <c r="O42" i="149" s="1"/>
  <c r="P42" i="149" s="1"/>
  <c r="Q42" i="149" s="1"/>
  <c r="R42" i="149" s="1"/>
  <c r="S42" i="149" s="1"/>
  <c r="T42" i="149" s="1"/>
  <c r="U42" i="149" s="1"/>
  <c r="V42" i="149" s="1"/>
  <c r="Y42" i="149" s="1"/>
  <c r="Z42" i="149" s="1"/>
  <c r="R39" i="116"/>
  <c r="S39" i="116" s="1"/>
  <c r="Q38" i="115"/>
  <c r="R38" i="115" s="1"/>
  <c r="T38" i="115"/>
  <c r="D38" i="109"/>
  <c r="E38" i="109" s="1"/>
  <c r="F38" i="109" s="1"/>
  <c r="G38" i="109" s="1"/>
  <c r="H38" i="109" s="1"/>
  <c r="I38" i="109" s="1"/>
  <c r="J38" i="109" s="1"/>
  <c r="K38" i="109" s="1"/>
  <c r="L38" i="109" s="1"/>
  <c r="M38" i="109" s="1"/>
  <c r="N38" i="109" s="1"/>
  <c r="O38" i="109" s="1"/>
  <c r="Q38" i="109" s="1"/>
  <c r="R38" i="109" s="1"/>
  <c r="Y38" i="128"/>
  <c r="Z38" i="128" s="1"/>
  <c r="AB38" i="128"/>
  <c r="D39" i="112"/>
  <c r="E39" i="112" s="1"/>
  <c r="F39" i="112" s="1"/>
  <c r="G39" i="112" s="1"/>
  <c r="H39" i="112" s="1"/>
  <c r="I39" i="112" s="1"/>
  <c r="J39" i="112" s="1"/>
  <c r="K39" i="112" s="1"/>
  <c r="L39" i="112" s="1"/>
  <c r="M39" i="112" s="1"/>
  <c r="N39" i="112" s="1"/>
  <c r="O39" i="112" s="1"/>
  <c r="Q38" i="112"/>
  <c r="R38" i="112" s="1"/>
  <c r="Q40" i="133"/>
  <c r="R40" i="133" s="1"/>
  <c r="Y46" i="149"/>
  <c r="Z46" i="149" s="1"/>
  <c r="Q39" i="113"/>
  <c r="R39" i="113" s="1"/>
  <c r="T39" i="113"/>
  <c r="Q38" i="111"/>
  <c r="R38" i="111" s="1"/>
  <c r="T38" i="111"/>
  <c r="W44" i="106"/>
  <c r="X44" i="106" s="1"/>
  <c r="R40" i="116" l="1"/>
  <c r="S40" i="116" s="1"/>
  <c r="Q39" i="115"/>
  <c r="R39" i="115" s="1"/>
  <c r="T39" i="115"/>
  <c r="D39" i="109"/>
  <c r="E39" i="109" s="1"/>
  <c r="F39" i="109" s="1"/>
  <c r="G39" i="109" s="1"/>
  <c r="H39" i="109" s="1"/>
  <c r="I39" i="109" s="1"/>
  <c r="J39" i="109" s="1"/>
  <c r="K39" i="109" s="1"/>
  <c r="L39" i="109" s="1"/>
  <c r="M39" i="109" s="1"/>
  <c r="N39" i="109" s="1"/>
  <c r="O39" i="109" s="1"/>
  <c r="Q39" i="109" s="1"/>
  <c r="R39" i="109" s="1"/>
  <c r="D40" i="112"/>
  <c r="E40" i="112" s="1"/>
  <c r="F40" i="112" s="1"/>
  <c r="G40" i="112" s="1"/>
  <c r="H40" i="112" s="1"/>
  <c r="I40" i="112" s="1"/>
  <c r="J40" i="112" s="1"/>
  <c r="K40" i="112" s="1"/>
  <c r="L40" i="112" s="1"/>
  <c r="M40" i="112" s="1"/>
  <c r="N40" i="112" s="1"/>
  <c r="O40" i="112" s="1"/>
  <c r="Q39" i="112"/>
  <c r="R39" i="112" s="1"/>
  <c r="AB39" i="128"/>
  <c r="Y39" i="128"/>
  <c r="Z39" i="128" s="1"/>
  <c r="Q41" i="133"/>
  <c r="R41" i="133" s="1"/>
  <c r="W38" i="119"/>
  <c r="X38" i="119" s="1"/>
  <c r="U38" i="119"/>
  <c r="T39" i="111"/>
  <c r="Q39" i="111"/>
  <c r="R39" i="111" s="1"/>
  <c r="Z39" i="119"/>
  <c r="D49" i="121"/>
  <c r="E49" i="121" s="1"/>
  <c r="F49" i="121" s="1"/>
  <c r="G49" i="121" s="1"/>
  <c r="H49" i="121" s="1"/>
  <c r="I49" i="121" s="1"/>
  <c r="J49" i="121" s="1"/>
  <c r="K49" i="121" s="1"/>
  <c r="L49" i="121" s="1"/>
  <c r="M49" i="121" s="1"/>
  <c r="N49" i="121" s="1"/>
  <c r="O49" i="121" s="1"/>
  <c r="Q49" i="121" s="1"/>
  <c r="R49" i="121" s="1"/>
  <c r="Q40" i="113"/>
  <c r="R40" i="113" s="1"/>
  <c r="T40" i="113"/>
  <c r="W45" i="106"/>
  <c r="X45" i="106" s="1"/>
  <c r="R41" i="116" l="1"/>
  <c r="S41" i="116" s="1"/>
  <c r="Q40" i="115"/>
  <c r="R40" i="115" s="1"/>
  <c r="T40" i="115"/>
  <c r="D40" i="109"/>
  <c r="E40" i="109" s="1"/>
  <c r="F40" i="109" s="1"/>
  <c r="G40" i="109" s="1"/>
  <c r="H40" i="109" s="1"/>
  <c r="I40" i="109" s="1"/>
  <c r="J40" i="109" s="1"/>
  <c r="K40" i="109" s="1"/>
  <c r="L40" i="109" s="1"/>
  <c r="M40" i="109" s="1"/>
  <c r="N40" i="109" s="1"/>
  <c r="O40" i="109" s="1"/>
  <c r="Q40" i="109" s="1"/>
  <c r="R40" i="109" s="1"/>
  <c r="AB40" i="128"/>
  <c r="Y40" i="128"/>
  <c r="Z40" i="128" s="1"/>
  <c r="Q40" i="112"/>
  <c r="R40" i="112" s="1"/>
  <c r="D41" i="112"/>
  <c r="E41" i="112" s="1"/>
  <c r="F41" i="112" s="1"/>
  <c r="G41" i="112" s="1"/>
  <c r="H41" i="112" s="1"/>
  <c r="I41" i="112" s="1"/>
  <c r="J41" i="112" s="1"/>
  <c r="K41" i="112" s="1"/>
  <c r="L41" i="112" s="1"/>
  <c r="M41" i="112" s="1"/>
  <c r="N41" i="112" s="1"/>
  <c r="O41" i="112" s="1"/>
  <c r="Q42" i="133"/>
  <c r="R42" i="133" s="1"/>
  <c r="Z40" i="119"/>
  <c r="Q41" i="113"/>
  <c r="R41" i="113" s="1"/>
  <c r="T41" i="113"/>
  <c r="U39" i="119"/>
  <c r="W39" i="119"/>
  <c r="X39" i="119" s="1"/>
  <c r="Q40" i="111"/>
  <c r="R40" i="111" s="1"/>
  <c r="T40" i="111"/>
  <c r="D50" i="121"/>
  <c r="E50" i="121" s="1"/>
  <c r="F50" i="121" s="1"/>
  <c r="G50" i="121" s="1"/>
  <c r="H50" i="121" s="1"/>
  <c r="I50" i="121" s="1"/>
  <c r="J50" i="121" s="1"/>
  <c r="K50" i="121" s="1"/>
  <c r="L50" i="121" s="1"/>
  <c r="M50" i="121" s="1"/>
  <c r="N50" i="121" s="1"/>
  <c r="O50" i="121" s="1"/>
  <c r="Q50" i="121" s="1"/>
  <c r="R50" i="121" s="1"/>
  <c r="W46" i="106"/>
  <c r="X46" i="106" s="1"/>
  <c r="R42" i="116" l="1"/>
  <c r="S42" i="116" s="1"/>
  <c r="Q41" i="115"/>
  <c r="R41" i="115" s="1"/>
  <c r="T41" i="115"/>
  <c r="D41" i="109"/>
  <c r="E41" i="109" s="1"/>
  <c r="F41" i="109" s="1"/>
  <c r="G41" i="109" s="1"/>
  <c r="H41" i="109" s="1"/>
  <c r="I41" i="109" s="1"/>
  <c r="J41" i="109" s="1"/>
  <c r="K41" i="109" s="1"/>
  <c r="L41" i="109" s="1"/>
  <c r="M41" i="109" s="1"/>
  <c r="N41" i="109" s="1"/>
  <c r="O41" i="109" s="1"/>
  <c r="Q41" i="109" s="1"/>
  <c r="R41" i="109" s="1"/>
  <c r="AB41" i="128"/>
  <c r="Y41" i="128"/>
  <c r="Z41" i="128" s="1"/>
  <c r="Q41" i="112"/>
  <c r="R41" i="112" s="1"/>
  <c r="Y79" i="149"/>
  <c r="Z79" i="149" s="1"/>
  <c r="T41" i="111"/>
  <c r="Q41" i="111"/>
  <c r="R41" i="111" s="1"/>
  <c r="Q42" i="113"/>
  <c r="R42" i="113" s="1"/>
  <c r="T42" i="113"/>
  <c r="W40" i="119"/>
  <c r="X40" i="119" s="1"/>
  <c r="U40" i="119"/>
  <c r="D51" i="121"/>
  <c r="E51" i="121" s="1"/>
  <c r="F51" i="121" s="1"/>
  <c r="G51" i="121" s="1"/>
  <c r="H51" i="121" s="1"/>
  <c r="I51" i="121" s="1"/>
  <c r="J51" i="121" s="1"/>
  <c r="K51" i="121" s="1"/>
  <c r="L51" i="121" s="1"/>
  <c r="M51" i="121" s="1"/>
  <c r="N51" i="121" s="1"/>
  <c r="O51" i="121" s="1"/>
  <c r="Q51" i="121" s="1"/>
  <c r="R51" i="121" s="1"/>
  <c r="W47" i="106"/>
  <c r="X47" i="106" s="1"/>
  <c r="R43" i="116" l="1"/>
  <c r="S43" i="116" s="1"/>
  <c r="D61" i="115"/>
  <c r="E61" i="115" s="1"/>
  <c r="F61" i="115" s="1"/>
  <c r="G61" i="115" s="1"/>
  <c r="H61" i="115" s="1"/>
  <c r="I61" i="115" s="1"/>
  <c r="J61" i="115" s="1"/>
  <c r="K61" i="115" s="1"/>
  <c r="L61" i="115" s="1"/>
  <c r="M61" i="115" s="1"/>
  <c r="N61" i="115" s="1"/>
  <c r="O61" i="115" s="1"/>
  <c r="Q61" i="115" s="1"/>
  <c r="R61" i="115" s="1"/>
  <c r="Q42" i="109"/>
  <c r="R42" i="109" s="1"/>
  <c r="D65" i="112"/>
  <c r="E65" i="112" s="1"/>
  <c r="F65" i="112" s="1"/>
  <c r="G65" i="112" s="1"/>
  <c r="H65" i="112" s="1"/>
  <c r="I65" i="112" s="1"/>
  <c r="J65" i="112" s="1"/>
  <c r="K65" i="112" s="1"/>
  <c r="L65" i="112" s="1"/>
  <c r="M65" i="112" s="1"/>
  <c r="N65" i="112" s="1"/>
  <c r="O65" i="112" s="1"/>
  <c r="AB51" i="128"/>
  <c r="E52" i="128"/>
  <c r="F52" i="128" s="1"/>
  <c r="G52" i="128" s="1"/>
  <c r="H52" i="128" s="1"/>
  <c r="I52" i="128" s="1"/>
  <c r="J52" i="128" s="1"/>
  <c r="K52" i="128" s="1"/>
  <c r="L52" i="128" s="1"/>
  <c r="M52" i="128" s="1"/>
  <c r="N52" i="128" s="1"/>
  <c r="O52" i="128" s="1"/>
  <c r="P52" i="128" s="1"/>
  <c r="Q52" i="128" s="1"/>
  <c r="R52" i="128" s="1"/>
  <c r="S52" i="128" s="1"/>
  <c r="T52" i="128" s="1"/>
  <c r="U52" i="128" s="1"/>
  <c r="V52" i="128" s="1"/>
  <c r="T48" i="133"/>
  <c r="Q43" i="113"/>
  <c r="R43" i="113" s="1"/>
  <c r="T43" i="113"/>
  <c r="Q42" i="111"/>
  <c r="R42" i="111" s="1"/>
  <c r="T42" i="111"/>
  <c r="W48" i="106"/>
  <c r="X48" i="106" s="1"/>
  <c r="D62" i="115" l="1"/>
  <c r="E62" i="115" s="1"/>
  <c r="F62" i="115" s="1"/>
  <c r="G62" i="115" s="1"/>
  <c r="H62" i="115" s="1"/>
  <c r="I62" i="115" s="1"/>
  <c r="J62" i="115" s="1"/>
  <c r="K62" i="115" s="1"/>
  <c r="L62" i="115" s="1"/>
  <c r="M62" i="115" s="1"/>
  <c r="N62" i="115" s="1"/>
  <c r="O62" i="115" s="1"/>
  <c r="Q62" i="115" s="1"/>
  <c r="R62" i="115" s="1"/>
  <c r="T62" i="115"/>
  <c r="Q65" i="112"/>
  <c r="R65" i="112" s="1"/>
  <c r="D66" i="112"/>
  <c r="E66" i="112" s="1"/>
  <c r="F66" i="112" s="1"/>
  <c r="G66" i="112" s="1"/>
  <c r="H66" i="112" s="1"/>
  <c r="I66" i="112" s="1"/>
  <c r="J66" i="112" s="1"/>
  <c r="K66" i="112" s="1"/>
  <c r="L66" i="112" s="1"/>
  <c r="M66" i="112" s="1"/>
  <c r="N66" i="112" s="1"/>
  <c r="O66" i="112" s="1"/>
  <c r="AB52" i="128"/>
  <c r="T49" i="133"/>
  <c r="T43" i="111"/>
  <c r="Q43" i="111"/>
  <c r="R43" i="111" s="1"/>
  <c r="Q44" i="113"/>
  <c r="R44" i="113" s="1"/>
  <c r="T44" i="113"/>
  <c r="W49" i="106"/>
  <c r="X49" i="106" s="1"/>
  <c r="D64" i="116" l="1"/>
  <c r="E64" i="116" s="1"/>
  <c r="F64" i="116" s="1"/>
  <c r="G64" i="116" s="1"/>
  <c r="H64" i="116" s="1"/>
  <c r="I64" i="116" s="1"/>
  <c r="J64" i="116" s="1"/>
  <c r="K64" i="116" s="1"/>
  <c r="L64" i="116" s="1"/>
  <c r="M64" i="116" s="1"/>
  <c r="N64" i="116" s="1"/>
  <c r="O64" i="116" s="1"/>
  <c r="P64" i="116" s="1"/>
  <c r="R64" i="116" s="1"/>
  <c r="S64" i="116" s="1"/>
  <c r="D63" i="115"/>
  <c r="E63" i="115" s="1"/>
  <c r="F63" i="115" s="1"/>
  <c r="G63" i="115" s="1"/>
  <c r="H63" i="115" s="1"/>
  <c r="I63" i="115" s="1"/>
  <c r="J63" i="115" s="1"/>
  <c r="K63" i="115" s="1"/>
  <c r="L63" i="115" s="1"/>
  <c r="M63" i="115" s="1"/>
  <c r="N63" i="115" s="1"/>
  <c r="O63" i="115" s="1"/>
  <c r="Q63" i="115" s="1"/>
  <c r="R63" i="115" s="1"/>
  <c r="T63" i="115"/>
  <c r="Q66" i="112"/>
  <c r="R66" i="112" s="1"/>
  <c r="W52" i="128"/>
  <c r="Y52" i="128"/>
  <c r="Z52" i="128" s="1"/>
  <c r="T50" i="133"/>
  <c r="Q45" i="113"/>
  <c r="R45" i="113" s="1"/>
  <c r="T45" i="113"/>
  <c r="Q44" i="111"/>
  <c r="R44" i="111" s="1"/>
  <c r="T44" i="111"/>
  <c r="W50" i="106"/>
  <c r="X50" i="106" s="1"/>
  <c r="D64" i="115" l="1"/>
  <c r="E64" i="115" s="1"/>
  <c r="F64" i="115" s="1"/>
  <c r="G64" i="115" s="1"/>
  <c r="H64" i="115" s="1"/>
  <c r="I64" i="115" s="1"/>
  <c r="J64" i="115" s="1"/>
  <c r="K64" i="115" s="1"/>
  <c r="L64" i="115" s="1"/>
  <c r="M64" i="115" s="1"/>
  <c r="N64" i="115" s="1"/>
  <c r="O64" i="115" s="1"/>
  <c r="Q64" i="115" s="1"/>
  <c r="R64" i="115" s="1"/>
  <c r="T64" i="115"/>
  <c r="T51" i="133"/>
  <c r="T45" i="111"/>
  <c r="Q45" i="111"/>
  <c r="R45" i="111" s="1"/>
  <c r="Q46" i="113"/>
  <c r="R46" i="113" s="1"/>
  <c r="T46" i="113"/>
  <c r="T52" i="133" l="1"/>
  <c r="D46" i="111"/>
  <c r="E46" i="111" s="1"/>
  <c r="F46" i="111" s="1"/>
  <c r="G46" i="111" s="1"/>
  <c r="H46" i="111" s="1"/>
  <c r="I46" i="111" s="1"/>
  <c r="J46" i="111" s="1"/>
  <c r="K46" i="111" s="1"/>
  <c r="L46" i="111" s="1"/>
  <c r="M46" i="111" s="1"/>
  <c r="N46" i="111" s="1"/>
  <c r="O46" i="111" s="1"/>
  <c r="Q46" i="111" s="1"/>
  <c r="R46" i="111" s="1"/>
  <c r="T46" i="111"/>
  <c r="Q47" i="113"/>
  <c r="R47" i="113" s="1"/>
  <c r="T47" i="113"/>
  <c r="W52" i="106"/>
  <c r="X52" i="106" s="1"/>
  <c r="T47" i="111" l="1"/>
  <c r="D47" i="111"/>
  <c r="E47" i="111" s="1"/>
  <c r="F47" i="111" s="1"/>
  <c r="G47" i="111" s="1"/>
  <c r="H47" i="111" s="1"/>
  <c r="I47" i="111" s="1"/>
  <c r="J47" i="111" s="1"/>
  <c r="K47" i="111" s="1"/>
  <c r="L47" i="111" s="1"/>
  <c r="M47" i="111" s="1"/>
  <c r="N47" i="111" s="1"/>
  <c r="O47" i="111" s="1"/>
  <c r="Q47" i="111" s="1"/>
  <c r="R47" i="111" s="1"/>
  <c r="Q48" i="113"/>
  <c r="R48" i="113" s="1"/>
  <c r="T48" i="113"/>
  <c r="W53" i="106"/>
  <c r="X53" i="106" s="1"/>
  <c r="Q49" i="113" l="1"/>
  <c r="R49" i="113" s="1"/>
  <c r="T49" i="113"/>
  <c r="D48" i="111"/>
  <c r="E48" i="111" s="1"/>
  <c r="F48" i="111" s="1"/>
  <c r="G48" i="111" s="1"/>
  <c r="H48" i="111" s="1"/>
  <c r="I48" i="111" s="1"/>
  <c r="J48" i="111" s="1"/>
  <c r="K48" i="111" s="1"/>
  <c r="L48" i="111" s="1"/>
  <c r="M48" i="111" s="1"/>
  <c r="N48" i="111" s="1"/>
  <c r="O48" i="111" s="1"/>
  <c r="Q48" i="111" s="1"/>
  <c r="R48" i="111" s="1"/>
  <c r="T48" i="111"/>
  <c r="W54" i="106"/>
  <c r="X54" i="106" s="1"/>
  <c r="Q50" i="113" l="1"/>
  <c r="R50" i="113" s="1"/>
  <c r="T50" i="113"/>
  <c r="T49" i="111"/>
  <c r="D49" i="111"/>
  <c r="E49" i="111" s="1"/>
  <c r="F49" i="111" s="1"/>
  <c r="G49" i="111" s="1"/>
  <c r="H49" i="111" s="1"/>
  <c r="I49" i="111" s="1"/>
  <c r="J49" i="111" s="1"/>
  <c r="K49" i="111" s="1"/>
  <c r="L49" i="111" s="1"/>
  <c r="M49" i="111" s="1"/>
  <c r="N49" i="111" s="1"/>
  <c r="O49" i="111" s="1"/>
  <c r="Q49" i="111" s="1"/>
  <c r="R49" i="111" s="1"/>
  <c r="W55" i="106"/>
  <c r="X55" i="106" s="1"/>
  <c r="D50" i="111" l="1"/>
  <c r="E50" i="111" s="1"/>
  <c r="F50" i="111" s="1"/>
  <c r="G50" i="111" s="1"/>
  <c r="H50" i="111" s="1"/>
  <c r="I50" i="111" s="1"/>
  <c r="J50" i="111" s="1"/>
  <c r="K50" i="111" s="1"/>
  <c r="L50" i="111" s="1"/>
  <c r="M50" i="111" s="1"/>
  <c r="N50" i="111" s="1"/>
  <c r="O50" i="111" s="1"/>
  <c r="Q50" i="111" s="1"/>
  <c r="R50" i="111" s="1"/>
  <c r="T50" i="111"/>
  <c r="Q51" i="113"/>
  <c r="R51" i="113" s="1"/>
  <c r="T51" i="113"/>
  <c r="W56" i="106"/>
  <c r="X56" i="106" s="1"/>
  <c r="Q52" i="113" l="1"/>
  <c r="R52" i="113" s="1"/>
  <c r="T52" i="113"/>
  <c r="W57" i="106"/>
  <c r="X57" i="106" s="1"/>
  <c r="Q53" i="113" l="1"/>
  <c r="R53" i="113" s="1"/>
  <c r="T53" i="113"/>
  <c r="W58" i="106"/>
  <c r="X58" i="106" s="1"/>
  <c r="Q54" i="113" l="1"/>
  <c r="R54" i="113" s="1"/>
  <c r="T54" i="113"/>
  <c r="W59" i="106"/>
  <c r="X59" i="106" s="1"/>
  <c r="Q55" i="113" l="1"/>
  <c r="R55" i="113" s="1"/>
  <c r="T55" i="113"/>
  <c r="W60" i="106"/>
  <c r="X60" i="106" s="1"/>
  <c r="W61" i="106" l="1"/>
  <c r="X61" i="106" s="1"/>
  <c r="W62" i="106" l="1"/>
  <c r="X62" i="106" s="1"/>
  <c r="W63" i="106" l="1"/>
  <c r="X63" i="106" s="1"/>
  <c r="W64" i="106" l="1"/>
  <c r="X64" i="106" s="1"/>
  <c r="W73" i="106" l="1"/>
  <c r="X73" i="106" s="1"/>
  <c r="W74" i="106" l="1"/>
  <c r="X74" i="106" s="1"/>
  <c r="O15" i="49" l="1"/>
  <c r="N15" i="49"/>
  <c r="M15" i="49"/>
  <c r="L15" i="49"/>
  <c r="K15" i="49"/>
  <c r="J15" i="49"/>
  <c r="I15" i="49"/>
  <c r="H15" i="49"/>
  <c r="G15" i="49"/>
  <c r="F15" i="49"/>
  <c r="E15" i="49"/>
  <c r="D15" i="49"/>
  <c r="D14" i="49"/>
  <c r="E14" i="49" s="1"/>
  <c r="F14" i="49" s="1"/>
  <c r="G14" i="49" s="1"/>
  <c r="H14" i="49" s="1"/>
  <c r="I14" i="49" s="1"/>
  <c r="J14" i="49" s="1"/>
  <c r="K14" i="49" s="1"/>
  <c r="L14" i="49" s="1"/>
  <c r="M14" i="49" s="1"/>
  <c r="N14" i="49" s="1"/>
  <c r="O14" i="49" s="1"/>
  <c r="P13" i="49" s="1"/>
  <c r="Q10" i="49"/>
  <c r="Q9" i="49"/>
  <c r="E17" i="101" l="1"/>
  <c r="F17" i="101" s="1"/>
  <c r="G17" i="101" s="1"/>
  <c r="H17" i="101" s="1"/>
  <c r="I17" i="101" s="1"/>
  <c r="J17" i="101" s="1"/>
  <c r="K17" i="101" s="1"/>
  <c r="L17" i="101" s="1"/>
  <c r="M17" i="101" s="1"/>
  <c r="N17" i="101" s="1"/>
  <c r="O17" i="101" s="1"/>
  <c r="P17" i="101" s="1"/>
  <c r="S17" i="101" s="1"/>
  <c r="C17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4" i="101"/>
  <c r="E14" i="101" s="1"/>
  <c r="F14" i="101" s="1"/>
  <c r="G14" i="101" s="1"/>
  <c r="H14" i="101" s="1"/>
  <c r="I14" i="101" s="1"/>
  <c r="J14" i="101" s="1"/>
  <c r="K14" i="101" s="1"/>
  <c r="L14" i="101" s="1"/>
  <c r="M14" i="101" s="1"/>
  <c r="N14" i="101" s="1"/>
  <c r="O14" i="101" s="1"/>
  <c r="P14" i="101" s="1"/>
  <c r="R10" i="101"/>
  <c r="R9" i="101"/>
  <c r="E17" i="98"/>
  <c r="F17" i="98" s="1"/>
  <c r="G17" i="98" s="1"/>
  <c r="H17" i="98" s="1"/>
  <c r="I17" i="98" s="1"/>
  <c r="J17" i="98" s="1"/>
  <c r="K17" i="98" s="1"/>
  <c r="L17" i="98" s="1"/>
  <c r="M17" i="98" s="1"/>
  <c r="N17" i="98" s="1"/>
  <c r="O17" i="98" s="1"/>
  <c r="P17" i="98" s="1"/>
  <c r="S17" i="98" s="1"/>
  <c r="C17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D14" i="98"/>
  <c r="E14" i="98" s="1"/>
  <c r="F14" i="98" s="1"/>
  <c r="G14" i="98" s="1"/>
  <c r="H14" i="98" s="1"/>
  <c r="I14" i="98" s="1"/>
  <c r="J14" i="98" s="1"/>
  <c r="K14" i="98" s="1"/>
  <c r="L14" i="98" s="1"/>
  <c r="M14" i="98" s="1"/>
  <c r="N14" i="98" s="1"/>
  <c r="O14" i="98" s="1"/>
  <c r="P14" i="98" s="1"/>
  <c r="Q14" i="98" s="1"/>
  <c r="R13" i="98" s="1"/>
  <c r="G33" i="98" s="1"/>
  <c r="R10" i="98"/>
  <c r="R9" i="98"/>
  <c r="W19" i="95"/>
  <c r="X19" i="95" s="1"/>
  <c r="E17" i="95"/>
  <c r="E17" i="92"/>
  <c r="F17" i="92" s="1"/>
  <c r="G17" i="92" s="1"/>
  <c r="H17" i="92" s="1"/>
  <c r="I17" i="92" s="1"/>
  <c r="J17" i="92" s="1"/>
  <c r="K17" i="92" s="1"/>
  <c r="L17" i="92" s="1"/>
  <c r="M17" i="92" s="1"/>
  <c r="N17" i="92" s="1"/>
  <c r="O17" i="92" s="1"/>
  <c r="P17" i="92" s="1"/>
  <c r="Q17" i="92" s="1"/>
  <c r="R17" i="92" s="1"/>
  <c r="S17" i="92" s="1"/>
  <c r="T17" i="92" s="1"/>
  <c r="W17" i="92" s="1"/>
  <c r="C17" i="92"/>
  <c r="U15" i="92"/>
  <c r="T15" i="92"/>
  <c r="S15" i="92"/>
  <c r="R15" i="92"/>
  <c r="Q15" i="92"/>
  <c r="P15" i="92"/>
  <c r="O15" i="92"/>
  <c r="N15" i="92"/>
  <c r="M15" i="92"/>
  <c r="L15" i="92"/>
  <c r="K15" i="92"/>
  <c r="J15" i="92"/>
  <c r="I15" i="92"/>
  <c r="H15" i="92"/>
  <c r="G15" i="92"/>
  <c r="F15" i="92"/>
  <c r="E15" i="92"/>
  <c r="D15" i="92"/>
  <c r="D14" i="92"/>
  <c r="E14" i="92" s="1"/>
  <c r="F14" i="92" s="1"/>
  <c r="G14" i="92" s="1"/>
  <c r="H14" i="92" s="1"/>
  <c r="I14" i="92" s="1"/>
  <c r="J14" i="92" s="1"/>
  <c r="K14" i="92" s="1"/>
  <c r="L14" i="92" s="1"/>
  <c r="M14" i="92" s="1"/>
  <c r="N14" i="92" s="1"/>
  <c r="O14" i="92" s="1"/>
  <c r="P14" i="92" s="1"/>
  <c r="Q14" i="92" s="1"/>
  <c r="R14" i="92" s="1"/>
  <c r="S14" i="92" s="1"/>
  <c r="T14" i="92" s="1"/>
  <c r="V10" i="92"/>
  <c r="V9" i="92"/>
  <c r="F17" i="95" l="1"/>
  <c r="G17" i="95" s="1"/>
  <c r="H17" i="95" s="1"/>
  <c r="I17" i="95" s="1"/>
  <c r="J17" i="95" s="1"/>
  <c r="K17" i="95" s="1"/>
  <c r="L17" i="95" s="1"/>
  <c r="M17" i="95" s="1"/>
  <c r="N17" i="95" s="1"/>
  <c r="O17" i="95" s="1"/>
  <c r="P17" i="95" s="1"/>
  <c r="Q17" i="95" s="1"/>
  <c r="R17" i="95" s="1"/>
  <c r="S17" i="95" s="1"/>
  <c r="T17" i="95" s="1"/>
  <c r="W17" i="95" s="1"/>
  <c r="X17" i="95" s="1"/>
  <c r="C18" i="101"/>
  <c r="C18" i="92"/>
  <c r="E18" i="98"/>
  <c r="F18" i="98" s="1"/>
  <c r="G18" i="98" s="1"/>
  <c r="H18" i="98" s="1"/>
  <c r="I18" i="98" s="1"/>
  <c r="J18" i="98" s="1"/>
  <c r="K18" i="98" s="1"/>
  <c r="L18" i="98" s="1"/>
  <c r="M18" i="98" s="1"/>
  <c r="N18" i="98" s="1"/>
  <c r="O18" i="98" s="1"/>
  <c r="P18" i="98" s="1"/>
  <c r="S18" i="98" s="1"/>
  <c r="W18" i="95"/>
  <c r="X18" i="95" s="1"/>
  <c r="Z18" i="95"/>
  <c r="C18" i="98"/>
  <c r="V13" i="92"/>
  <c r="U14" i="92"/>
  <c r="Z19" i="92"/>
  <c r="C19" i="92"/>
  <c r="E19" i="92"/>
  <c r="F19" i="92" s="1"/>
  <c r="G19" i="92" s="1"/>
  <c r="H19" i="92" s="1"/>
  <c r="I19" i="92" s="1"/>
  <c r="J19" i="92" s="1"/>
  <c r="K19" i="92" s="1"/>
  <c r="L19" i="92" s="1"/>
  <c r="M19" i="92" s="1"/>
  <c r="N19" i="92" s="1"/>
  <c r="O19" i="92" s="1"/>
  <c r="P19" i="92" s="1"/>
  <c r="Q19" i="92" s="1"/>
  <c r="R19" i="92" s="1"/>
  <c r="S19" i="92" s="1"/>
  <c r="T19" i="92" s="1"/>
  <c r="W19" i="92" s="1"/>
  <c r="Z18" i="92"/>
  <c r="R24" i="98"/>
  <c r="R23" i="98"/>
  <c r="R22" i="98"/>
  <c r="R21" i="98"/>
  <c r="R20" i="98"/>
  <c r="R19" i="98"/>
  <c r="R18" i="98"/>
  <c r="R28" i="98"/>
  <c r="R27" i="98"/>
  <c r="R26" i="98"/>
  <c r="R25" i="98"/>
  <c r="R17" i="98"/>
  <c r="T17" i="98" s="1"/>
  <c r="E18" i="92"/>
  <c r="F18" i="92" s="1"/>
  <c r="G18" i="92" s="1"/>
  <c r="H18" i="92" s="1"/>
  <c r="I18" i="92" s="1"/>
  <c r="J18" i="92" s="1"/>
  <c r="K18" i="92" s="1"/>
  <c r="L18" i="92" s="1"/>
  <c r="M18" i="92" s="1"/>
  <c r="N18" i="92" s="1"/>
  <c r="O18" i="92" s="1"/>
  <c r="P18" i="92" s="1"/>
  <c r="Q18" i="92" s="1"/>
  <c r="R18" i="92" s="1"/>
  <c r="S18" i="92" s="1"/>
  <c r="T18" i="92" s="1"/>
  <c r="W18" i="92" s="1"/>
  <c r="Z19" i="95"/>
  <c r="E19" i="98"/>
  <c r="F19" i="98" s="1"/>
  <c r="G19" i="98" s="1"/>
  <c r="H19" i="98" s="1"/>
  <c r="I19" i="98" s="1"/>
  <c r="J19" i="98" s="1"/>
  <c r="K19" i="98" s="1"/>
  <c r="L19" i="98" s="1"/>
  <c r="M19" i="98" s="1"/>
  <c r="N19" i="98" s="1"/>
  <c r="O19" i="98" s="1"/>
  <c r="P19" i="98" s="1"/>
  <c r="S19" i="98" s="1"/>
  <c r="Q14" i="101"/>
  <c r="R13" i="101"/>
  <c r="E19" i="101"/>
  <c r="F19" i="101" s="1"/>
  <c r="G19" i="101" s="1"/>
  <c r="H19" i="101" s="1"/>
  <c r="I19" i="101" s="1"/>
  <c r="J19" i="101" s="1"/>
  <c r="K19" i="101" s="1"/>
  <c r="L19" i="101" s="1"/>
  <c r="M19" i="101" s="1"/>
  <c r="N19" i="101" s="1"/>
  <c r="O19" i="101" s="1"/>
  <c r="P19" i="101" s="1"/>
  <c r="S19" i="101" s="1"/>
  <c r="E18" i="101"/>
  <c r="F18" i="101" s="1"/>
  <c r="G18" i="101" s="1"/>
  <c r="H18" i="101" s="1"/>
  <c r="I18" i="101" s="1"/>
  <c r="J18" i="101" s="1"/>
  <c r="K18" i="101" s="1"/>
  <c r="L18" i="101" s="1"/>
  <c r="M18" i="101" s="1"/>
  <c r="N18" i="101" s="1"/>
  <c r="O18" i="101" s="1"/>
  <c r="P18" i="101" s="1"/>
  <c r="S18" i="101" s="1"/>
  <c r="I40" i="85"/>
  <c r="G40" i="85"/>
  <c r="E40" i="85"/>
  <c r="D40" i="85"/>
  <c r="J39" i="85"/>
  <c r="H39" i="85"/>
  <c r="F39" i="85"/>
  <c r="J38" i="85"/>
  <c r="H38" i="85"/>
  <c r="F38" i="85"/>
  <c r="J37" i="85"/>
  <c r="H37" i="85"/>
  <c r="F37" i="85"/>
  <c r="J36" i="85"/>
  <c r="H36" i="85"/>
  <c r="F36" i="85"/>
  <c r="J35" i="85"/>
  <c r="H35" i="85"/>
  <c r="F35" i="85"/>
  <c r="J34" i="85"/>
  <c r="H34" i="85"/>
  <c r="F34" i="85"/>
  <c r="J33" i="85"/>
  <c r="H33" i="85"/>
  <c r="F33" i="85"/>
  <c r="J32" i="85"/>
  <c r="H32" i="85"/>
  <c r="F32" i="85"/>
  <c r="J31" i="85"/>
  <c r="H31" i="85"/>
  <c r="F31" i="85"/>
  <c r="J30" i="85"/>
  <c r="H30" i="85"/>
  <c r="F30" i="85"/>
  <c r="J29" i="85"/>
  <c r="H29" i="85"/>
  <c r="F29" i="85"/>
  <c r="J28" i="85"/>
  <c r="H28" i="85"/>
  <c r="F28" i="85"/>
  <c r="J27" i="85"/>
  <c r="H27" i="85"/>
  <c r="F27" i="85"/>
  <c r="J26" i="85"/>
  <c r="H26" i="85"/>
  <c r="F26" i="85"/>
  <c r="J25" i="85"/>
  <c r="H25" i="85"/>
  <c r="F25" i="85"/>
  <c r="J24" i="85"/>
  <c r="H24" i="85"/>
  <c r="F24" i="85"/>
  <c r="J23" i="85"/>
  <c r="H23" i="85"/>
  <c r="F23" i="85"/>
  <c r="J22" i="85"/>
  <c r="H22" i="85"/>
  <c r="F22" i="85"/>
  <c r="J21" i="85"/>
  <c r="H21" i="85"/>
  <c r="F21" i="85"/>
  <c r="J20" i="85"/>
  <c r="H20" i="85"/>
  <c r="F20" i="85"/>
  <c r="J19" i="85"/>
  <c r="H19" i="85"/>
  <c r="F19" i="85"/>
  <c r="J18" i="85"/>
  <c r="H18" i="85"/>
  <c r="F18" i="85"/>
  <c r="J17" i="85"/>
  <c r="H17" i="85"/>
  <c r="F17" i="85"/>
  <c r="J16" i="85"/>
  <c r="H16" i="85"/>
  <c r="F16" i="85"/>
  <c r="J15" i="85"/>
  <c r="H15" i="85"/>
  <c r="F15" i="85"/>
  <c r="J14" i="85"/>
  <c r="H14" i="85"/>
  <c r="F14" i="85"/>
  <c r="J13" i="85"/>
  <c r="H13" i="85"/>
  <c r="F13" i="85"/>
  <c r="J12" i="85"/>
  <c r="H12" i="85"/>
  <c r="F12" i="85"/>
  <c r="J11" i="85"/>
  <c r="H11" i="85"/>
  <c r="F11" i="85"/>
  <c r="H40" i="85" l="1"/>
  <c r="T18" i="98"/>
  <c r="F40" i="85"/>
  <c r="J40" i="85"/>
  <c r="E20" i="101"/>
  <c r="F20" i="101" s="1"/>
  <c r="G20" i="101" s="1"/>
  <c r="H20" i="101" s="1"/>
  <c r="I20" i="101" s="1"/>
  <c r="J20" i="101" s="1"/>
  <c r="K20" i="101" s="1"/>
  <c r="L20" i="101" s="1"/>
  <c r="M20" i="101" s="1"/>
  <c r="N20" i="101" s="1"/>
  <c r="O20" i="101" s="1"/>
  <c r="P20" i="101" s="1"/>
  <c r="S20" i="101" s="1"/>
  <c r="E20" i="98"/>
  <c r="F20" i="98" s="1"/>
  <c r="G20" i="98" s="1"/>
  <c r="H20" i="98" s="1"/>
  <c r="I20" i="98" s="1"/>
  <c r="J20" i="98" s="1"/>
  <c r="K20" i="98" s="1"/>
  <c r="L20" i="98" s="1"/>
  <c r="M20" i="98" s="1"/>
  <c r="N20" i="98" s="1"/>
  <c r="O20" i="98" s="1"/>
  <c r="P20" i="98" s="1"/>
  <c r="S20" i="98" s="1"/>
  <c r="T20" i="98" s="1"/>
  <c r="T19" i="98"/>
  <c r="Z20" i="95"/>
  <c r="W20" i="95"/>
  <c r="X20" i="95" s="1"/>
  <c r="V27" i="95"/>
  <c r="V26" i="95"/>
  <c r="V25" i="95"/>
  <c r="V24" i="95"/>
  <c r="V23" i="95"/>
  <c r="V22" i="95"/>
  <c r="V21" i="95"/>
  <c r="V20" i="95"/>
  <c r="V19" i="95"/>
  <c r="V18" i="95"/>
  <c r="V32" i="95"/>
  <c r="V30" i="95"/>
  <c r="V28" i="95"/>
  <c r="V31" i="95"/>
  <c r="V29" i="95"/>
  <c r="V17" i="95"/>
  <c r="R28" i="101"/>
  <c r="R27" i="101"/>
  <c r="R23" i="101"/>
  <c r="R19" i="101"/>
  <c r="T19" i="101" s="1"/>
  <c r="G34" i="101"/>
  <c r="R26" i="101"/>
  <c r="R22" i="101"/>
  <c r="R18" i="101"/>
  <c r="T18" i="101" s="1"/>
  <c r="R25" i="101"/>
  <c r="R21" i="101"/>
  <c r="R24" i="101"/>
  <c r="R20" i="101"/>
  <c r="R17" i="101"/>
  <c r="T17" i="101" s="1"/>
  <c r="E20" i="92"/>
  <c r="F20" i="92" s="1"/>
  <c r="G20" i="92" s="1"/>
  <c r="H20" i="92" s="1"/>
  <c r="I20" i="92" s="1"/>
  <c r="J20" i="92" s="1"/>
  <c r="K20" i="92" s="1"/>
  <c r="L20" i="92" s="1"/>
  <c r="M20" i="92" s="1"/>
  <c r="N20" i="92" s="1"/>
  <c r="O20" i="92" s="1"/>
  <c r="P20" i="92" s="1"/>
  <c r="Q20" i="92" s="1"/>
  <c r="R20" i="92" s="1"/>
  <c r="S20" i="92" s="1"/>
  <c r="T20" i="92" s="1"/>
  <c r="W20" i="92" s="1"/>
  <c r="Z20" i="92"/>
  <c r="C20" i="92"/>
  <c r="V36" i="92"/>
  <c r="V35" i="92"/>
  <c r="V34" i="92"/>
  <c r="V33" i="92"/>
  <c r="V32" i="92"/>
  <c r="V31" i="92"/>
  <c r="V30" i="92"/>
  <c r="V29" i="92"/>
  <c r="V28" i="92"/>
  <c r="V24" i="92"/>
  <c r="V27" i="92"/>
  <c r="V23" i="92"/>
  <c r="V20" i="92"/>
  <c r="V18" i="92"/>
  <c r="V26" i="92"/>
  <c r="V22" i="92"/>
  <c r="V17" i="92"/>
  <c r="V25" i="92"/>
  <c r="V19" i="92"/>
  <c r="G41" i="92"/>
  <c r="V21" i="92"/>
  <c r="T20" i="101" l="1"/>
  <c r="Z21" i="92"/>
  <c r="C21" i="92"/>
  <c r="E21" i="92"/>
  <c r="F21" i="92" s="1"/>
  <c r="G21" i="92" s="1"/>
  <c r="H21" i="92" s="1"/>
  <c r="I21" i="92" s="1"/>
  <c r="J21" i="92" s="1"/>
  <c r="K21" i="92" s="1"/>
  <c r="L21" i="92" s="1"/>
  <c r="M21" i="92" s="1"/>
  <c r="N21" i="92" s="1"/>
  <c r="O21" i="92" s="1"/>
  <c r="P21" i="92" s="1"/>
  <c r="Q21" i="92" s="1"/>
  <c r="R21" i="92" s="1"/>
  <c r="S21" i="92" s="1"/>
  <c r="T21" i="92" s="1"/>
  <c r="W21" i="92" s="1"/>
  <c r="X21" i="92" s="1"/>
  <c r="Z21" i="95"/>
  <c r="W21" i="95"/>
  <c r="X21" i="95" s="1"/>
  <c r="E21" i="101"/>
  <c r="F21" i="101" s="1"/>
  <c r="G21" i="101" s="1"/>
  <c r="H21" i="101" s="1"/>
  <c r="I21" i="101" s="1"/>
  <c r="J21" i="101" s="1"/>
  <c r="K21" i="101" s="1"/>
  <c r="L21" i="101" s="1"/>
  <c r="M21" i="101" s="1"/>
  <c r="N21" i="101" s="1"/>
  <c r="O21" i="101" s="1"/>
  <c r="P21" i="101" s="1"/>
  <c r="S21" i="101" s="1"/>
  <c r="T21" i="101" s="1"/>
  <c r="X17" i="92"/>
  <c r="X19" i="92"/>
  <c r="X18" i="92"/>
  <c r="X20" i="92"/>
  <c r="E21" i="98"/>
  <c r="F21" i="98" s="1"/>
  <c r="G21" i="98" s="1"/>
  <c r="H21" i="98" s="1"/>
  <c r="I21" i="98" s="1"/>
  <c r="J21" i="98" s="1"/>
  <c r="K21" i="98" s="1"/>
  <c r="L21" i="98" s="1"/>
  <c r="M21" i="98" s="1"/>
  <c r="N21" i="98" s="1"/>
  <c r="O21" i="98" s="1"/>
  <c r="P21" i="98" s="1"/>
  <c r="S21" i="98" s="1"/>
  <c r="T21" i="98" s="1"/>
  <c r="AE18" i="8"/>
  <c r="D18" i="18" l="1"/>
  <c r="E18" i="18" s="1"/>
  <c r="F18" i="18" s="1"/>
  <c r="G18" i="18" s="1"/>
  <c r="H18" i="18" s="1"/>
  <c r="I18" i="18" s="1"/>
  <c r="J18" i="18" s="1"/>
  <c r="K18" i="18" s="1"/>
  <c r="L18" i="18" s="1"/>
  <c r="M18" i="18" s="1"/>
  <c r="N18" i="18" s="1"/>
  <c r="O18" i="18" s="1"/>
  <c r="D19" i="8"/>
  <c r="E19" i="8" s="1"/>
  <c r="F19" i="8" s="1"/>
  <c r="G19" i="8" s="1"/>
  <c r="H19" i="8" s="1"/>
  <c r="I19" i="8" s="1"/>
  <c r="J19" i="8" s="1"/>
  <c r="K19" i="8" s="1"/>
  <c r="L19" i="8" s="1"/>
  <c r="M19" i="8" s="1"/>
  <c r="N19" i="8" s="1"/>
  <c r="O19" i="8" s="1"/>
  <c r="D18" i="8"/>
  <c r="E18" i="8" s="1"/>
  <c r="F18" i="8" s="1"/>
  <c r="G18" i="8" s="1"/>
  <c r="H18" i="8" s="1"/>
  <c r="I18" i="8" s="1"/>
  <c r="J18" i="8" s="1"/>
  <c r="K18" i="8" s="1"/>
  <c r="L18" i="8" s="1"/>
  <c r="M18" i="8" s="1"/>
  <c r="N18" i="8" s="1"/>
  <c r="O18" i="8" s="1"/>
  <c r="E22" i="92"/>
  <c r="F22" i="92" s="1"/>
  <c r="G22" i="92" s="1"/>
  <c r="H22" i="92" s="1"/>
  <c r="I22" i="92" s="1"/>
  <c r="J22" i="92" s="1"/>
  <c r="K22" i="92" s="1"/>
  <c r="L22" i="92" s="1"/>
  <c r="M22" i="92" s="1"/>
  <c r="N22" i="92" s="1"/>
  <c r="O22" i="92" s="1"/>
  <c r="P22" i="92" s="1"/>
  <c r="Q22" i="92" s="1"/>
  <c r="R22" i="92" s="1"/>
  <c r="S22" i="92" s="1"/>
  <c r="T22" i="92" s="1"/>
  <c r="W22" i="92" s="1"/>
  <c r="X22" i="92" s="1"/>
  <c r="Z22" i="92"/>
  <c r="Z22" i="95"/>
  <c r="W22" i="95"/>
  <c r="X22" i="95" s="1"/>
  <c r="E22" i="98"/>
  <c r="F22" i="98" s="1"/>
  <c r="G22" i="98" s="1"/>
  <c r="H22" i="98" s="1"/>
  <c r="I22" i="98" s="1"/>
  <c r="J22" i="98" s="1"/>
  <c r="K22" i="98" s="1"/>
  <c r="L22" i="98" s="1"/>
  <c r="M22" i="98" s="1"/>
  <c r="N22" i="98" s="1"/>
  <c r="O22" i="98" s="1"/>
  <c r="P22" i="98" s="1"/>
  <c r="S22" i="98" s="1"/>
  <c r="T22" i="98" s="1"/>
  <c r="E22" i="101"/>
  <c r="F22" i="101" s="1"/>
  <c r="G22" i="101" s="1"/>
  <c r="H22" i="101" s="1"/>
  <c r="I22" i="101" s="1"/>
  <c r="J22" i="101" s="1"/>
  <c r="K22" i="101" s="1"/>
  <c r="L22" i="101" s="1"/>
  <c r="M22" i="101" s="1"/>
  <c r="N22" i="101" s="1"/>
  <c r="O22" i="101" s="1"/>
  <c r="P22" i="101" s="1"/>
  <c r="S22" i="101" s="1"/>
  <c r="T22" i="101" s="1"/>
  <c r="P30" i="25"/>
  <c r="AE19" i="8" l="1"/>
  <c r="E23" i="92"/>
  <c r="F23" i="92" s="1"/>
  <c r="G23" i="92" s="1"/>
  <c r="H23" i="92" s="1"/>
  <c r="I23" i="92" s="1"/>
  <c r="J23" i="92" s="1"/>
  <c r="K23" i="92" s="1"/>
  <c r="L23" i="92" s="1"/>
  <c r="M23" i="92" s="1"/>
  <c r="N23" i="92" s="1"/>
  <c r="O23" i="92" s="1"/>
  <c r="P23" i="92" s="1"/>
  <c r="Q23" i="92" s="1"/>
  <c r="R23" i="92" s="1"/>
  <c r="S23" i="92" s="1"/>
  <c r="T23" i="92" s="1"/>
  <c r="W23" i="92" s="1"/>
  <c r="X23" i="92" s="1"/>
  <c r="Z23" i="92"/>
  <c r="E23" i="101"/>
  <c r="F23" i="101" s="1"/>
  <c r="G23" i="101" s="1"/>
  <c r="H23" i="101" s="1"/>
  <c r="I23" i="101" s="1"/>
  <c r="J23" i="101" s="1"/>
  <c r="K23" i="101" s="1"/>
  <c r="L23" i="101" s="1"/>
  <c r="M23" i="101" s="1"/>
  <c r="N23" i="101" s="1"/>
  <c r="O23" i="101" s="1"/>
  <c r="P23" i="101" s="1"/>
  <c r="S23" i="101" s="1"/>
  <c r="T23" i="101" s="1"/>
  <c r="Z23" i="95"/>
  <c r="W23" i="95"/>
  <c r="X23" i="95" s="1"/>
  <c r="E23" i="98"/>
  <c r="F23" i="98" s="1"/>
  <c r="G23" i="98" s="1"/>
  <c r="H23" i="98" s="1"/>
  <c r="I23" i="98" s="1"/>
  <c r="J23" i="98" s="1"/>
  <c r="K23" i="98" s="1"/>
  <c r="L23" i="98" s="1"/>
  <c r="M23" i="98" s="1"/>
  <c r="N23" i="98" s="1"/>
  <c r="O23" i="98" s="1"/>
  <c r="P23" i="98" s="1"/>
  <c r="S23" i="98" s="1"/>
  <c r="T23" i="98" s="1"/>
  <c r="AE20" i="8" l="1"/>
  <c r="D20" i="8"/>
  <c r="E20" i="8" s="1"/>
  <c r="F20" i="8" s="1"/>
  <c r="G20" i="8" s="1"/>
  <c r="H20" i="8" s="1"/>
  <c r="I20" i="8" s="1"/>
  <c r="J20" i="8" s="1"/>
  <c r="K20" i="8" s="1"/>
  <c r="L20" i="8" s="1"/>
  <c r="M20" i="8" s="1"/>
  <c r="N20" i="8" s="1"/>
  <c r="O20" i="8" s="1"/>
  <c r="E24" i="98"/>
  <c r="F24" i="98" s="1"/>
  <c r="G24" i="98" s="1"/>
  <c r="H24" i="98" s="1"/>
  <c r="I24" i="98" s="1"/>
  <c r="J24" i="98" s="1"/>
  <c r="K24" i="98" s="1"/>
  <c r="L24" i="98" s="1"/>
  <c r="M24" i="98" s="1"/>
  <c r="N24" i="98" s="1"/>
  <c r="O24" i="98" s="1"/>
  <c r="P24" i="98" s="1"/>
  <c r="S24" i="98" s="1"/>
  <c r="T24" i="98" s="1"/>
  <c r="E24" i="101"/>
  <c r="F24" i="101" s="1"/>
  <c r="G24" i="101" s="1"/>
  <c r="H24" i="101" s="1"/>
  <c r="I24" i="101" s="1"/>
  <c r="J24" i="101" s="1"/>
  <c r="K24" i="101" s="1"/>
  <c r="L24" i="101" s="1"/>
  <c r="M24" i="101" s="1"/>
  <c r="N24" i="101" s="1"/>
  <c r="O24" i="101" s="1"/>
  <c r="P24" i="101" s="1"/>
  <c r="S24" i="101" s="1"/>
  <c r="T24" i="101" s="1"/>
  <c r="E24" i="92"/>
  <c r="F24" i="92" s="1"/>
  <c r="G24" i="92" s="1"/>
  <c r="H24" i="92" s="1"/>
  <c r="I24" i="92" s="1"/>
  <c r="J24" i="92" s="1"/>
  <c r="K24" i="92" s="1"/>
  <c r="L24" i="92" s="1"/>
  <c r="M24" i="92" s="1"/>
  <c r="N24" i="92" s="1"/>
  <c r="O24" i="92" s="1"/>
  <c r="P24" i="92" s="1"/>
  <c r="Q24" i="92" s="1"/>
  <c r="R24" i="92" s="1"/>
  <c r="S24" i="92" s="1"/>
  <c r="T24" i="92" s="1"/>
  <c r="W24" i="92" s="1"/>
  <c r="X24" i="92" s="1"/>
  <c r="Z24" i="92"/>
  <c r="Z24" i="95"/>
  <c r="W24" i="95"/>
  <c r="X24" i="95" s="1"/>
  <c r="AE21" i="8" l="1"/>
  <c r="D21" i="8"/>
  <c r="E21" i="8" s="1"/>
  <c r="F21" i="8" s="1"/>
  <c r="G21" i="8" s="1"/>
  <c r="H21" i="8" s="1"/>
  <c r="I21" i="8" s="1"/>
  <c r="J21" i="8" s="1"/>
  <c r="K21" i="8" s="1"/>
  <c r="L21" i="8" s="1"/>
  <c r="M21" i="8" s="1"/>
  <c r="N21" i="8" s="1"/>
  <c r="O21" i="8" s="1"/>
  <c r="Z25" i="92"/>
  <c r="E25" i="92"/>
  <c r="F25" i="92" s="1"/>
  <c r="G25" i="92" s="1"/>
  <c r="H25" i="92" s="1"/>
  <c r="I25" i="92" s="1"/>
  <c r="J25" i="92" s="1"/>
  <c r="K25" i="92" s="1"/>
  <c r="L25" i="92" s="1"/>
  <c r="M25" i="92" s="1"/>
  <c r="N25" i="92" s="1"/>
  <c r="O25" i="92" s="1"/>
  <c r="P25" i="92" s="1"/>
  <c r="Q25" i="92" s="1"/>
  <c r="R25" i="92" s="1"/>
  <c r="S25" i="92" s="1"/>
  <c r="T25" i="92" s="1"/>
  <c r="W25" i="92" s="1"/>
  <c r="X25" i="92" s="1"/>
  <c r="E25" i="101"/>
  <c r="F25" i="101" s="1"/>
  <c r="G25" i="101" s="1"/>
  <c r="H25" i="101" s="1"/>
  <c r="I25" i="101" s="1"/>
  <c r="J25" i="101" s="1"/>
  <c r="K25" i="101" s="1"/>
  <c r="L25" i="101" s="1"/>
  <c r="M25" i="101" s="1"/>
  <c r="N25" i="101" s="1"/>
  <c r="O25" i="101" s="1"/>
  <c r="P25" i="101" s="1"/>
  <c r="S25" i="101" s="1"/>
  <c r="T25" i="101" s="1"/>
  <c r="Z25" i="95"/>
  <c r="W25" i="95"/>
  <c r="X25" i="95" s="1"/>
  <c r="E25" i="98"/>
  <c r="F25" i="98" s="1"/>
  <c r="G25" i="98" s="1"/>
  <c r="H25" i="98" s="1"/>
  <c r="I25" i="98" s="1"/>
  <c r="J25" i="98" s="1"/>
  <c r="K25" i="98" s="1"/>
  <c r="L25" i="98" s="1"/>
  <c r="M25" i="98" s="1"/>
  <c r="N25" i="98" s="1"/>
  <c r="O25" i="98" s="1"/>
  <c r="P25" i="98" s="1"/>
  <c r="S25" i="98" s="1"/>
  <c r="T25" i="98" s="1"/>
  <c r="AE22" i="8" l="1"/>
  <c r="D22" i="8"/>
  <c r="E22" i="8" s="1"/>
  <c r="F22" i="8" s="1"/>
  <c r="G22" i="8" s="1"/>
  <c r="H22" i="8" s="1"/>
  <c r="I22" i="8" s="1"/>
  <c r="J22" i="8" s="1"/>
  <c r="K22" i="8" s="1"/>
  <c r="L22" i="8" s="1"/>
  <c r="M22" i="8" s="1"/>
  <c r="N22" i="8" s="1"/>
  <c r="O22" i="8" s="1"/>
  <c r="E26" i="92"/>
  <c r="F26" i="92" s="1"/>
  <c r="G26" i="92" s="1"/>
  <c r="H26" i="92" s="1"/>
  <c r="I26" i="92" s="1"/>
  <c r="J26" i="92" s="1"/>
  <c r="K26" i="92" s="1"/>
  <c r="L26" i="92" s="1"/>
  <c r="M26" i="92" s="1"/>
  <c r="N26" i="92" s="1"/>
  <c r="O26" i="92" s="1"/>
  <c r="P26" i="92" s="1"/>
  <c r="Q26" i="92" s="1"/>
  <c r="R26" i="92" s="1"/>
  <c r="S26" i="92" s="1"/>
  <c r="T26" i="92" s="1"/>
  <c r="W26" i="92" s="1"/>
  <c r="X26" i="92" s="1"/>
  <c r="Z26" i="92"/>
  <c r="Z26" i="95"/>
  <c r="W26" i="95"/>
  <c r="X26" i="95" s="1"/>
  <c r="E26" i="98"/>
  <c r="F26" i="98" s="1"/>
  <c r="G26" i="98" s="1"/>
  <c r="H26" i="98" s="1"/>
  <c r="I26" i="98" s="1"/>
  <c r="J26" i="98" s="1"/>
  <c r="K26" i="98" s="1"/>
  <c r="L26" i="98" s="1"/>
  <c r="M26" i="98" s="1"/>
  <c r="N26" i="98" s="1"/>
  <c r="O26" i="98" s="1"/>
  <c r="P26" i="98" s="1"/>
  <c r="S26" i="98" s="1"/>
  <c r="T26" i="98" s="1"/>
  <c r="E26" i="101"/>
  <c r="F26" i="101" s="1"/>
  <c r="G26" i="101" s="1"/>
  <c r="H26" i="101" s="1"/>
  <c r="I26" i="101" s="1"/>
  <c r="J26" i="101" s="1"/>
  <c r="K26" i="101" s="1"/>
  <c r="L26" i="101" s="1"/>
  <c r="M26" i="101" s="1"/>
  <c r="N26" i="101" s="1"/>
  <c r="O26" i="101" s="1"/>
  <c r="P26" i="101" s="1"/>
  <c r="S26" i="101" s="1"/>
  <c r="T26" i="101" s="1"/>
  <c r="AE23" i="8" l="1"/>
  <c r="D23" i="8"/>
  <c r="E23" i="8" s="1"/>
  <c r="F23" i="8" s="1"/>
  <c r="G23" i="8" s="1"/>
  <c r="H23" i="8" s="1"/>
  <c r="I23" i="8" s="1"/>
  <c r="J23" i="8" s="1"/>
  <c r="K23" i="8" s="1"/>
  <c r="L23" i="8" s="1"/>
  <c r="M23" i="8" s="1"/>
  <c r="N23" i="8" s="1"/>
  <c r="O23" i="8" s="1"/>
  <c r="E27" i="101"/>
  <c r="F27" i="101" s="1"/>
  <c r="G27" i="101" s="1"/>
  <c r="H27" i="101" s="1"/>
  <c r="I27" i="101" s="1"/>
  <c r="J27" i="101" s="1"/>
  <c r="K27" i="101" s="1"/>
  <c r="L27" i="101" s="1"/>
  <c r="M27" i="101" s="1"/>
  <c r="N27" i="101" s="1"/>
  <c r="O27" i="101" s="1"/>
  <c r="P27" i="101" s="1"/>
  <c r="S27" i="101" s="1"/>
  <c r="T27" i="101" s="1"/>
  <c r="Z27" i="95"/>
  <c r="W27" i="95"/>
  <c r="X27" i="95" s="1"/>
  <c r="E27" i="98"/>
  <c r="F27" i="98" s="1"/>
  <c r="G27" i="98" s="1"/>
  <c r="H27" i="98" s="1"/>
  <c r="I27" i="98" s="1"/>
  <c r="J27" i="98" s="1"/>
  <c r="K27" i="98" s="1"/>
  <c r="L27" i="98" s="1"/>
  <c r="M27" i="98" s="1"/>
  <c r="N27" i="98" s="1"/>
  <c r="O27" i="98" s="1"/>
  <c r="P27" i="98" s="1"/>
  <c r="S27" i="98" s="1"/>
  <c r="T27" i="98" s="1"/>
  <c r="E27" i="92"/>
  <c r="F27" i="92" s="1"/>
  <c r="G27" i="92" s="1"/>
  <c r="H27" i="92" s="1"/>
  <c r="I27" i="92" s="1"/>
  <c r="J27" i="92" s="1"/>
  <c r="K27" i="92" s="1"/>
  <c r="L27" i="92" s="1"/>
  <c r="M27" i="92" s="1"/>
  <c r="N27" i="92" s="1"/>
  <c r="O27" i="92" s="1"/>
  <c r="P27" i="92" s="1"/>
  <c r="Q27" i="92" s="1"/>
  <c r="R27" i="92" s="1"/>
  <c r="S27" i="92" s="1"/>
  <c r="T27" i="92" s="1"/>
  <c r="W27" i="92" s="1"/>
  <c r="X27" i="92" s="1"/>
  <c r="Z27" i="92"/>
  <c r="AE24" i="8" l="1"/>
  <c r="D24" i="8"/>
  <c r="E24" i="8" s="1"/>
  <c r="F24" i="8" s="1"/>
  <c r="G24" i="8" s="1"/>
  <c r="H24" i="8" s="1"/>
  <c r="I24" i="8" s="1"/>
  <c r="J24" i="8" s="1"/>
  <c r="K24" i="8" s="1"/>
  <c r="L24" i="8" s="1"/>
  <c r="M24" i="8" s="1"/>
  <c r="N24" i="8" s="1"/>
  <c r="O24" i="8" s="1"/>
  <c r="E28" i="98"/>
  <c r="F28" i="98" s="1"/>
  <c r="G28" i="98" s="1"/>
  <c r="H28" i="98" s="1"/>
  <c r="I28" i="98" s="1"/>
  <c r="J28" i="98" s="1"/>
  <c r="K28" i="98" s="1"/>
  <c r="L28" i="98" s="1"/>
  <c r="M28" i="98" s="1"/>
  <c r="N28" i="98" s="1"/>
  <c r="O28" i="98" s="1"/>
  <c r="P28" i="98" s="1"/>
  <c r="S28" i="98" s="1"/>
  <c r="T28" i="98" s="1"/>
  <c r="W28" i="95"/>
  <c r="X28" i="95" s="1"/>
  <c r="Z28" i="95"/>
  <c r="E28" i="101"/>
  <c r="F28" i="101" s="1"/>
  <c r="G28" i="101" s="1"/>
  <c r="H28" i="101" s="1"/>
  <c r="I28" i="101" s="1"/>
  <c r="J28" i="101" s="1"/>
  <c r="K28" i="101" s="1"/>
  <c r="L28" i="101" s="1"/>
  <c r="M28" i="101" s="1"/>
  <c r="N28" i="101" s="1"/>
  <c r="O28" i="101" s="1"/>
  <c r="P28" i="101" s="1"/>
  <c r="S28" i="101" s="1"/>
  <c r="T28" i="101" s="1"/>
  <c r="E28" i="92"/>
  <c r="F28" i="92" s="1"/>
  <c r="G28" i="92" s="1"/>
  <c r="H28" i="92" s="1"/>
  <c r="I28" i="92" s="1"/>
  <c r="J28" i="92" s="1"/>
  <c r="K28" i="92" s="1"/>
  <c r="L28" i="92" s="1"/>
  <c r="M28" i="92" s="1"/>
  <c r="N28" i="92" s="1"/>
  <c r="O28" i="92" s="1"/>
  <c r="P28" i="92" s="1"/>
  <c r="Q28" i="92" s="1"/>
  <c r="R28" i="92" s="1"/>
  <c r="S28" i="92" s="1"/>
  <c r="T28" i="92" s="1"/>
  <c r="W28" i="92" s="1"/>
  <c r="X28" i="92" s="1"/>
  <c r="AE25" i="8" l="1"/>
  <c r="D25" i="8"/>
  <c r="E25" i="8" s="1"/>
  <c r="F25" i="8" s="1"/>
  <c r="G25" i="8" s="1"/>
  <c r="H25" i="8" s="1"/>
  <c r="I25" i="8" s="1"/>
  <c r="J25" i="8" s="1"/>
  <c r="K25" i="8" s="1"/>
  <c r="L25" i="8" s="1"/>
  <c r="M25" i="8" s="1"/>
  <c r="N25" i="8" s="1"/>
  <c r="O25" i="8" s="1"/>
  <c r="E29" i="92"/>
  <c r="F29" i="92" s="1"/>
  <c r="G29" i="92" s="1"/>
  <c r="H29" i="92" s="1"/>
  <c r="I29" i="92" s="1"/>
  <c r="J29" i="92" s="1"/>
  <c r="K29" i="92" s="1"/>
  <c r="L29" i="92" s="1"/>
  <c r="M29" i="92" s="1"/>
  <c r="N29" i="92" s="1"/>
  <c r="O29" i="92" s="1"/>
  <c r="P29" i="92" s="1"/>
  <c r="Q29" i="92" s="1"/>
  <c r="R29" i="92" s="1"/>
  <c r="S29" i="92" s="1"/>
  <c r="T29" i="92" s="1"/>
  <c r="W29" i="92" s="1"/>
  <c r="X29" i="92" s="1"/>
  <c r="W29" i="95"/>
  <c r="X29" i="95" s="1"/>
  <c r="Z29" i="95"/>
  <c r="AE26" i="8" l="1"/>
  <c r="D26" i="8"/>
  <c r="E26" i="8" s="1"/>
  <c r="F26" i="8" s="1"/>
  <c r="G26" i="8" s="1"/>
  <c r="H26" i="8" s="1"/>
  <c r="I26" i="8" s="1"/>
  <c r="J26" i="8" s="1"/>
  <c r="K26" i="8" s="1"/>
  <c r="L26" i="8" s="1"/>
  <c r="M26" i="8" s="1"/>
  <c r="N26" i="8" s="1"/>
  <c r="O26" i="8" s="1"/>
  <c r="E30" i="92"/>
  <c r="F30" i="92" s="1"/>
  <c r="G30" i="92" s="1"/>
  <c r="H30" i="92" s="1"/>
  <c r="I30" i="92" s="1"/>
  <c r="J30" i="92" s="1"/>
  <c r="K30" i="92" s="1"/>
  <c r="L30" i="92" s="1"/>
  <c r="M30" i="92" s="1"/>
  <c r="N30" i="92" s="1"/>
  <c r="O30" i="92" s="1"/>
  <c r="P30" i="92" s="1"/>
  <c r="Q30" i="92" s="1"/>
  <c r="R30" i="92" s="1"/>
  <c r="S30" i="92" s="1"/>
  <c r="T30" i="92" s="1"/>
  <c r="W30" i="92" s="1"/>
  <c r="X30" i="92" s="1"/>
  <c r="W30" i="95"/>
  <c r="X30" i="95" s="1"/>
  <c r="Z30" i="95"/>
  <c r="AE27" i="8" l="1"/>
  <c r="D27" i="8"/>
  <c r="E27" i="8" s="1"/>
  <c r="F27" i="8" s="1"/>
  <c r="G27" i="8" s="1"/>
  <c r="H27" i="8" s="1"/>
  <c r="I27" i="8" s="1"/>
  <c r="J27" i="8" s="1"/>
  <c r="K27" i="8" s="1"/>
  <c r="L27" i="8" s="1"/>
  <c r="M27" i="8" s="1"/>
  <c r="N27" i="8" s="1"/>
  <c r="O27" i="8" s="1"/>
  <c r="E31" i="92"/>
  <c r="F31" i="92" s="1"/>
  <c r="G31" i="92" s="1"/>
  <c r="H31" i="92" s="1"/>
  <c r="I31" i="92" s="1"/>
  <c r="J31" i="92" s="1"/>
  <c r="K31" i="92" s="1"/>
  <c r="L31" i="92" s="1"/>
  <c r="M31" i="92" s="1"/>
  <c r="N31" i="92" s="1"/>
  <c r="O31" i="92" s="1"/>
  <c r="P31" i="92" s="1"/>
  <c r="Q31" i="92" s="1"/>
  <c r="R31" i="92" s="1"/>
  <c r="S31" i="92" s="1"/>
  <c r="T31" i="92" s="1"/>
  <c r="W31" i="92" s="1"/>
  <c r="X31" i="92" s="1"/>
  <c r="E31" i="95"/>
  <c r="Z31" i="95"/>
  <c r="F31" i="95" l="1"/>
  <c r="G31" i="95" s="1"/>
  <c r="H31" i="95" s="1"/>
  <c r="I31" i="95" s="1"/>
  <c r="J31" i="95" s="1"/>
  <c r="K31" i="95" s="1"/>
  <c r="L31" i="95" s="1"/>
  <c r="M31" i="95" s="1"/>
  <c r="N31" i="95" s="1"/>
  <c r="O31" i="95" s="1"/>
  <c r="P31" i="95" s="1"/>
  <c r="Q31" i="95" s="1"/>
  <c r="R31" i="95" s="1"/>
  <c r="S31" i="95" s="1"/>
  <c r="T31" i="95" s="1"/>
  <c r="W31" i="95" s="1"/>
  <c r="X31" i="95" s="1"/>
  <c r="AE28" i="8"/>
  <c r="D28" i="8"/>
  <c r="E28" i="8" s="1"/>
  <c r="F28" i="8" s="1"/>
  <c r="G28" i="8" s="1"/>
  <c r="H28" i="8" s="1"/>
  <c r="I28" i="8" s="1"/>
  <c r="J28" i="8" s="1"/>
  <c r="K28" i="8" s="1"/>
  <c r="L28" i="8" s="1"/>
  <c r="M28" i="8" s="1"/>
  <c r="N28" i="8" s="1"/>
  <c r="O28" i="8" s="1"/>
  <c r="W32" i="95"/>
  <c r="X32" i="95" s="1"/>
  <c r="Z32" i="95"/>
  <c r="E32" i="92"/>
  <c r="F32" i="92" s="1"/>
  <c r="G32" i="92" s="1"/>
  <c r="H32" i="92" s="1"/>
  <c r="I32" i="92" s="1"/>
  <c r="J32" i="92" s="1"/>
  <c r="K32" i="92" s="1"/>
  <c r="L32" i="92" s="1"/>
  <c r="M32" i="92" s="1"/>
  <c r="N32" i="92" s="1"/>
  <c r="O32" i="92" s="1"/>
  <c r="P32" i="92" s="1"/>
  <c r="Q32" i="92" s="1"/>
  <c r="R32" i="92" s="1"/>
  <c r="S32" i="92" s="1"/>
  <c r="T32" i="92" s="1"/>
  <c r="W32" i="92" s="1"/>
  <c r="X32" i="92" s="1"/>
  <c r="AE29" i="8" l="1"/>
  <c r="D29" i="8"/>
  <c r="E29" i="8" s="1"/>
  <c r="F29" i="8" s="1"/>
  <c r="G29" i="8" s="1"/>
  <c r="H29" i="8" s="1"/>
  <c r="I29" i="8" s="1"/>
  <c r="J29" i="8" s="1"/>
  <c r="K29" i="8" s="1"/>
  <c r="L29" i="8" s="1"/>
  <c r="M29" i="8" s="1"/>
  <c r="N29" i="8" s="1"/>
  <c r="O29" i="8" s="1"/>
  <c r="E33" i="92"/>
  <c r="F33" i="92" s="1"/>
  <c r="G33" i="92" s="1"/>
  <c r="H33" i="92" s="1"/>
  <c r="I33" i="92" s="1"/>
  <c r="J33" i="92" s="1"/>
  <c r="K33" i="92" s="1"/>
  <c r="L33" i="92" s="1"/>
  <c r="M33" i="92" s="1"/>
  <c r="N33" i="92" s="1"/>
  <c r="O33" i="92" s="1"/>
  <c r="P33" i="92" s="1"/>
  <c r="Q33" i="92" s="1"/>
  <c r="R33" i="92" s="1"/>
  <c r="S33" i="92" s="1"/>
  <c r="T33" i="92" s="1"/>
  <c r="W33" i="92" s="1"/>
  <c r="X33" i="92" s="1"/>
  <c r="AE30" i="8" l="1"/>
  <c r="D30" i="8"/>
  <c r="E30" i="8" s="1"/>
  <c r="F30" i="8" s="1"/>
  <c r="G30" i="8" s="1"/>
  <c r="H30" i="8" s="1"/>
  <c r="I30" i="8" s="1"/>
  <c r="J30" i="8" s="1"/>
  <c r="K30" i="8" s="1"/>
  <c r="L30" i="8" s="1"/>
  <c r="M30" i="8" s="1"/>
  <c r="N30" i="8" s="1"/>
  <c r="O30" i="8" s="1"/>
  <c r="E34" i="92"/>
  <c r="F34" i="92" s="1"/>
  <c r="G34" i="92" s="1"/>
  <c r="H34" i="92" s="1"/>
  <c r="I34" i="92" s="1"/>
  <c r="J34" i="92" s="1"/>
  <c r="K34" i="92" s="1"/>
  <c r="L34" i="92" s="1"/>
  <c r="M34" i="92" s="1"/>
  <c r="N34" i="92" s="1"/>
  <c r="O34" i="92" s="1"/>
  <c r="P34" i="92" s="1"/>
  <c r="Q34" i="92" s="1"/>
  <c r="R34" i="92" s="1"/>
  <c r="S34" i="92" s="1"/>
  <c r="T34" i="92" s="1"/>
  <c r="W34" i="92" s="1"/>
  <c r="X34" i="92" s="1"/>
  <c r="AE32" i="8" l="1"/>
  <c r="D32" i="8"/>
  <c r="E32" i="8" s="1"/>
  <c r="F32" i="8" s="1"/>
  <c r="G32" i="8" s="1"/>
  <c r="H32" i="8" s="1"/>
  <c r="I32" i="8" s="1"/>
  <c r="J32" i="8" s="1"/>
  <c r="K32" i="8" s="1"/>
  <c r="L32" i="8" s="1"/>
  <c r="M32" i="8" s="1"/>
  <c r="N32" i="8" s="1"/>
  <c r="O32" i="8" s="1"/>
  <c r="AE31" i="8"/>
  <c r="D31" i="8"/>
  <c r="E31" i="8" s="1"/>
  <c r="F31" i="8" s="1"/>
  <c r="G31" i="8" s="1"/>
  <c r="H31" i="8" s="1"/>
  <c r="I31" i="8" s="1"/>
  <c r="J31" i="8" s="1"/>
  <c r="K31" i="8" s="1"/>
  <c r="L31" i="8" s="1"/>
  <c r="M31" i="8" s="1"/>
  <c r="N31" i="8" s="1"/>
  <c r="O31" i="8" s="1"/>
  <c r="E35" i="92"/>
  <c r="F35" i="92" s="1"/>
  <c r="G35" i="92" s="1"/>
  <c r="H35" i="92" s="1"/>
  <c r="I35" i="92" s="1"/>
  <c r="J35" i="92" s="1"/>
  <c r="K35" i="92" s="1"/>
  <c r="L35" i="92" s="1"/>
  <c r="M35" i="92" s="1"/>
  <c r="N35" i="92" s="1"/>
  <c r="O35" i="92" s="1"/>
  <c r="P35" i="92" s="1"/>
  <c r="Q35" i="92" s="1"/>
  <c r="R35" i="92" s="1"/>
  <c r="S35" i="92" s="1"/>
  <c r="T35" i="92" s="1"/>
  <c r="W35" i="92" s="1"/>
  <c r="X35" i="92" s="1"/>
  <c r="AE33" i="8" l="1"/>
  <c r="D33" i="8"/>
  <c r="E33" i="8" s="1"/>
  <c r="F33" i="8" s="1"/>
  <c r="G33" i="8" s="1"/>
  <c r="H33" i="8" s="1"/>
  <c r="I33" i="8" s="1"/>
  <c r="J33" i="8" s="1"/>
  <c r="K33" i="8" s="1"/>
  <c r="L33" i="8" s="1"/>
  <c r="M33" i="8" s="1"/>
  <c r="N33" i="8" s="1"/>
  <c r="O33" i="8" s="1"/>
  <c r="E36" i="92"/>
  <c r="F36" i="92" s="1"/>
  <c r="G36" i="92" s="1"/>
  <c r="H36" i="92" s="1"/>
  <c r="I36" i="92" s="1"/>
  <c r="J36" i="92" s="1"/>
  <c r="K36" i="92" s="1"/>
  <c r="L36" i="92" s="1"/>
  <c r="M36" i="92" s="1"/>
  <c r="N36" i="92" s="1"/>
  <c r="O36" i="92" s="1"/>
  <c r="P36" i="92" s="1"/>
  <c r="Q36" i="92" s="1"/>
  <c r="R36" i="92" s="1"/>
  <c r="S36" i="92" s="1"/>
  <c r="T36" i="92" s="1"/>
  <c r="W36" i="92" s="1"/>
  <c r="X36" i="92" s="1"/>
  <c r="AE34" i="8" l="1"/>
  <c r="D34" i="8"/>
  <c r="E34" i="8" s="1"/>
  <c r="F34" i="8" s="1"/>
  <c r="G34" i="8" s="1"/>
  <c r="H34" i="8" s="1"/>
  <c r="I34" i="8" s="1"/>
  <c r="J34" i="8" s="1"/>
  <c r="K34" i="8" s="1"/>
  <c r="L34" i="8" s="1"/>
  <c r="M34" i="8" s="1"/>
  <c r="N34" i="8" s="1"/>
  <c r="O34" i="8" s="1"/>
  <c r="AE35" i="8" l="1"/>
  <c r="D35" i="8"/>
  <c r="E35" i="8" s="1"/>
  <c r="F35" i="8" s="1"/>
  <c r="G35" i="8" s="1"/>
  <c r="H35" i="8" s="1"/>
  <c r="I35" i="8" s="1"/>
  <c r="J35" i="8" s="1"/>
  <c r="K35" i="8" s="1"/>
  <c r="L35" i="8" s="1"/>
  <c r="M35" i="8" s="1"/>
  <c r="N35" i="8" s="1"/>
  <c r="O35" i="8" s="1"/>
  <c r="AE36" i="8" l="1"/>
  <c r="D36" i="8"/>
  <c r="E36" i="8" s="1"/>
  <c r="F36" i="8" s="1"/>
  <c r="G36" i="8" s="1"/>
  <c r="H36" i="8" s="1"/>
  <c r="I36" i="8" s="1"/>
  <c r="J36" i="8" s="1"/>
  <c r="K36" i="8" s="1"/>
  <c r="L36" i="8" s="1"/>
  <c r="M36" i="8" s="1"/>
  <c r="N36" i="8" s="1"/>
  <c r="O36" i="8" s="1"/>
  <c r="AE37" i="8" l="1"/>
  <c r="D37" i="8"/>
  <c r="E37" i="8" s="1"/>
  <c r="F37" i="8" s="1"/>
  <c r="G37" i="8" s="1"/>
  <c r="H37" i="8" s="1"/>
  <c r="I37" i="8" s="1"/>
  <c r="J37" i="8" s="1"/>
  <c r="K37" i="8" s="1"/>
  <c r="L37" i="8" s="1"/>
  <c r="M37" i="8" s="1"/>
  <c r="N37" i="8" s="1"/>
  <c r="O37" i="8" s="1"/>
  <c r="AE38" i="8" l="1"/>
  <c r="D38" i="8"/>
  <c r="E38" i="8" s="1"/>
  <c r="F38" i="8" s="1"/>
  <c r="G38" i="8" s="1"/>
  <c r="H38" i="8" s="1"/>
  <c r="I38" i="8" s="1"/>
  <c r="J38" i="8" s="1"/>
  <c r="K38" i="8" s="1"/>
  <c r="L38" i="8" s="1"/>
  <c r="M38" i="8" s="1"/>
  <c r="N38" i="8" s="1"/>
  <c r="O38" i="8" s="1"/>
  <c r="AE39" i="8" l="1"/>
  <c r="D39" i="8"/>
  <c r="E39" i="8" s="1"/>
  <c r="F39" i="8" s="1"/>
  <c r="G39" i="8" s="1"/>
  <c r="H39" i="8" s="1"/>
  <c r="I39" i="8" s="1"/>
  <c r="J39" i="8" s="1"/>
  <c r="K39" i="8" s="1"/>
  <c r="L39" i="8" s="1"/>
  <c r="M39" i="8" s="1"/>
  <c r="N39" i="8" s="1"/>
  <c r="O39" i="8" s="1"/>
  <c r="AE40" i="8" l="1"/>
  <c r="D40" i="8"/>
  <c r="E40" i="8" s="1"/>
  <c r="F40" i="8" s="1"/>
  <c r="G40" i="8" s="1"/>
  <c r="H40" i="8" s="1"/>
  <c r="I40" i="8" s="1"/>
  <c r="J40" i="8" s="1"/>
  <c r="K40" i="8" s="1"/>
  <c r="L40" i="8" s="1"/>
  <c r="M40" i="8" s="1"/>
  <c r="N40" i="8" s="1"/>
  <c r="O40" i="8" s="1"/>
  <c r="AE41" i="8" l="1"/>
  <c r="D41" i="8"/>
  <c r="E41" i="8" s="1"/>
  <c r="F41" i="8" s="1"/>
  <c r="G41" i="8" s="1"/>
  <c r="H41" i="8" s="1"/>
  <c r="I41" i="8" s="1"/>
  <c r="J41" i="8" s="1"/>
  <c r="K41" i="8" s="1"/>
  <c r="L41" i="8" s="1"/>
  <c r="M41" i="8" s="1"/>
  <c r="N41" i="8" s="1"/>
  <c r="O41" i="8" s="1"/>
  <c r="D32" i="37"/>
  <c r="E32" i="37" s="1"/>
  <c r="F32" i="37" s="1"/>
  <c r="G32" i="37" s="1"/>
  <c r="H32" i="37" s="1"/>
  <c r="I32" i="37" s="1"/>
  <c r="J32" i="37" s="1"/>
  <c r="K32" i="37" s="1"/>
  <c r="L32" i="37" s="1"/>
  <c r="M32" i="37" s="1"/>
  <c r="O32" i="37" s="1"/>
  <c r="AE42" i="8" l="1"/>
  <c r="D42" i="8"/>
  <c r="E42" i="8" s="1"/>
  <c r="F42" i="8" s="1"/>
  <c r="G42" i="8" s="1"/>
  <c r="H42" i="8" s="1"/>
  <c r="I42" i="8" s="1"/>
  <c r="J42" i="8" s="1"/>
  <c r="K42" i="8" s="1"/>
  <c r="L42" i="8" s="1"/>
  <c r="M42" i="8" s="1"/>
  <c r="N42" i="8" s="1"/>
  <c r="O42" i="8" s="1"/>
  <c r="D43" i="8"/>
  <c r="E43" i="8" s="1"/>
  <c r="F43" i="8" s="1"/>
  <c r="G43" i="8" s="1"/>
  <c r="H43" i="8" s="1"/>
  <c r="I43" i="8" s="1"/>
  <c r="J43" i="8" s="1"/>
  <c r="K43" i="8" s="1"/>
  <c r="L43" i="8" s="1"/>
  <c r="M43" i="8" s="1"/>
  <c r="N43" i="8" s="1"/>
  <c r="O43" i="8" s="1"/>
  <c r="AE43" i="8" l="1"/>
  <c r="R34" i="37"/>
  <c r="T18" i="74"/>
  <c r="M47" i="71"/>
  <c r="E17" i="71"/>
  <c r="C17" i="71"/>
  <c r="C18" i="68"/>
  <c r="E17" i="68"/>
  <c r="F17" i="68" s="1"/>
  <c r="G17" i="68" s="1"/>
  <c r="H17" i="68" s="1"/>
  <c r="I17" i="68" s="1"/>
  <c r="J17" i="68" s="1"/>
  <c r="K17" i="68" s="1"/>
  <c r="L17" i="68" s="1"/>
  <c r="M17" i="68" s="1"/>
  <c r="N17" i="68" s="1"/>
  <c r="O17" i="68" s="1"/>
  <c r="P17" i="68" s="1"/>
  <c r="Q17" i="68" s="1"/>
  <c r="R17" i="68" s="1"/>
  <c r="S17" i="68" s="1"/>
  <c r="T17" i="68" s="1"/>
  <c r="U17" i="68" s="1"/>
  <c r="V17" i="68" s="1"/>
  <c r="W17" i="68" s="1"/>
  <c r="X17" i="68" s="1"/>
  <c r="Y17" i="68" s="1"/>
  <c r="Z17" i="68" s="1"/>
  <c r="AC17" i="68" l="1"/>
  <c r="D44" i="8"/>
  <c r="E44" i="8" s="1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AE44" i="8"/>
  <c r="E18" i="71"/>
  <c r="F18" i="71" s="1"/>
  <c r="G18" i="71" s="1"/>
  <c r="H18" i="71" s="1"/>
  <c r="I18" i="71" s="1"/>
  <c r="J18" i="71" s="1"/>
  <c r="K18" i="71" s="1"/>
  <c r="L18" i="71" s="1"/>
  <c r="M18" i="71" s="1"/>
  <c r="N18" i="71" s="1"/>
  <c r="O18" i="71" s="1"/>
  <c r="P18" i="71" s="1"/>
  <c r="Q18" i="71" s="1"/>
  <c r="R18" i="71" s="1"/>
  <c r="S18" i="71" s="1"/>
  <c r="T18" i="71" s="1"/>
  <c r="U18" i="71" s="1"/>
  <c r="V18" i="71" s="1"/>
  <c r="Y18" i="71" s="1"/>
  <c r="F17" i="71"/>
  <c r="G17" i="71" s="1"/>
  <c r="H17" i="71" s="1"/>
  <c r="I17" i="71" s="1"/>
  <c r="J17" i="71" s="1"/>
  <c r="K17" i="71" s="1"/>
  <c r="L17" i="71" s="1"/>
  <c r="M17" i="71" s="1"/>
  <c r="N17" i="71" s="1"/>
  <c r="O17" i="71" s="1"/>
  <c r="P17" i="71" s="1"/>
  <c r="Q17" i="71" s="1"/>
  <c r="R17" i="71" s="1"/>
  <c r="S17" i="71" s="1"/>
  <c r="T17" i="71" s="1"/>
  <c r="U17" i="71" s="1"/>
  <c r="V17" i="71" s="1"/>
  <c r="Y17" i="71" s="1"/>
  <c r="T19" i="74"/>
  <c r="T17" i="74"/>
  <c r="W18" i="74"/>
  <c r="AB18" i="71"/>
  <c r="X43" i="71"/>
  <c r="X40" i="71"/>
  <c r="X36" i="71"/>
  <c r="X32" i="71"/>
  <c r="X28" i="71"/>
  <c r="M48" i="71"/>
  <c r="X39" i="71"/>
  <c r="X35" i="71"/>
  <c r="X31" i="71"/>
  <c r="X42" i="71"/>
  <c r="X38" i="71"/>
  <c r="X34" i="71"/>
  <c r="X30" i="71"/>
  <c r="X29" i="71"/>
  <c r="X26" i="71"/>
  <c r="X22" i="71"/>
  <c r="X19" i="71"/>
  <c r="X41" i="71"/>
  <c r="X27" i="71"/>
  <c r="X25" i="71"/>
  <c r="X21" i="71"/>
  <c r="X37" i="71"/>
  <c r="X24" i="71"/>
  <c r="X20" i="71"/>
  <c r="X18" i="71"/>
  <c r="X33" i="71"/>
  <c r="X23" i="71"/>
  <c r="X17" i="71"/>
  <c r="C18" i="71"/>
  <c r="AF19" i="68"/>
  <c r="AC18" i="68"/>
  <c r="AE45" i="8" l="1"/>
  <c r="E19" i="71"/>
  <c r="F19" i="71" s="1"/>
  <c r="G19" i="71" s="1"/>
  <c r="H19" i="71" s="1"/>
  <c r="I19" i="71" s="1"/>
  <c r="J19" i="71" s="1"/>
  <c r="K19" i="71" s="1"/>
  <c r="L19" i="71" s="1"/>
  <c r="M19" i="71" s="1"/>
  <c r="N19" i="71" s="1"/>
  <c r="O19" i="71" s="1"/>
  <c r="P19" i="71" s="1"/>
  <c r="Q19" i="71" s="1"/>
  <c r="R19" i="71" s="1"/>
  <c r="S19" i="71" s="1"/>
  <c r="T19" i="71" s="1"/>
  <c r="U19" i="71" s="1"/>
  <c r="V19" i="71" s="1"/>
  <c r="Y19" i="71" s="1"/>
  <c r="Z19" i="71" s="1"/>
  <c r="T20" i="74"/>
  <c r="D45" i="18"/>
  <c r="E45" i="18" s="1"/>
  <c r="F45" i="18" s="1"/>
  <c r="G45" i="18" s="1"/>
  <c r="H45" i="18" s="1"/>
  <c r="I45" i="18" s="1"/>
  <c r="J45" i="18" s="1"/>
  <c r="K45" i="18" s="1"/>
  <c r="L45" i="18" s="1"/>
  <c r="M45" i="18" s="1"/>
  <c r="N45" i="18" s="1"/>
  <c r="O45" i="18" s="1"/>
  <c r="D45" i="8"/>
  <c r="E45" i="8" s="1"/>
  <c r="F45" i="8" s="1"/>
  <c r="G45" i="8" s="1"/>
  <c r="H45" i="8" s="1"/>
  <c r="I45" i="8" s="1"/>
  <c r="J45" i="8" s="1"/>
  <c r="K45" i="8" s="1"/>
  <c r="L45" i="8" s="1"/>
  <c r="M45" i="8" s="1"/>
  <c r="N45" i="8" s="1"/>
  <c r="O45" i="8" s="1"/>
  <c r="W19" i="74"/>
  <c r="S25" i="74"/>
  <c r="S21" i="74"/>
  <c r="S22" i="74"/>
  <c r="E31" i="74"/>
  <c r="S23" i="74"/>
  <c r="S18" i="74"/>
  <c r="S17" i="74"/>
  <c r="S24" i="74"/>
  <c r="S19" i="74"/>
  <c r="S26" i="74"/>
  <c r="S20" i="74"/>
  <c r="Z18" i="71"/>
  <c r="Z17" i="71"/>
  <c r="AB19" i="71"/>
  <c r="C19" i="71"/>
  <c r="AF20" i="68"/>
  <c r="AB25" i="68"/>
  <c r="AB23" i="68"/>
  <c r="AB21" i="68"/>
  <c r="AB19" i="68"/>
  <c r="AB18" i="68"/>
  <c r="AB17" i="68"/>
  <c r="AB24" i="68"/>
  <c r="AB20" i="68"/>
  <c r="AB26" i="68"/>
  <c r="AB22" i="68"/>
  <c r="AC19" i="68" l="1"/>
  <c r="AD19" i="68" s="1"/>
  <c r="AE46" i="8"/>
  <c r="E20" i="71"/>
  <c r="F20" i="71" s="1"/>
  <c r="G20" i="71" s="1"/>
  <c r="H20" i="71" s="1"/>
  <c r="I20" i="71" s="1"/>
  <c r="J20" i="71" s="1"/>
  <c r="K20" i="71" s="1"/>
  <c r="L20" i="71" s="1"/>
  <c r="M20" i="71" s="1"/>
  <c r="N20" i="71" s="1"/>
  <c r="O20" i="71" s="1"/>
  <c r="P20" i="71" s="1"/>
  <c r="Q20" i="71" s="1"/>
  <c r="R20" i="71" s="1"/>
  <c r="S20" i="71" s="1"/>
  <c r="T20" i="71" s="1"/>
  <c r="U20" i="71" s="1"/>
  <c r="V20" i="71" s="1"/>
  <c r="Y20" i="71" s="1"/>
  <c r="Z20" i="71" s="1"/>
  <c r="T21" i="74"/>
  <c r="D46" i="18"/>
  <c r="E46" i="18" s="1"/>
  <c r="F46" i="18" s="1"/>
  <c r="G46" i="18" s="1"/>
  <c r="H46" i="18" s="1"/>
  <c r="I46" i="18" s="1"/>
  <c r="J46" i="18" s="1"/>
  <c r="K46" i="18" s="1"/>
  <c r="L46" i="18" s="1"/>
  <c r="M46" i="18" s="1"/>
  <c r="N46" i="18" s="1"/>
  <c r="O46" i="18" s="1"/>
  <c r="D46" i="8"/>
  <c r="E46" i="8" s="1"/>
  <c r="F46" i="8" s="1"/>
  <c r="G46" i="8" s="1"/>
  <c r="H46" i="8" s="1"/>
  <c r="I46" i="8" s="1"/>
  <c r="J46" i="8" s="1"/>
  <c r="K46" i="8" s="1"/>
  <c r="L46" i="8" s="1"/>
  <c r="M46" i="8" s="1"/>
  <c r="N46" i="8" s="1"/>
  <c r="O46" i="8" s="1"/>
  <c r="U20" i="74"/>
  <c r="W20" i="74"/>
  <c r="U19" i="74"/>
  <c r="U18" i="74"/>
  <c r="U17" i="74"/>
  <c r="C20" i="71"/>
  <c r="AB20" i="71"/>
  <c r="AC20" i="68"/>
  <c r="AD20" i="68" s="1"/>
  <c r="AF21" i="68"/>
  <c r="AD17" i="68"/>
  <c r="AD18" i="68"/>
  <c r="AE47" i="8" l="1"/>
  <c r="E21" i="71"/>
  <c r="F21" i="71" s="1"/>
  <c r="G21" i="71" s="1"/>
  <c r="H21" i="71" s="1"/>
  <c r="I21" i="71" s="1"/>
  <c r="J21" i="71" s="1"/>
  <c r="K21" i="71" s="1"/>
  <c r="L21" i="71" s="1"/>
  <c r="M21" i="71" s="1"/>
  <c r="N21" i="71" s="1"/>
  <c r="O21" i="71" s="1"/>
  <c r="P21" i="71" s="1"/>
  <c r="Q21" i="71" s="1"/>
  <c r="R21" i="71" s="1"/>
  <c r="S21" i="71" s="1"/>
  <c r="T21" i="71" s="1"/>
  <c r="U21" i="71" s="1"/>
  <c r="V21" i="71" s="1"/>
  <c r="Y21" i="71" s="1"/>
  <c r="Z21" i="71" s="1"/>
  <c r="T22" i="74"/>
  <c r="D47" i="8"/>
  <c r="E47" i="8" s="1"/>
  <c r="F47" i="8" s="1"/>
  <c r="G47" i="8" s="1"/>
  <c r="H47" i="8" s="1"/>
  <c r="I47" i="8" s="1"/>
  <c r="J47" i="8" s="1"/>
  <c r="K47" i="8" s="1"/>
  <c r="L47" i="8" s="1"/>
  <c r="M47" i="8" s="1"/>
  <c r="N47" i="8" s="1"/>
  <c r="O47" i="8" s="1"/>
  <c r="D47" i="18"/>
  <c r="E47" i="18" s="1"/>
  <c r="F47" i="18" s="1"/>
  <c r="G47" i="18" s="1"/>
  <c r="H47" i="18" s="1"/>
  <c r="I47" i="18" s="1"/>
  <c r="J47" i="18" s="1"/>
  <c r="K47" i="18" s="1"/>
  <c r="L47" i="18" s="1"/>
  <c r="M47" i="18" s="1"/>
  <c r="N47" i="18" s="1"/>
  <c r="O47" i="18" s="1"/>
  <c r="U21" i="74"/>
  <c r="W21" i="74"/>
  <c r="AB21" i="71"/>
  <c r="AC21" i="68"/>
  <c r="AD21" i="68" s="1"/>
  <c r="AF22" i="68"/>
  <c r="E22" i="71" l="1"/>
  <c r="F22" i="71" s="1"/>
  <c r="G22" i="71" s="1"/>
  <c r="H22" i="71" s="1"/>
  <c r="I22" i="71" s="1"/>
  <c r="J22" i="71" s="1"/>
  <c r="K22" i="71" s="1"/>
  <c r="L22" i="71" s="1"/>
  <c r="M22" i="71" s="1"/>
  <c r="N22" i="71" s="1"/>
  <c r="O22" i="71" s="1"/>
  <c r="P22" i="71" s="1"/>
  <c r="Q22" i="71" s="1"/>
  <c r="R22" i="71" s="1"/>
  <c r="S22" i="71" s="1"/>
  <c r="T22" i="71" s="1"/>
  <c r="U22" i="71" s="1"/>
  <c r="V22" i="71" s="1"/>
  <c r="Y22" i="71" s="1"/>
  <c r="Z22" i="71" s="1"/>
  <c r="T23" i="74"/>
  <c r="W22" i="74"/>
  <c r="U22" i="74"/>
  <c r="AB22" i="71"/>
  <c r="AC22" i="68"/>
  <c r="AD22" i="68" s="1"/>
  <c r="AF23" i="68"/>
  <c r="E23" i="71" l="1"/>
  <c r="F23" i="71" s="1"/>
  <c r="G23" i="71" s="1"/>
  <c r="H23" i="71" s="1"/>
  <c r="I23" i="71" s="1"/>
  <c r="J23" i="71" s="1"/>
  <c r="K23" i="71" s="1"/>
  <c r="L23" i="71" s="1"/>
  <c r="M23" i="71" s="1"/>
  <c r="N23" i="71" s="1"/>
  <c r="O23" i="71" s="1"/>
  <c r="P23" i="71" s="1"/>
  <c r="Q23" i="71" s="1"/>
  <c r="R23" i="71" s="1"/>
  <c r="S23" i="71" s="1"/>
  <c r="T23" i="71" s="1"/>
  <c r="U23" i="71" s="1"/>
  <c r="V23" i="71" s="1"/>
  <c r="Y23" i="71" s="1"/>
  <c r="Z23" i="71" s="1"/>
  <c r="T24" i="74"/>
  <c r="W23" i="74"/>
  <c r="U23" i="74"/>
  <c r="AB23" i="71"/>
  <c r="AC23" i="68"/>
  <c r="AD23" i="68" s="1"/>
  <c r="AF24" i="68"/>
  <c r="E24" i="71" l="1"/>
  <c r="F24" i="71" s="1"/>
  <c r="G24" i="71" s="1"/>
  <c r="H24" i="71" s="1"/>
  <c r="I24" i="71" s="1"/>
  <c r="J24" i="71" s="1"/>
  <c r="K24" i="71" s="1"/>
  <c r="L24" i="71" s="1"/>
  <c r="M24" i="71" s="1"/>
  <c r="N24" i="71" s="1"/>
  <c r="O24" i="71" s="1"/>
  <c r="P24" i="71" s="1"/>
  <c r="Q24" i="71" s="1"/>
  <c r="R24" i="71" s="1"/>
  <c r="S24" i="71" s="1"/>
  <c r="T24" i="71" s="1"/>
  <c r="U24" i="71" s="1"/>
  <c r="V24" i="71" s="1"/>
  <c r="Y24" i="71" s="1"/>
  <c r="Z24" i="71" s="1"/>
  <c r="T25" i="74"/>
  <c r="U24" i="74"/>
  <c r="W24" i="74"/>
  <c r="AB24" i="71"/>
  <c r="AC24" i="68"/>
  <c r="AD24" i="68" s="1"/>
  <c r="AF25" i="68"/>
  <c r="E25" i="71" l="1"/>
  <c r="F25" i="71" s="1"/>
  <c r="G25" i="71" s="1"/>
  <c r="H25" i="71" s="1"/>
  <c r="I25" i="71" s="1"/>
  <c r="J25" i="71" s="1"/>
  <c r="K25" i="71" s="1"/>
  <c r="L25" i="71" s="1"/>
  <c r="M25" i="71" s="1"/>
  <c r="N25" i="71" s="1"/>
  <c r="O25" i="71" s="1"/>
  <c r="P25" i="71" s="1"/>
  <c r="Q25" i="71" s="1"/>
  <c r="R25" i="71" s="1"/>
  <c r="S25" i="71" s="1"/>
  <c r="T25" i="71" s="1"/>
  <c r="U25" i="71" s="1"/>
  <c r="V25" i="71" s="1"/>
  <c r="Y25" i="71" s="1"/>
  <c r="Z25" i="71" s="1"/>
  <c r="T26" i="74"/>
  <c r="W25" i="74"/>
  <c r="U25" i="74"/>
  <c r="AB25" i="71"/>
  <c r="AC25" i="68"/>
  <c r="AD25" i="68" s="1"/>
  <c r="AF26" i="68"/>
  <c r="E26" i="71" l="1"/>
  <c r="F26" i="71" s="1"/>
  <c r="G26" i="71" s="1"/>
  <c r="H26" i="71" s="1"/>
  <c r="I26" i="71" s="1"/>
  <c r="J26" i="71" s="1"/>
  <c r="K26" i="71" s="1"/>
  <c r="L26" i="71" s="1"/>
  <c r="M26" i="71" s="1"/>
  <c r="N26" i="71" s="1"/>
  <c r="O26" i="71" s="1"/>
  <c r="P26" i="71" s="1"/>
  <c r="Q26" i="71" s="1"/>
  <c r="R26" i="71" s="1"/>
  <c r="S26" i="71" s="1"/>
  <c r="T26" i="71" s="1"/>
  <c r="U26" i="71" s="1"/>
  <c r="V26" i="71" s="1"/>
  <c r="Y26" i="71" s="1"/>
  <c r="Z26" i="71" s="1"/>
  <c r="W26" i="74"/>
  <c r="U26" i="74"/>
  <c r="AB26" i="71"/>
  <c r="AC26" i="68"/>
  <c r="AD26" i="68" s="1"/>
  <c r="E27" i="71" l="1"/>
  <c r="F27" i="71" s="1"/>
  <c r="G27" i="71" s="1"/>
  <c r="H27" i="71" s="1"/>
  <c r="I27" i="71" s="1"/>
  <c r="J27" i="71" s="1"/>
  <c r="K27" i="71" s="1"/>
  <c r="L27" i="71" s="1"/>
  <c r="M27" i="71" s="1"/>
  <c r="N27" i="71" s="1"/>
  <c r="O27" i="71" s="1"/>
  <c r="P27" i="71" s="1"/>
  <c r="Q27" i="71" s="1"/>
  <c r="R27" i="71" s="1"/>
  <c r="S27" i="71" s="1"/>
  <c r="T27" i="71" s="1"/>
  <c r="U27" i="71" s="1"/>
  <c r="V27" i="71" s="1"/>
  <c r="Y27" i="71" s="1"/>
  <c r="Z27" i="71" s="1"/>
  <c r="AB27" i="71"/>
  <c r="E28" i="71" l="1"/>
  <c r="F28" i="71" s="1"/>
  <c r="G28" i="71" s="1"/>
  <c r="H28" i="71" s="1"/>
  <c r="I28" i="71" s="1"/>
  <c r="J28" i="71" s="1"/>
  <c r="K28" i="71" s="1"/>
  <c r="L28" i="71" s="1"/>
  <c r="M28" i="71" s="1"/>
  <c r="N28" i="71" s="1"/>
  <c r="O28" i="71" s="1"/>
  <c r="P28" i="71" s="1"/>
  <c r="Q28" i="71" s="1"/>
  <c r="R28" i="71" s="1"/>
  <c r="S28" i="71" s="1"/>
  <c r="T28" i="71" s="1"/>
  <c r="U28" i="71" s="1"/>
  <c r="V28" i="71" s="1"/>
  <c r="Y28" i="71" s="1"/>
  <c r="Z28" i="71" s="1"/>
  <c r="AB28" i="71"/>
  <c r="E29" i="71" l="1"/>
  <c r="F29" i="71" s="1"/>
  <c r="G29" i="71" s="1"/>
  <c r="H29" i="71" s="1"/>
  <c r="I29" i="71" s="1"/>
  <c r="J29" i="71" s="1"/>
  <c r="K29" i="71" s="1"/>
  <c r="L29" i="71" s="1"/>
  <c r="M29" i="71" s="1"/>
  <c r="N29" i="71" s="1"/>
  <c r="O29" i="71" s="1"/>
  <c r="P29" i="71" s="1"/>
  <c r="Q29" i="71" s="1"/>
  <c r="R29" i="71" s="1"/>
  <c r="S29" i="71" s="1"/>
  <c r="T29" i="71" s="1"/>
  <c r="U29" i="71" s="1"/>
  <c r="V29" i="71" s="1"/>
  <c r="Y29" i="71" s="1"/>
  <c r="Z29" i="71" s="1"/>
  <c r="AB29" i="71"/>
  <c r="E30" i="71" l="1"/>
  <c r="F30" i="71" s="1"/>
  <c r="G30" i="71" s="1"/>
  <c r="H30" i="71" s="1"/>
  <c r="I30" i="71" s="1"/>
  <c r="J30" i="71" s="1"/>
  <c r="K30" i="71" s="1"/>
  <c r="L30" i="71" s="1"/>
  <c r="M30" i="71" s="1"/>
  <c r="N30" i="71" s="1"/>
  <c r="O30" i="71" s="1"/>
  <c r="P30" i="71" s="1"/>
  <c r="Q30" i="71" s="1"/>
  <c r="R30" i="71" s="1"/>
  <c r="S30" i="71" s="1"/>
  <c r="T30" i="71" s="1"/>
  <c r="U30" i="71" s="1"/>
  <c r="V30" i="71" s="1"/>
  <c r="Y30" i="71" s="1"/>
  <c r="Z30" i="71" s="1"/>
  <c r="AB30" i="71"/>
  <c r="E31" i="71" l="1"/>
  <c r="F31" i="71" s="1"/>
  <c r="G31" i="71" s="1"/>
  <c r="H31" i="71" s="1"/>
  <c r="I31" i="71" s="1"/>
  <c r="J31" i="71" s="1"/>
  <c r="K31" i="71" s="1"/>
  <c r="L31" i="71" s="1"/>
  <c r="M31" i="71" s="1"/>
  <c r="N31" i="71" s="1"/>
  <c r="O31" i="71" s="1"/>
  <c r="P31" i="71" s="1"/>
  <c r="Q31" i="71" s="1"/>
  <c r="R31" i="71" s="1"/>
  <c r="S31" i="71" s="1"/>
  <c r="T31" i="71" s="1"/>
  <c r="U31" i="71" s="1"/>
  <c r="V31" i="71" s="1"/>
  <c r="Y31" i="71" s="1"/>
  <c r="Z31" i="71" s="1"/>
  <c r="AB31" i="71"/>
  <c r="E32" i="71" l="1"/>
  <c r="F32" i="71" s="1"/>
  <c r="G32" i="71" s="1"/>
  <c r="H32" i="71" s="1"/>
  <c r="I32" i="71" s="1"/>
  <c r="J32" i="71" s="1"/>
  <c r="K32" i="71" s="1"/>
  <c r="L32" i="71" s="1"/>
  <c r="M32" i="71" s="1"/>
  <c r="N32" i="71" s="1"/>
  <c r="O32" i="71" s="1"/>
  <c r="P32" i="71" s="1"/>
  <c r="Q32" i="71" s="1"/>
  <c r="R32" i="71" s="1"/>
  <c r="S32" i="71" s="1"/>
  <c r="T32" i="71" s="1"/>
  <c r="U32" i="71" s="1"/>
  <c r="V32" i="71" s="1"/>
  <c r="Y32" i="71" s="1"/>
  <c r="Z32" i="71" s="1"/>
  <c r="AB32" i="71"/>
  <c r="E33" i="71" l="1"/>
  <c r="F33" i="71" s="1"/>
  <c r="G33" i="71" s="1"/>
  <c r="H33" i="71" s="1"/>
  <c r="I33" i="71" s="1"/>
  <c r="J33" i="71" s="1"/>
  <c r="K33" i="71" s="1"/>
  <c r="L33" i="71" s="1"/>
  <c r="M33" i="71" s="1"/>
  <c r="N33" i="71" s="1"/>
  <c r="O33" i="71" s="1"/>
  <c r="P33" i="71" s="1"/>
  <c r="Q33" i="71" s="1"/>
  <c r="R33" i="71" s="1"/>
  <c r="S33" i="71" s="1"/>
  <c r="T33" i="71" s="1"/>
  <c r="U33" i="71" s="1"/>
  <c r="V33" i="71" s="1"/>
  <c r="Y33" i="71" s="1"/>
  <c r="Z33" i="71" s="1"/>
  <c r="AB33" i="71"/>
  <c r="E34" i="71" l="1"/>
  <c r="F34" i="71" s="1"/>
  <c r="G34" i="71" s="1"/>
  <c r="H34" i="71" s="1"/>
  <c r="I34" i="71" s="1"/>
  <c r="J34" i="71" s="1"/>
  <c r="K34" i="71" s="1"/>
  <c r="L34" i="71" s="1"/>
  <c r="M34" i="71" s="1"/>
  <c r="N34" i="71" s="1"/>
  <c r="O34" i="71" s="1"/>
  <c r="P34" i="71" s="1"/>
  <c r="Q34" i="71" s="1"/>
  <c r="R34" i="71" s="1"/>
  <c r="S34" i="71" s="1"/>
  <c r="T34" i="71" s="1"/>
  <c r="U34" i="71" s="1"/>
  <c r="V34" i="71" s="1"/>
  <c r="Y34" i="71" s="1"/>
  <c r="Z34" i="71" s="1"/>
  <c r="AB34" i="71"/>
  <c r="E35" i="71" l="1"/>
  <c r="F35" i="71" s="1"/>
  <c r="G35" i="71" s="1"/>
  <c r="H35" i="71" s="1"/>
  <c r="I35" i="71" s="1"/>
  <c r="J35" i="71" s="1"/>
  <c r="K35" i="71" s="1"/>
  <c r="L35" i="71" s="1"/>
  <c r="M35" i="71" s="1"/>
  <c r="N35" i="71" s="1"/>
  <c r="O35" i="71" s="1"/>
  <c r="P35" i="71" s="1"/>
  <c r="Q35" i="71" s="1"/>
  <c r="R35" i="71" s="1"/>
  <c r="S35" i="71" s="1"/>
  <c r="T35" i="71" s="1"/>
  <c r="U35" i="71" s="1"/>
  <c r="V35" i="71" s="1"/>
  <c r="Y35" i="71" s="1"/>
  <c r="Z35" i="71" s="1"/>
  <c r="AB35" i="71"/>
  <c r="E36" i="71" l="1"/>
  <c r="F36" i="71" s="1"/>
  <c r="G36" i="71" s="1"/>
  <c r="H36" i="71" s="1"/>
  <c r="I36" i="71" s="1"/>
  <c r="J36" i="71" s="1"/>
  <c r="K36" i="71" s="1"/>
  <c r="L36" i="71" s="1"/>
  <c r="M36" i="71" s="1"/>
  <c r="N36" i="71" s="1"/>
  <c r="O36" i="71" s="1"/>
  <c r="P36" i="71" s="1"/>
  <c r="Q36" i="71" s="1"/>
  <c r="R36" i="71" s="1"/>
  <c r="S36" i="71" s="1"/>
  <c r="T36" i="71" s="1"/>
  <c r="U36" i="71" s="1"/>
  <c r="V36" i="71" s="1"/>
  <c r="Y36" i="71" s="1"/>
  <c r="Z36" i="71" s="1"/>
  <c r="AB36" i="71"/>
  <c r="E37" i="71" l="1"/>
  <c r="F37" i="71" s="1"/>
  <c r="G37" i="71" s="1"/>
  <c r="H37" i="71" s="1"/>
  <c r="I37" i="71" s="1"/>
  <c r="J37" i="71" s="1"/>
  <c r="K37" i="71" s="1"/>
  <c r="L37" i="71" s="1"/>
  <c r="M37" i="71" s="1"/>
  <c r="N37" i="71" s="1"/>
  <c r="O37" i="71" s="1"/>
  <c r="P37" i="71" s="1"/>
  <c r="Q37" i="71" s="1"/>
  <c r="R37" i="71" s="1"/>
  <c r="S37" i="71" s="1"/>
  <c r="T37" i="71" s="1"/>
  <c r="U37" i="71" s="1"/>
  <c r="V37" i="71" s="1"/>
  <c r="Y37" i="71" s="1"/>
  <c r="Z37" i="71" s="1"/>
  <c r="AB37" i="71"/>
  <c r="E38" i="71" l="1"/>
  <c r="F38" i="71" s="1"/>
  <c r="G38" i="71" s="1"/>
  <c r="H38" i="71" s="1"/>
  <c r="I38" i="71" s="1"/>
  <c r="J38" i="71" s="1"/>
  <c r="K38" i="71" s="1"/>
  <c r="L38" i="71" s="1"/>
  <c r="M38" i="71" s="1"/>
  <c r="N38" i="71" s="1"/>
  <c r="O38" i="71" s="1"/>
  <c r="P38" i="71" s="1"/>
  <c r="Q38" i="71" s="1"/>
  <c r="R38" i="71" s="1"/>
  <c r="S38" i="71" s="1"/>
  <c r="T38" i="71" s="1"/>
  <c r="U38" i="71" s="1"/>
  <c r="V38" i="71" s="1"/>
  <c r="Y38" i="71" s="1"/>
  <c r="Z38" i="71" s="1"/>
  <c r="AB38" i="71"/>
  <c r="E39" i="71" l="1"/>
  <c r="F39" i="71" s="1"/>
  <c r="G39" i="71" s="1"/>
  <c r="H39" i="71" s="1"/>
  <c r="I39" i="71" s="1"/>
  <c r="J39" i="71" s="1"/>
  <c r="K39" i="71" s="1"/>
  <c r="L39" i="71" s="1"/>
  <c r="M39" i="71" s="1"/>
  <c r="N39" i="71" s="1"/>
  <c r="O39" i="71" s="1"/>
  <c r="P39" i="71" s="1"/>
  <c r="Q39" i="71" s="1"/>
  <c r="R39" i="71" s="1"/>
  <c r="S39" i="71" s="1"/>
  <c r="T39" i="71" s="1"/>
  <c r="U39" i="71" s="1"/>
  <c r="V39" i="71" s="1"/>
  <c r="Y39" i="71" s="1"/>
  <c r="Z39" i="71" s="1"/>
  <c r="AB39" i="71"/>
  <c r="E40" i="71" l="1"/>
  <c r="F40" i="71" s="1"/>
  <c r="G40" i="71" s="1"/>
  <c r="H40" i="71" s="1"/>
  <c r="I40" i="71" s="1"/>
  <c r="J40" i="71" s="1"/>
  <c r="K40" i="71" s="1"/>
  <c r="L40" i="71" s="1"/>
  <c r="M40" i="71" s="1"/>
  <c r="N40" i="71" s="1"/>
  <c r="O40" i="71" s="1"/>
  <c r="P40" i="71" s="1"/>
  <c r="Q40" i="71" s="1"/>
  <c r="R40" i="71" s="1"/>
  <c r="S40" i="71" s="1"/>
  <c r="T40" i="71" s="1"/>
  <c r="U40" i="71" s="1"/>
  <c r="V40" i="71" s="1"/>
  <c r="Y40" i="71" s="1"/>
  <c r="Z40" i="71" s="1"/>
  <c r="AB40" i="71"/>
  <c r="E41" i="71" l="1"/>
  <c r="F41" i="71" s="1"/>
  <c r="G41" i="71" s="1"/>
  <c r="H41" i="71" s="1"/>
  <c r="I41" i="71" s="1"/>
  <c r="J41" i="71" s="1"/>
  <c r="K41" i="71" s="1"/>
  <c r="L41" i="71" s="1"/>
  <c r="M41" i="71" s="1"/>
  <c r="N41" i="71" s="1"/>
  <c r="O41" i="71" s="1"/>
  <c r="P41" i="71" s="1"/>
  <c r="Q41" i="71" s="1"/>
  <c r="R41" i="71" s="1"/>
  <c r="S41" i="71" s="1"/>
  <c r="T41" i="71" s="1"/>
  <c r="U41" i="71" s="1"/>
  <c r="V41" i="71" s="1"/>
  <c r="Y41" i="71" s="1"/>
  <c r="Z41" i="71" s="1"/>
  <c r="AB41" i="71"/>
  <c r="E43" i="71" l="1"/>
  <c r="F43" i="71" s="1"/>
  <c r="G43" i="71" s="1"/>
  <c r="H43" i="71" s="1"/>
  <c r="I43" i="71" s="1"/>
  <c r="J43" i="71" s="1"/>
  <c r="K43" i="71" s="1"/>
  <c r="L43" i="71" s="1"/>
  <c r="M43" i="71" s="1"/>
  <c r="N43" i="71" s="1"/>
  <c r="O43" i="71" s="1"/>
  <c r="P43" i="71" s="1"/>
  <c r="Q43" i="71" s="1"/>
  <c r="R43" i="71" s="1"/>
  <c r="S43" i="71" s="1"/>
  <c r="T43" i="71" s="1"/>
  <c r="U43" i="71" s="1"/>
  <c r="V43" i="71" s="1"/>
  <c r="E42" i="71"/>
  <c r="F42" i="71" s="1"/>
  <c r="G42" i="71" s="1"/>
  <c r="H42" i="71" s="1"/>
  <c r="I42" i="71" s="1"/>
  <c r="J42" i="71" s="1"/>
  <c r="K42" i="71" s="1"/>
  <c r="L42" i="71" s="1"/>
  <c r="M42" i="71" s="1"/>
  <c r="N42" i="71" s="1"/>
  <c r="O42" i="71" s="1"/>
  <c r="P42" i="71" s="1"/>
  <c r="Q42" i="71" s="1"/>
  <c r="R42" i="71" s="1"/>
  <c r="S42" i="71" s="1"/>
  <c r="T42" i="71" s="1"/>
  <c r="U42" i="71" s="1"/>
  <c r="V42" i="71" s="1"/>
  <c r="Y42" i="71" s="1"/>
  <c r="Z42" i="71" s="1"/>
  <c r="AB42" i="71"/>
  <c r="AB43" i="71" l="1"/>
  <c r="W43" i="71" l="1"/>
  <c r="Y43" i="71"/>
  <c r="Z43" i="71" s="1"/>
  <c r="D17" i="53" l="1"/>
  <c r="E17" i="53" s="1"/>
  <c r="F17" i="53" s="1"/>
  <c r="G17" i="53" s="1"/>
  <c r="H17" i="53" s="1"/>
  <c r="I17" i="53" s="1"/>
  <c r="J17" i="53" s="1"/>
  <c r="K17" i="53" s="1"/>
  <c r="L17" i="53" s="1"/>
  <c r="M17" i="53" s="1"/>
  <c r="N17" i="53" s="1"/>
  <c r="O17" i="53" s="1"/>
  <c r="P17" i="53" s="1"/>
  <c r="R17" i="53" s="1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D14" i="53"/>
  <c r="E14" i="53" s="1"/>
  <c r="F14" i="53" s="1"/>
  <c r="G14" i="53" s="1"/>
  <c r="H14" i="53" s="1"/>
  <c r="I14" i="53" s="1"/>
  <c r="J14" i="53" s="1"/>
  <c r="K14" i="53" s="1"/>
  <c r="L14" i="53" s="1"/>
  <c r="M14" i="53" s="1"/>
  <c r="N14" i="53" s="1"/>
  <c r="O14" i="53" s="1"/>
  <c r="P14" i="53" s="1"/>
  <c r="Q13" i="53" s="1"/>
  <c r="Q10" i="53"/>
  <c r="Q9" i="53"/>
  <c r="Q29" i="53" l="1"/>
  <c r="Q27" i="53"/>
  <c r="Q25" i="53"/>
  <c r="Q23" i="53"/>
  <c r="Q21" i="53"/>
  <c r="E36" i="53"/>
  <c r="Q30" i="53"/>
  <c r="Q26" i="53"/>
  <c r="Q22" i="53"/>
  <c r="Q17" i="53"/>
  <c r="Q20" i="53"/>
  <c r="Q18" i="53"/>
  <c r="Q28" i="53"/>
  <c r="Q24" i="53"/>
  <c r="Q19" i="53"/>
  <c r="U18" i="53"/>
  <c r="D18" i="53"/>
  <c r="E18" i="53" s="1"/>
  <c r="F18" i="53" s="1"/>
  <c r="G18" i="53" s="1"/>
  <c r="H18" i="53" s="1"/>
  <c r="I18" i="53" s="1"/>
  <c r="J18" i="53" s="1"/>
  <c r="K18" i="53" s="1"/>
  <c r="L18" i="53" s="1"/>
  <c r="M18" i="53" s="1"/>
  <c r="N18" i="53" s="1"/>
  <c r="O18" i="53" s="1"/>
  <c r="P18" i="53" s="1"/>
  <c r="R18" i="53" s="1"/>
  <c r="S18" i="53" l="1"/>
  <c r="S17" i="53"/>
  <c r="D19" i="53"/>
  <c r="E19" i="53" s="1"/>
  <c r="F19" i="53" s="1"/>
  <c r="G19" i="53" s="1"/>
  <c r="H19" i="53" s="1"/>
  <c r="I19" i="53" s="1"/>
  <c r="J19" i="53" s="1"/>
  <c r="K19" i="53" s="1"/>
  <c r="L19" i="53" s="1"/>
  <c r="M19" i="53" s="1"/>
  <c r="N19" i="53" s="1"/>
  <c r="O19" i="53" s="1"/>
  <c r="P19" i="53" s="1"/>
  <c r="R19" i="53" s="1"/>
  <c r="S19" i="53" s="1"/>
  <c r="U19" i="53"/>
  <c r="U20" i="53" l="1"/>
  <c r="D20" i="53"/>
  <c r="E20" i="53" s="1"/>
  <c r="F20" i="53" s="1"/>
  <c r="G20" i="53" s="1"/>
  <c r="H20" i="53" s="1"/>
  <c r="I20" i="53" s="1"/>
  <c r="J20" i="53" s="1"/>
  <c r="K20" i="53" s="1"/>
  <c r="L20" i="53" s="1"/>
  <c r="M20" i="53" s="1"/>
  <c r="N20" i="53" s="1"/>
  <c r="O20" i="53" s="1"/>
  <c r="P20" i="53" s="1"/>
  <c r="R20" i="53" s="1"/>
  <c r="S20" i="53" s="1"/>
  <c r="U21" i="53" l="1"/>
  <c r="D21" i="53"/>
  <c r="E21" i="53" s="1"/>
  <c r="F21" i="53" s="1"/>
  <c r="G21" i="53" s="1"/>
  <c r="H21" i="53" s="1"/>
  <c r="I21" i="53" s="1"/>
  <c r="J21" i="53" s="1"/>
  <c r="K21" i="53" s="1"/>
  <c r="L21" i="53" s="1"/>
  <c r="M21" i="53" s="1"/>
  <c r="N21" i="53" s="1"/>
  <c r="O21" i="53" s="1"/>
  <c r="P21" i="53" s="1"/>
  <c r="R21" i="53" s="1"/>
  <c r="S21" i="53" s="1"/>
  <c r="U22" i="53" l="1"/>
  <c r="D22" i="53"/>
  <c r="E22" i="53" s="1"/>
  <c r="F22" i="53" s="1"/>
  <c r="G22" i="53" s="1"/>
  <c r="H22" i="53" s="1"/>
  <c r="I22" i="53" s="1"/>
  <c r="J22" i="53" s="1"/>
  <c r="K22" i="53" s="1"/>
  <c r="L22" i="53" s="1"/>
  <c r="M22" i="53" s="1"/>
  <c r="N22" i="53" s="1"/>
  <c r="O22" i="53" s="1"/>
  <c r="P22" i="53" s="1"/>
  <c r="R22" i="53" s="1"/>
  <c r="S22" i="53" s="1"/>
  <c r="U23" i="53" l="1"/>
  <c r="D23" i="53"/>
  <c r="E23" i="53" s="1"/>
  <c r="F23" i="53" s="1"/>
  <c r="G23" i="53" s="1"/>
  <c r="H23" i="53" s="1"/>
  <c r="I23" i="53" s="1"/>
  <c r="J23" i="53" s="1"/>
  <c r="K23" i="53" s="1"/>
  <c r="L23" i="53" s="1"/>
  <c r="M23" i="53" s="1"/>
  <c r="N23" i="53" s="1"/>
  <c r="O23" i="53" s="1"/>
  <c r="P23" i="53" s="1"/>
  <c r="R23" i="53" s="1"/>
  <c r="S23" i="53" s="1"/>
  <c r="U24" i="53" l="1"/>
  <c r="D24" i="53"/>
  <c r="E24" i="53" s="1"/>
  <c r="F24" i="53" s="1"/>
  <c r="G24" i="53" s="1"/>
  <c r="H24" i="53" s="1"/>
  <c r="I24" i="53" s="1"/>
  <c r="J24" i="53" s="1"/>
  <c r="K24" i="53" s="1"/>
  <c r="L24" i="53" s="1"/>
  <c r="M24" i="53" s="1"/>
  <c r="N24" i="53" s="1"/>
  <c r="O24" i="53" s="1"/>
  <c r="P24" i="53" s="1"/>
  <c r="R24" i="53" s="1"/>
  <c r="S24" i="53" s="1"/>
  <c r="U25" i="53" l="1"/>
  <c r="D25" i="53"/>
  <c r="E25" i="53" s="1"/>
  <c r="F25" i="53" s="1"/>
  <c r="G25" i="53" s="1"/>
  <c r="H25" i="53" s="1"/>
  <c r="I25" i="53" s="1"/>
  <c r="J25" i="53" s="1"/>
  <c r="K25" i="53" s="1"/>
  <c r="L25" i="53" s="1"/>
  <c r="M25" i="53" s="1"/>
  <c r="N25" i="53" s="1"/>
  <c r="O25" i="53" s="1"/>
  <c r="P25" i="53" s="1"/>
  <c r="R25" i="53" s="1"/>
  <c r="S25" i="53" s="1"/>
  <c r="U26" i="53" l="1"/>
  <c r="D26" i="53"/>
  <c r="E26" i="53" s="1"/>
  <c r="F26" i="53" s="1"/>
  <c r="G26" i="53" s="1"/>
  <c r="H26" i="53" s="1"/>
  <c r="I26" i="53" s="1"/>
  <c r="J26" i="53" s="1"/>
  <c r="K26" i="53" s="1"/>
  <c r="L26" i="53" s="1"/>
  <c r="M26" i="53" s="1"/>
  <c r="N26" i="53" s="1"/>
  <c r="O26" i="53" s="1"/>
  <c r="P26" i="53" s="1"/>
  <c r="R26" i="53" s="1"/>
  <c r="S26" i="53" s="1"/>
  <c r="U27" i="53" l="1"/>
  <c r="D27" i="53"/>
  <c r="E27" i="53" s="1"/>
  <c r="F27" i="53" s="1"/>
  <c r="G27" i="53" s="1"/>
  <c r="H27" i="53" s="1"/>
  <c r="I27" i="53" s="1"/>
  <c r="J27" i="53" s="1"/>
  <c r="K27" i="53" s="1"/>
  <c r="L27" i="53" s="1"/>
  <c r="M27" i="53" s="1"/>
  <c r="N27" i="53" s="1"/>
  <c r="O27" i="53" s="1"/>
  <c r="P27" i="53" s="1"/>
  <c r="R27" i="53" s="1"/>
  <c r="S27" i="53" s="1"/>
  <c r="D28" i="53" l="1"/>
  <c r="E28" i="53" s="1"/>
  <c r="F28" i="53" s="1"/>
  <c r="G28" i="53" s="1"/>
  <c r="H28" i="53" s="1"/>
  <c r="I28" i="53" s="1"/>
  <c r="J28" i="53" s="1"/>
  <c r="K28" i="53" s="1"/>
  <c r="L28" i="53" s="1"/>
  <c r="M28" i="53" s="1"/>
  <c r="N28" i="53" s="1"/>
  <c r="O28" i="53" s="1"/>
  <c r="P28" i="53" s="1"/>
  <c r="R28" i="53" s="1"/>
  <c r="S28" i="53" s="1"/>
  <c r="U28" i="53"/>
  <c r="U29" i="53" l="1"/>
  <c r="D29" i="53"/>
  <c r="E29" i="53" s="1"/>
  <c r="F29" i="53" s="1"/>
  <c r="G29" i="53" s="1"/>
  <c r="H29" i="53" s="1"/>
  <c r="I29" i="53" s="1"/>
  <c r="J29" i="53" s="1"/>
  <c r="K29" i="53" s="1"/>
  <c r="L29" i="53" s="1"/>
  <c r="M29" i="53" s="1"/>
  <c r="N29" i="53" s="1"/>
  <c r="O29" i="53" s="1"/>
  <c r="P29" i="53" s="1"/>
  <c r="R29" i="53" s="1"/>
  <c r="S29" i="53" s="1"/>
  <c r="U30" i="53" l="1"/>
  <c r="D30" i="53"/>
  <c r="E30" i="53" s="1"/>
  <c r="F30" i="53" s="1"/>
  <c r="G30" i="53" s="1"/>
  <c r="H30" i="53" s="1"/>
  <c r="I30" i="53" s="1"/>
  <c r="J30" i="53" s="1"/>
  <c r="K30" i="53" s="1"/>
  <c r="L30" i="53" s="1"/>
  <c r="M30" i="53" s="1"/>
  <c r="N30" i="53" s="1"/>
  <c r="O30" i="53" s="1"/>
  <c r="P30" i="53" s="1"/>
  <c r="R30" i="53" s="1"/>
  <c r="S30" i="53" s="1"/>
  <c r="K44" i="49" l="1"/>
  <c r="T18" i="49"/>
  <c r="D17" i="49"/>
  <c r="E17" i="49" s="1"/>
  <c r="F17" i="49" s="1"/>
  <c r="P26" i="49"/>
  <c r="D21" i="37"/>
  <c r="E21" i="37" s="1"/>
  <c r="F21" i="37" s="1"/>
  <c r="G21" i="37" s="1"/>
  <c r="H21" i="37" s="1"/>
  <c r="I21" i="37" s="1"/>
  <c r="J21" i="37" s="1"/>
  <c r="K21" i="37" s="1"/>
  <c r="L21" i="37" s="1"/>
  <c r="M21" i="37" s="1"/>
  <c r="D27" i="37"/>
  <c r="E27" i="37" s="1"/>
  <c r="F27" i="37" s="1"/>
  <c r="G27" i="37" s="1"/>
  <c r="H27" i="37" s="1"/>
  <c r="I27" i="37" s="1"/>
  <c r="J27" i="37" s="1"/>
  <c r="K27" i="37" s="1"/>
  <c r="L27" i="37" s="1"/>
  <c r="M27" i="37" s="1"/>
  <c r="D33" i="37"/>
  <c r="E33" i="37" s="1"/>
  <c r="F33" i="37" s="1"/>
  <c r="G33" i="37" s="1"/>
  <c r="H33" i="37" s="1"/>
  <c r="I33" i="37" s="1"/>
  <c r="J33" i="37" s="1"/>
  <c r="K33" i="37" s="1"/>
  <c r="L33" i="37" s="1"/>
  <c r="M33" i="37" s="1"/>
  <c r="D34" i="37"/>
  <c r="E34" i="37" s="1"/>
  <c r="F34" i="37" s="1"/>
  <c r="G34" i="37" s="1"/>
  <c r="H34" i="37" s="1"/>
  <c r="I34" i="37" s="1"/>
  <c r="J34" i="37" s="1"/>
  <c r="K34" i="37" s="1"/>
  <c r="L34" i="37" s="1"/>
  <c r="M34" i="37" s="1"/>
  <c r="D17" i="37"/>
  <c r="E17" i="37" s="1"/>
  <c r="F17" i="37" s="1"/>
  <c r="G17" i="37" s="1"/>
  <c r="H17" i="37" s="1"/>
  <c r="I17" i="37" s="1"/>
  <c r="J17" i="37" s="1"/>
  <c r="K17" i="37" s="1"/>
  <c r="L17" i="37" s="1"/>
  <c r="M17" i="37" s="1"/>
  <c r="E17" i="40"/>
  <c r="F17" i="40" s="1"/>
  <c r="G17" i="40" s="1"/>
  <c r="H17" i="40" s="1"/>
  <c r="I17" i="40" s="1"/>
  <c r="J17" i="40" s="1"/>
  <c r="K17" i="40" s="1"/>
  <c r="L17" i="40" s="1"/>
  <c r="M17" i="40" s="1"/>
  <c r="N17" i="40" s="1"/>
  <c r="O17" i="40" s="1"/>
  <c r="P17" i="40" s="1"/>
  <c r="Q17" i="40" s="1"/>
  <c r="R17" i="40" s="1"/>
  <c r="U17" i="40" s="1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4" i="40"/>
  <c r="E14" i="40" s="1"/>
  <c r="F14" i="40" s="1"/>
  <c r="G14" i="40" s="1"/>
  <c r="H14" i="40" s="1"/>
  <c r="I14" i="40" s="1"/>
  <c r="J14" i="40" s="1"/>
  <c r="K14" i="40" s="1"/>
  <c r="L14" i="40" s="1"/>
  <c r="M14" i="40" s="1"/>
  <c r="N14" i="40" s="1"/>
  <c r="O14" i="40" s="1"/>
  <c r="P14" i="40" s="1"/>
  <c r="Q14" i="40" s="1"/>
  <c r="R14" i="40" s="1"/>
  <c r="S14" i="40" s="1"/>
  <c r="T13" i="40" s="1"/>
  <c r="T10" i="40"/>
  <c r="T9" i="40"/>
  <c r="G17" i="49" l="1"/>
  <c r="H17" i="49" s="1"/>
  <c r="I17" i="49" s="1"/>
  <c r="J17" i="49" s="1"/>
  <c r="K17" i="49" s="1"/>
  <c r="L17" i="49" s="1"/>
  <c r="M17" i="49" s="1"/>
  <c r="N17" i="49" s="1"/>
  <c r="O17" i="49" s="1"/>
  <c r="Q17" i="49" s="1"/>
  <c r="R23" i="37"/>
  <c r="R22" i="37"/>
  <c r="D28" i="37"/>
  <c r="E28" i="37" s="1"/>
  <c r="F28" i="37" s="1"/>
  <c r="G28" i="37" s="1"/>
  <c r="H28" i="37" s="1"/>
  <c r="I28" i="37" s="1"/>
  <c r="J28" i="37" s="1"/>
  <c r="K28" i="37" s="1"/>
  <c r="L28" i="37" s="1"/>
  <c r="M28" i="37" s="1"/>
  <c r="R28" i="37"/>
  <c r="D18" i="37"/>
  <c r="E18" i="37" s="1"/>
  <c r="F18" i="37" s="1"/>
  <c r="G18" i="37" s="1"/>
  <c r="H18" i="37" s="1"/>
  <c r="I18" i="37" s="1"/>
  <c r="J18" i="37" s="1"/>
  <c r="K18" i="37" s="1"/>
  <c r="L18" i="37" s="1"/>
  <c r="M18" i="37" s="1"/>
  <c r="R18" i="37"/>
  <c r="E23" i="40"/>
  <c r="F23" i="40" s="1"/>
  <c r="G23" i="40" s="1"/>
  <c r="H23" i="40" s="1"/>
  <c r="I23" i="40" s="1"/>
  <c r="J23" i="40" s="1"/>
  <c r="K23" i="40" s="1"/>
  <c r="L23" i="40" s="1"/>
  <c r="M23" i="40" s="1"/>
  <c r="N23" i="40" s="1"/>
  <c r="O23" i="40" s="1"/>
  <c r="P23" i="40" s="1"/>
  <c r="Q23" i="40" s="1"/>
  <c r="R23" i="40" s="1"/>
  <c r="E26" i="40"/>
  <c r="F26" i="40" s="1"/>
  <c r="G26" i="40" s="1"/>
  <c r="H26" i="40" s="1"/>
  <c r="I26" i="40" s="1"/>
  <c r="J26" i="40" s="1"/>
  <c r="K26" i="40" s="1"/>
  <c r="L26" i="40" s="1"/>
  <c r="M26" i="40" s="1"/>
  <c r="N26" i="40" s="1"/>
  <c r="O26" i="40" s="1"/>
  <c r="P26" i="40" s="1"/>
  <c r="Q26" i="40" s="1"/>
  <c r="R26" i="40" s="1"/>
  <c r="E18" i="40"/>
  <c r="F18" i="40" s="1"/>
  <c r="G18" i="40" s="1"/>
  <c r="H18" i="40" s="1"/>
  <c r="I18" i="40" s="1"/>
  <c r="J18" i="40" s="1"/>
  <c r="K18" i="40" s="1"/>
  <c r="L18" i="40" s="1"/>
  <c r="M18" i="40" s="1"/>
  <c r="N18" i="40" s="1"/>
  <c r="O18" i="40" s="1"/>
  <c r="P18" i="40" s="1"/>
  <c r="Q18" i="40" s="1"/>
  <c r="R18" i="40" s="1"/>
  <c r="U18" i="40" s="1"/>
  <c r="E28" i="40"/>
  <c r="F28" i="40" s="1"/>
  <c r="G28" i="40" s="1"/>
  <c r="H28" i="40" s="1"/>
  <c r="I28" i="40" s="1"/>
  <c r="J28" i="40" s="1"/>
  <c r="K28" i="40" s="1"/>
  <c r="L28" i="40" s="1"/>
  <c r="M28" i="40" s="1"/>
  <c r="N28" i="40" s="1"/>
  <c r="O28" i="40" s="1"/>
  <c r="P28" i="40" s="1"/>
  <c r="Q28" i="40" s="1"/>
  <c r="R28" i="40" s="1"/>
  <c r="E20" i="40"/>
  <c r="F20" i="40" s="1"/>
  <c r="G20" i="40" s="1"/>
  <c r="H20" i="40" s="1"/>
  <c r="I20" i="40" s="1"/>
  <c r="J20" i="40" s="1"/>
  <c r="K20" i="40" s="1"/>
  <c r="L20" i="40" s="1"/>
  <c r="M20" i="40" s="1"/>
  <c r="N20" i="40" s="1"/>
  <c r="O20" i="40" s="1"/>
  <c r="P20" i="40" s="1"/>
  <c r="Q20" i="40" s="1"/>
  <c r="R20" i="40" s="1"/>
  <c r="D23" i="37"/>
  <c r="E23" i="37" s="1"/>
  <c r="F23" i="37" s="1"/>
  <c r="G23" i="37" s="1"/>
  <c r="H23" i="37" s="1"/>
  <c r="I23" i="37" s="1"/>
  <c r="J23" i="37" s="1"/>
  <c r="K23" i="37" s="1"/>
  <c r="L23" i="37" s="1"/>
  <c r="M23" i="37" s="1"/>
  <c r="R24" i="37"/>
  <c r="D22" i="37"/>
  <c r="E22" i="37" s="1"/>
  <c r="F22" i="37" s="1"/>
  <c r="G22" i="37" s="1"/>
  <c r="H22" i="37" s="1"/>
  <c r="I22" i="37" s="1"/>
  <c r="J22" i="37" s="1"/>
  <c r="K22" i="37" s="1"/>
  <c r="L22" i="37" s="1"/>
  <c r="M22" i="37" s="1"/>
  <c r="E21" i="40"/>
  <c r="F21" i="40" s="1"/>
  <c r="G21" i="40" s="1"/>
  <c r="H21" i="40" s="1"/>
  <c r="I21" i="40" s="1"/>
  <c r="J21" i="40" s="1"/>
  <c r="K21" i="40" s="1"/>
  <c r="L21" i="40" s="1"/>
  <c r="M21" i="40" s="1"/>
  <c r="N21" i="40" s="1"/>
  <c r="O21" i="40" s="1"/>
  <c r="P21" i="40" s="1"/>
  <c r="Q21" i="40" s="1"/>
  <c r="R21" i="40" s="1"/>
  <c r="E29" i="40"/>
  <c r="F29" i="40" s="1"/>
  <c r="G29" i="40" s="1"/>
  <c r="H29" i="40" s="1"/>
  <c r="I29" i="40" s="1"/>
  <c r="J29" i="40" s="1"/>
  <c r="K29" i="40" s="1"/>
  <c r="L29" i="40" s="1"/>
  <c r="M29" i="40" s="1"/>
  <c r="N29" i="40" s="1"/>
  <c r="O29" i="40" s="1"/>
  <c r="P29" i="40" s="1"/>
  <c r="Q29" i="40" s="1"/>
  <c r="R29" i="40" s="1"/>
  <c r="E19" i="40"/>
  <c r="F19" i="40" s="1"/>
  <c r="G19" i="40" s="1"/>
  <c r="H19" i="40" s="1"/>
  <c r="I19" i="40" s="1"/>
  <c r="J19" i="40" s="1"/>
  <c r="K19" i="40" s="1"/>
  <c r="L19" i="40" s="1"/>
  <c r="M19" i="40" s="1"/>
  <c r="N19" i="40" s="1"/>
  <c r="O19" i="40" s="1"/>
  <c r="P19" i="40" s="1"/>
  <c r="Q19" i="40" s="1"/>
  <c r="R19" i="40" s="1"/>
  <c r="E22" i="40"/>
  <c r="F22" i="40" s="1"/>
  <c r="G22" i="40" s="1"/>
  <c r="H22" i="40" s="1"/>
  <c r="I22" i="40" s="1"/>
  <c r="J22" i="40" s="1"/>
  <c r="K22" i="40" s="1"/>
  <c r="L22" i="40" s="1"/>
  <c r="M22" i="40" s="1"/>
  <c r="N22" i="40" s="1"/>
  <c r="O22" i="40" s="1"/>
  <c r="P22" i="40" s="1"/>
  <c r="Q22" i="40" s="1"/>
  <c r="R22" i="40" s="1"/>
  <c r="E24" i="40"/>
  <c r="F24" i="40" s="1"/>
  <c r="G24" i="40" s="1"/>
  <c r="H24" i="40" s="1"/>
  <c r="I24" i="40" s="1"/>
  <c r="J24" i="40" s="1"/>
  <c r="K24" i="40" s="1"/>
  <c r="L24" i="40" s="1"/>
  <c r="M24" i="40" s="1"/>
  <c r="N24" i="40" s="1"/>
  <c r="O24" i="40" s="1"/>
  <c r="P24" i="40" s="1"/>
  <c r="Q24" i="40" s="1"/>
  <c r="R24" i="40" s="1"/>
  <c r="E27" i="40"/>
  <c r="F27" i="40" s="1"/>
  <c r="G27" i="40" s="1"/>
  <c r="H27" i="40" s="1"/>
  <c r="I27" i="40" s="1"/>
  <c r="J27" i="40" s="1"/>
  <c r="K27" i="40" s="1"/>
  <c r="L27" i="40" s="1"/>
  <c r="M27" i="40" s="1"/>
  <c r="N27" i="40" s="1"/>
  <c r="O27" i="40" s="1"/>
  <c r="P27" i="40" s="1"/>
  <c r="Q27" i="40" s="1"/>
  <c r="R27" i="40" s="1"/>
  <c r="E30" i="40"/>
  <c r="F30" i="40" s="1"/>
  <c r="G30" i="40" s="1"/>
  <c r="H30" i="40" s="1"/>
  <c r="I30" i="40" s="1"/>
  <c r="J30" i="40" s="1"/>
  <c r="K30" i="40" s="1"/>
  <c r="L30" i="40" s="1"/>
  <c r="M30" i="40" s="1"/>
  <c r="N30" i="40" s="1"/>
  <c r="O30" i="40" s="1"/>
  <c r="P30" i="40" s="1"/>
  <c r="Q30" i="40" s="1"/>
  <c r="R30" i="40" s="1"/>
  <c r="E25" i="40"/>
  <c r="F25" i="40" s="1"/>
  <c r="G25" i="40" s="1"/>
  <c r="H25" i="40" s="1"/>
  <c r="I25" i="40" s="1"/>
  <c r="J25" i="40" s="1"/>
  <c r="K25" i="40" s="1"/>
  <c r="L25" i="40" s="1"/>
  <c r="M25" i="40" s="1"/>
  <c r="N25" i="40" s="1"/>
  <c r="O25" i="40" s="1"/>
  <c r="P25" i="40" s="1"/>
  <c r="Q25" i="40" s="1"/>
  <c r="R25" i="40" s="1"/>
  <c r="K45" i="49"/>
  <c r="P39" i="49"/>
  <c r="P35" i="49"/>
  <c r="P31" i="49"/>
  <c r="P27" i="49"/>
  <c r="P23" i="49"/>
  <c r="P41" i="49"/>
  <c r="P37" i="49"/>
  <c r="P33" i="49"/>
  <c r="P29" i="49"/>
  <c r="P25" i="49"/>
  <c r="P21" i="49"/>
  <c r="P40" i="49"/>
  <c r="P36" i="49"/>
  <c r="P32" i="49"/>
  <c r="P28" i="49"/>
  <c r="P24" i="49"/>
  <c r="P34" i="49"/>
  <c r="P38" i="49"/>
  <c r="P22" i="49"/>
  <c r="P18" i="49"/>
  <c r="P17" i="49"/>
  <c r="P30" i="49"/>
  <c r="P20" i="49"/>
  <c r="P19" i="49"/>
  <c r="D18" i="49"/>
  <c r="E18" i="49" s="1"/>
  <c r="X18" i="40"/>
  <c r="G35" i="40"/>
  <c r="T27" i="40"/>
  <c r="T23" i="40"/>
  <c r="T28" i="40"/>
  <c r="T24" i="40"/>
  <c r="T26" i="40"/>
  <c r="T21" i="40"/>
  <c r="T25" i="40"/>
  <c r="T18" i="40"/>
  <c r="T20" i="40"/>
  <c r="T22" i="40"/>
  <c r="T30" i="40"/>
  <c r="T19" i="40"/>
  <c r="T17" i="40"/>
  <c r="T29" i="40"/>
  <c r="X19" i="40"/>
  <c r="R17" i="49" l="1"/>
  <c r="F18" i="49"/>
  <c r="G18" i="49" s="1"/>
  <c r="H18" i="49" s="1"/>
  <c r="I18" i="49" s="1"/>
  <c r="J18" i="49" s="1"/>
  <c r="K18" i="49" s="1"/>
  <c r="L18" i="49" s="1"/>
  <c r="M18" i="49" s="1"/>
  <c r="N18" i="49" s="1"/>
  <c r="O18" i="49" s="1"/>
  <c r="Q18" i="49" s="1"/>
  <c r="R18" i="49" s="1"/>
  <c r="D19" i="37"/>
  <c r="E19" i="37" s="1"/>
  <c r="F19" i="37" s="1"/>
  <c r="G19" i="37" s="1"/>
  <c r="H19" i="37" s="1"/>
  <c r="I19" i="37" s="1"/>
  <c r="J19" i="37" s="1"/>
  <c r="K19" i="37" s="1"/>
  <c r="L19" i="37" s="1"/>
  <c r="M19" i="37" s="1"/>
  <c r="O19" i="37" s="1"/>
  <c r="R19" i="37"/>
  <c r="R29" i="37"/>
  <c r="D29" i="37"/>
  <c r="E29" i="37" s="1"/>
  <c r="F29" i="37" s="1"/>
  <c r="G29" i="37" s="1"/>
  <c r="H29" i="37" s="1"/>
  <c r="I29" i="37" s="1"/>
  <c r="J29" i="37" s="1"/>
  <c r="K29" i="37" s="1"/>
  <c r="L29" i="37" s="1"/>
  <c r="M29" i="37" s="1"/>
  <c r="R25" i="37"/>
  <c r="D24" i="37"/>
  <c r="E24" i="37" s="1"/>
  <c r="F24" i="37" s="1"/>
  <c r="G24" i="37" s="1"/>
  <c r="H24" i="37" s="1"/>
  <c r="I24" i="37" s="1"/>
  <c r="J24" i="37" s="1"/>
  <c r="K24" i="37" s="1"/>
  <c r="L24" i="37" s="1"/>
  <c r="M24" i="37" s="1"/>
  <c r="T19" i="49"/>
  <c r="D19" i="49"/>
  <c r="E19" i="49" s="1"/>
  <c r="U19" i="40"/>
  <c r="V19" i="40" s="1"/>
  <c r="X20" i="40"/>
  <c r="U20" i="40"/>
  <c r="V20" i="40" s="1"/>
  <c r="V17" i="40"/>
  <c r="V18" i="40"/>
  <c r="O18" i="37"/>
  <c r="O17" i="37"/>
  <c r="M15" i="37"/>
  <c r="L15" i="37"/>
  <c r="K15" i="37"/>
  <c r="J15" i="37"/>
  <c r="I15" i="37"/>
  <c r="H15" i="37"/>
  <c r="G15" i="37"/>
  <c r="F15" i="37"/>
  <c r="E15" i="37"/>
  <c r="D15" i="37"/>
  <c r="D14" i="37"/>
  <c r="E14" i="37" s="1"/>
  <c r="F14" i="37" s="1"/>
  <c r="G14" i="37" s="1"/>
  <c r="H14" i="37" s="1"/>
  <c r="I14" i="37" s="1"/>
  <c r="J14" i="37" s="1"/>
  <c r="K14" i="37" s="1"/>
  <c r="L14" i="37" s="1"/>
  <c r="M14" i="37" s="1"/>
  <c r="N13" i="37" s="1"/>
  <c r="G39" i="37" s="1"/>
  <c r="O10" i="37"/>
  <c r="O9" i="37"/>
  <c r="P19" i="37" l="1"/>
  <c r="P32" i="37"/>
  <c r="P18" i="37"/>
  <c r="P17" i="37"/>
  <c r="N19" i="37"/>
  <c r="N23" i="37"/>
  <c r="N27" i="37"/>
  <c r="N31" i="37"/>
  <c r="N20" i="37"/>
  <c r="N24" i="37"/>
  <c r="N28" i="37"/>
  <c r="N30" i="37"/>
  <c r="N32" i="37"/>
  <c r="N21" i="37"/>
  <c r="N25" i="37"/>
  <c r="N29" i="37"/>
  <c r="N33" i="37"/>
  <c r="N17" i="37"/>
  <c r="N18" i="37"/>
  <c r="N22" i="37"/>
  <c r="N26" i="37"/>
  <c r="N34" i="37"/>
  <c r="F19" i="49"/>
  <c r="G19" i="49" s="1"/>
  <c r="H19" i="49" s="1"/>
  <c r="I19" i="49" s="1"/>
  <c r="J19" i="49" s="1"/>
  <c r="K19" i="49" s="1"/>
  <c r="L19" i="49" s="1"/>
  <c r="M19" i="49" s="1"/>
  <c r="N19" i="49" s="1"/>
  <c r="O19" i="49" s="1"/>
  <c r="Q19" i="49" s="1"/>
  <c r="R19" i="49" s="1"/>
  <c r="D31" i="37"/>
  <c r="E31" i="37" s="1"/>
  <c r="F31" i="37" s="1"/>
  <c r="G31" i="37" s="1"/>
  <c r="H31" i="37" s="1"/>
  <c r="I31" i="37" s="1"/>
  <c r="J31" i="37" s="1"/>
  <c r="K31" i="37" s="1"/>
  <c r="L31" i="37" s="1"/>
  <c r="M31" i="37" s="1"/>
  <c r="R31" i="37"/>
  <c r="R33" i="37"/>
  <c r="D30" i="37"/>
  <c r="E30" i="37" s="1"/>
  <c r="F30" i="37" s="1"/>
  <c r="G30" i="37" s="1"/>
  <c r="H30" i="37" s="1"/>
  <c r="I30" i="37" s="1"/>
  <c r="J30" i="37" s="1"/>
  <c r="K30" i="37" s="1"/>
  <c r="L30" i="37" s="1"/>
  <c r="M30" i="37" s="1"/>
  <c r="R30" i="37"/>
  <c r="D20" i="37"/>
  <c r="E20" i="37" s="1"/>
  <c r="F20" i="37" s="1"/>
  <c r="G20" i="37" s="1"/>
  <c r="H20" i="37" s="1"/>
  <c r="I20" i="37" s="1"/>
  <c r="J20" i="37" s="1"/>
  <c r="K20" i="37" s="1"/>
  <c r="L20" i="37" s="1"/>
  <c r="M20" i="37" s="1"/>
  <c r="O20" i="37" s="1"/>
  <c r="P20" i="37" s="1"/>
  <c r="R20" i="37"/>
  <c r="R21" i="37"/>
  <c r="D25" i="37"/>
  <c r="E25" i="37" s="1"/>
  <c r="F25" i="37" s="1"/>
  <c r="G25" i="37" s="1"/>
  <c r="H25" i="37" s="1"/>
  <c r="I25" i="37" s="1"/>
  <c r="J25" i="37" s="1"/>
  <c r="K25" i="37" s="1"/>
  <c r="L25" i="37" s="1"/>
  <c r="M25" i="37" s="1"/>
  <c r="D20" i="49"/>
  <c r="E20" i="49" s="1"/>
  <c r="T20" i="49"/>
  <c r="X21" i="40"/>
  <c r="U21" i="40"/>
  <c r="V21" i="40" s="1"/>
  <c r="O21" i="37"/>
  <c r="P21" i="37" s="1"/>
  <c r="K50" i="35"/>
  <c r="D17" i="35"/>
  <c r="D18" i="35" l="1"/>
  <c r="E18" i="35" s="1"/>
  <c r="F18" i="35" s="1"/>
  <c r="G18" i="35" s="1"/>
  <c r="H18" i="35" s="1"/>
  <c r="I18" i="35" s="1"/>
  <c r="J18" i="35" s="1"/>
  <c r="K18" i="35" s="1"/>
  <c r="L18" i="35" s="1"/>
  <c r="M18" i="35" s="1"/>
  <c r="N18" i="35" s="1"/>
  <c r="O18" i="35" s="1"/>
  <c r="P18" i="35" s="1"/>
  <c r="R18" i="35" s="1"/>
  <c r="E17" i="35"/>
  <c r="F17" i="35" s="1"/>
  <c r="G17" i="35" s="1"/>
  <c r="H17" i="35" s="1"/>
  <c r="I17" i="35" s="1"/>
  <c r="J17" i="35" s="1"/>
  <c r="K17" i="35" s="1"/>
  <c r="L17" i="35" s="1"/>
  <c r="M17" i="35" s="1"/>
  <c r="N17" i="35" s="1"/>
  <c r="O17" i="35" s="1"/>
  <c r="P17" i="35" s="1"/>
  <c r="R17" i="35" s="1"/>
  <c r="F20" i="49"/>
  <c r="G20" i="49" s="1"/>
  <c r="H20" i="49" s="1"/>
  <c r="I20" i="49" s="1"/>
  <c r="J20" i="49" s="1"/>
  <c r="K20" i="49" s="1"/>
  <c r="L20" i="49" s="1"/>
  <c r="M20" i="49" s="1"/>
  <c r="N20" i="49" s="1"/>
  <c r="O20" i="49" s="1"/>
  <c r="Q20" i="49" s="1"/>
  <c r="R20" i="49" s="1"/>
  <c r="D26" i="37"/>
  <c r="E26" i="37" s="1"/>
  <c r="F26" i="37" s="1"/>
  <c r="G26" i="37" s="1"/>
  <c r="H26" i="37" s="1"/>
  <c r="I26" i="37" s="1"/>
  <c r="J26" i="37" s="1"/>
  <c r="K26" i="37" s="1"/>
  <c r="L26" i="37" s="1"/>
  <c r="M26" i="37" s="1"/>
  <c r="R27" i="37"/>
  <c r="R26" i="37"/>
  <c r="Q26" i="35"/>
  <c r="T21" i="49"/>
  <c r="D21" i="49"/>
  <c r="E21" i="49" s="1"/>
  <c r="X22" i="40"/>
  <c r="U22" i="40"/>
  <c r="V22" i="40" s="1"/>
  <c r="O22" i="37"/>
  <c r="P22" i="37" s="1"/>
  <c r="Q33" i="35"/>
  <c r="Q40" i="35"/>
  <c r="Q36" i="35"/>
  <c r="Q32" i="35"/>
  <c r="Q28" i="35"/>
  <c r="Q24" i="35"/>
  <c r="Q20" i="35"/>
  <c r="Q18" i="35"/>
  <c r="Q43" i="35"/>
  <c r="Q39" i="35"/>
  <c r="Q35" i="35"/>
  <c r="Q31" i="35"/>
  <c r="Q27" i="35"/>
  <c r="Q23" i="35"/>
  <c r="Q38" i="35"/>
  <c r="Q30" i="35"/>
  <c r="Q22" i="35"/>
  <c r="Q37" i="35"/>
  <c r="Q29" i="35"/>
  <c r="Q21" i="35"/>
  <c r="Q34" i="35"/>
  <c r="Q19" i="35"/>
  <c r="Q41" i="35"/>
  <c r="Q25" i="35"/>
  <c r="Q42" i="35"/>
  <c r="Q17" i="35"/>
  <c r="K49" i="35"/>
  <c r="D19" i="35" l="1"/>
  <c r="E19" i="35" s="1"/>
  <c r="F19" i="35" s="1"/>
  <c r="G19" i="35" s="1"/>
  <c r="H19" i="35" s="1"/>
  <c r="I19" i="35" s="1"/>
  <c r="J19" i="35" s="1"/>
  <c r="K19" i="35" s="1"/>
  <c r="L19" i="35" s="1"/>
  <c r="M19" i="35" s="1"/>
  <c r="N19" i="35" s="1"/>
  <c r="O19" i="35" s="1"/>
  <c r="P19" i="35" s="1"/>
  <c r="R19" i="35" s="1"/>
  <c r="S19" i="35" s="1"/>
  <c r="F21" i="49"/>
  <c r="G21" i="49" s="1"/>
  <c r="H21" i="49" s="1"/>
  <c r="I21" i="49" s="1"/>
  <c r="J21" i="49" s="1"/>
  <c r="K21" i="49" s="1"/>
  <c r="L21" i="49" s="1"/>
  <c r="M21" i="49" s="1"/>
  <c r="N21" i="49" s="1"/>
  <c r="O21" i="49" s="1"/>
  <c r="Q21" i="49" s="1"/>
  <c r="R21" i="49" s="1"/>
  <c r="T22" i="49"/>
  <c r="D22" i="49"/>
  <c r="E22" i="49" s="1"/>
  <c r="X23" i="40"/>
  <c r="U23" i="40"/>
  <c r="V23" i="40" s="1"/>
  <c r="O23" i="37"/>
  <c r="P23" i="37" s="1"/>
  <c r="S17" i="35"/>
  <c r="S18" i="35"/>
  <c r="D20" i="35" l="1"/>
  <c r="E20" i="35" s="1"/>
  <c r="F20" i="35" s="1"/>
  <c r="G20" i="35" s="1"/>
  <c r="H20" i="35" s="1"/>
  <c r="I20" i="35" s="1"/>
  <c r="J20" i="35" s="1"/>
  <c r="K20" i="35" s="1"/>
  <c r="L20" i="35" s="1"/>
  <c r="M20" i="35" s="1"/>
  <c r="N20" i="35" s="1"/>
  <c r="O20" i="35" s="1"/>
  <c r="P20" i="35" s="1"/>
  <c r="R20" i="35" s="1"/>
  <c r="S20" i="35" s="1"/>
  <c r="F22" i="49"/>
  <c r="G22" i="49" s="1"/>
  <c r="H22" i="49" s="1"/>
  <c r="I22" i="49" s="1"/>
  <c r="J22" i="49" s="1"/>
  <c r="K22" i="49" s="1"/>
  <c r="L22" i="49" s="1"/>
  <c r="M22" i="49" s="1"/>
  <c r="N22" i="49" s="1"/>
  <c r="O22" i="49" s="1"/>
  <c r="Q22" i="49" s="1"/>
  <c r="R22" i="49" s="1"/>
  <c r="D23" i="49"/>
  <c r="E23" i="49" s="1"/>
  <c r="T23" i="49"/>
  <c r="X24" i="40"/>
  <c r="U24" i="40"/>
  <c r="V24" i="40" s="1"/>
  <c r="O24" i="37"/>
  <c r="P24" i="37" s="1"/>
  <c r="D21" i="35" l="1"/>
  <c r="E21" i="35" s="1"/>
  <c r="F21" i="35" s="1"/>
  <c r="G21" i="35" s="1"/>
  <c r="H21" i="35" s="1"/>
  <c r="I21" i="35" s="1"/>
  <c r="J21" i="35" s="1"/>
  <c r="K21" i="35" s="1"/>
  <c r="L21" i="35" s="1"/>
  <c r="M21" i="35" s="1"/>
  <c r="N21" i="35" s="1"/>
  <c r="O21" i="35" s="1"/>
  <c r="P21" i="35" s="1"/>
  <c r="R21" i="35" s="1"/>
  <c r="S21" i="35" s="1"/>
  <c r="F23" i="49"/>
  <c r="G23" i="49" s="1"/>
  <c r="H23" i="49" s="1"/>
  <c r="I23" i="49" s="1"/>
  <c r="J23" i="49" s="1"/>
  <c r="K23" i="49" s="1"/>
  <c r="L23" i="49" s="1"/>
  <c r="M23" i="49" s="1"/>
  <c r="N23" i="49" s="1"/>
  <c r="O23" i="49" s="1"/>
  <c r="Q23" i="49" s="1"/>
  <c r="R23" i="49" s="1"/>
  <c r="T24" i="49"/>
  <c r="D24" i="49"/>
  <c r="E24" i="49" s="1"/>
  <c r="U25" i="40"/>
  <c r="V25" i="40" s="1"/>
  <c r="X25" i="40"/>
  <c r="O25" i="37"/>
  <c r="P25" i="37" s="1"/>
  <c r="D22" i="35" l="1"/>
  <c r="E22" i="35" s="1"/>
  <c r="F22" i="35" s="1"/>
  <c r="G22" i="35" s="1"/>
  <c r="H22" i="35" s="1"/>
  <c r="I22" i="35" s="1"/>
  <c r="J22" i="35" s="1"/>
  <c r="K22" i="35" s="1"/>
  <c r="L22" i="35" s="1"/>
  <c r="M22" i="35" s="1"/>
  <c r="N22" i="35" s="1"/>
  <c r="O22" i="35" s="1"/>
  <c r="P22" i="35" s="1"/>
  <c r="R22" i="35" s="1"/>
  <c r="S22" i="35" s="1"/>
  <c r="F24" i="49"/>
  <c r="G24" i="49" s="1"/>
  <c r="H24" i="49" s="1"/>
  <c r="I24" i="49" s="1"/>
  <c r="J24" i="49" s="1"/>
  <c r="K24" i="49" s="1"/>
  <c r="L24" i="49" s="1"/>
  <c r="M24" i="49" s="1"/>
  <c r="N24" i="49" s="1"/>
  <c r="O24" i="49" s="1"/>
  <c r="Q24" i="49" s="1"/>
  <c r="R24" i="49" s="1"/>
  <c r="D25" i="49"/>
  <c r="E25" i="49" s="1"/>
  <c r="T25" i="49"/>
  <c r="X26" i="40"/>
  <c r="U26" i="40"/>
  <c r="V26" i="40" s="1"/>
  <c r="O26" i="37"/>
  <c r="P26" i="37" s="1"/>
  <c r="D23" i="35" l="1"/>
  <c r="E23" i="35" s="1"/>
  <c r="F23" i="35" s="1"/>
  <c r="G23" i="35" s="1"/>
  <c r="H23" i="35" s="1"/>
  <c r="I23" i="35" s="1"/>
  <c r="J23" i="35" s="1"/>
  <c r="K23" i="35" s="1"/>
  <c r="L23" i="35" s="1"/>
  <c r="M23" i="35" s="1"/>
  <c r="N23" i="35" s="1"/>
  <c r="O23" i="35" s="1"/>
  <c r="P23" i="35" s="1"/>
  <c r="R23" i="35" s="1"/>
  <c r="S23" i="35" s="1"/>
  <c r="F25" i="49"/>
  <c r="G25" i="49" s="1"/>
  <c r="H25" i="49" s="1"/>
  <c r="I25" i="49" s="1"/>
  <c r="J25" i="49" s="1"/>
  <c r="K25" i="49" s="1"/>
  <c r="L25" i="49" s="1"/>
  <c r="M25" i="49" s="1"/>
  <c r="N25" i="49" s="1"/>
  <c r="O25" i="49" s="1"/>
  <c r="Q25" i="49" s="1"/>
  <c r="R25" i="49" s="1"/>
  <c r="T26" i="49"/>
  <c r="D26" i="49"/>
  <c r="E26" i="49" s="1"/>
  <c r="X27" i="40"/>
  <c r="U27" i="40"/>
  <c r="V27" i="40" s="1"/>
  <c r="O27" i="37"/>
  <c r="P27" i="37" s="1"/>
  <c r="D24" i="35" l="1"/>
  <c r="E24" i="35" s="1"/>
  <c r="F24" i="35" s="1"/>
  <c r="G24" i="35" s="1"/>
  <c r="H24" i="35" s="1"/>
  <c r="I24" i="35" s="1"/>
  <c r="J24" i="35" s="1"/>
  <c r="K24" i="35" s="1"/>
  <c r="L24" i="35" s="1"/>
  <c r="M24" i="35" s="1"/>
  <c r="N24" i="35" s="1"/>
  <c r="O24" i="35" s="1"/>
  <c r="P24" i="35" s="1"/>
  <c r="R24" i="35" s="1"/>
  <c r="S24" i="35" s="1"/>
  <c r="F26" i="49"/>
  <c r="G26" i="49" s="1"/>
  <c r="H26" i="49" s="1"/>
  <c r="I26" i="49" s="1"/>
  <c r="J26" i="49" s="1"/>
  <c r="K26" i="49" s="1"/>
  <c r="L26" i="49" s="1"/>
  <c r="M26" i="49" s="1"/>
  <c r="N26" i="49" s="1"/>
  <c r="O26" i="49" s="1"/>
  <c r="Q26" i="49" s="1"/>
  <c r="R26" i="49" s="1"/>
  <c r="D27" i="49"/>
  <c r="E27" i="49" s="1"/>
  <c r="T27" i="49"/>
  <c r="U28" i="40"/>
  <c r="V28" i="40" s="1"/>
  <c r="X28" i="40"/>
  <c r="O28" i="37"/>
  <c r="P28" i="37" s="1"/>
  <c r="D25" i="35" l="1"/>
  <c r="E25" i="35" s="1"/>
  <c r="F25" i="35" s="1"/>
  <c r="G25" i="35" s="1"/>
  <c r="H25" i="35" s="1"/>
  <c r="I25" i="35" s="1"/>
  <c r="J25" i="35" s="1"/>
  <c r="K25" i="35" s="1"/>
  <c r="L25" i="35" s="1"/>
  <c r="M25" i="35" s="1"/>
  <c r="N25" i="35" s="1"/>
  <c r="O25" i="35" s="1"/>
  <c r="P25" i="35" s="1"/>
  <c r="R25" i="35" s="1"/>
  <c r="S25" i="35" s="1"/>
  <c r="F27" i="49"/>
  <c r="G27" i="49" s="1"/>
  <c r="H27" i="49" s="1"/>
  <c r="I27" i="49" s="1"/>
  <c r="J27" i="49" s="1"/>
  <c r="K27" i="49" s="1"/>
  <c r="L27" i="49" s="1"/>
  <c r="M27" i="49" s="1"/>
  <c r="N27" i="49" s="1"/>
  <c r="O27" i="49" s="1"/>
  <c r="Q27" i="49" s="1"/>
  <c r="R27" i="49" s="1"/>
  <c r="T28" i="49"/>
  <c r="D28" i="49"/>
  <c r="E28" i="49" s="1"/>
  <c r="U29" i="40"/>
  <c r="V29" i="40" s="1"/>
  <c r="X29" i="40"/>
  <c r="O29" i="37"/>
  <c r="P29" i="37" s="1"/>
  <c r="D26" i="35" l="1"/>
  <c r="E26" i="35" s="1"/>
  <c r="F26" i="35" s="1"/>
  <c r="G26" i="35" s="1"/>
  <c r="H26" i="35" s="1"/>
  <c r="I26" i="35" s="1"/>
  <c r="J26" i="35" s="1"/>
  <c r="K26" i="35" s="1"/>
  <c r="L26" i="35" s="1"/>
  <c r="M26" i="35" s="1"/>
  <c r="N26" i="35" s="1"/>
  <c r="O26" i="35" s="1"/>
  <c r="P26" i="35" s="1"/>
  <c r="R26" i="35" s="1"/>
  <c r="S26" i="35" s="1"/>
  <c r="F28" i="49"/>
  <c r="G28" i="49" s="1"/>
  <c r="H28" i="49" s="1"/>
  <c r="I28" i="49" s="1"/>
  <c r="J28" i="49" s="1"/>
  <c r="K28" i="49" s="1"/>
  <c r="L28" i="49" s="1"/>
  <c r="M28" i="49" s="1"/>
  <c r="N28" i="49" s="1"/>
  <c r="O28" i="49" s="1"/>
  <c r="Q28" i="49" s="1"/>
  <c r="R28" i="49" s="1"/>
  <c r="D29" i="49"/>
  <c r="E29" i="49" s="1"/>
  <c r="T29" i="49"/>
  <c r="X30" i="40"/>
  <c r="U30" i="40"/>
  <c r="V30" i="40" s="1"/>
  <c r="O30" i="37"/>
  <c r="P30" i="37" s="1"/>
  <c r="D27" i="35" l="1"/>
  <c r="E27" i="35" s="1"/>
  <c r="F27" i="35" s="1"/>
  <c r="G27" i="35" s="1"/>
  <c r="H27" i="35" s="1"/>
  <c r="I27" i="35" s="1"/>
  <c r="J27" i="35" s="1"/>
  <c r="K27" i="35" s="1"/>
  <c r="L27" i="35" s="1"/>
  <c r="M27" i="35" s="1"/>
  <c r="N27" i="35" s="1"/>
  <c r="O27" i="35" s="1"/>
  <c r="P27" i="35" s="1"/>
  <c r="R27" i="35" s="1"/>
  <c r="S27" i="35" s="1"/>
  <c r="F29" i="49"/>
  <c r="G29" i="49" s="1"/>
  <c r="H29" i="49" s="1"/>
  <c r="I29" i="49" s="1"/>
  <c r="J29" i="49" s="1"/>
  <c r="K29" i="49" s="1"/>
  <c r="L29" i="49" s="1"/>
  <c r="M29" i="49" s="1"/>
  <c r="N29" i="49" s="1"/>
  <c r="O29" i="49" s="1"/>
  <c r="Q29" i="49" s="1"/>
  <c r="R29" i="49" s="1"/>
  <c r="T30" i="49"/>
  <c r="D30" i="49"/>
  <c r="E30" i="49" s="1"/>
  <c r="O31" i="37"/>
  <c r="P31" i="37" s="1"/>
  <c r="D28" i="35" l="1"/>
  <c r="E28" i="35" s="1"/>
  <c r="F28" i="35" s="1"/>
  <c r="G28" i="35" s="1"/>
  <c r="H28" i="35" s="1"/>
  <c r="I28" i="35" s="1"/>
  <c r="J28" i="35" s="1"/>
  <c r="K28" i="35" s="1"/>
  <c r="L28" i="35" s="1"/>
  <c r="M28" i="35" s="1"/>
  <c r="N28" i="35" s="1"/>
  <c r="O28" i="35" s="1"/>
  <c r="P28" i="35" s="1"/>
  <c r="R28" i="35" s="1"/>
  <c r="S28" i="35" s="1"/>
  <c r="F30" i="49"/>
  <c r="G30" i="49" s="1"/>
  <c r="H30" i="49" s="1"/>
  <c r="I30" i="49" s="1"/>
  <c r="J30" i="49" s="1"/>
  <c r="K30" i="49" s="1"/>
  <c r="L30" i="49" s="1"/>
  <c r="M30" i="49" s="1"/>
  <c r="N30" i="49" s="1"/>
  <c r="O30" i="49" s="1"/>
  <c r="Q30" i="49" s="1"/>
  <c r="R30" i="49" s="1"/>
  <c r="D31" i="49"/>
  <c r="E31" i="49" s="1"/>
  <c r="T31" i="49"/>
  <c r="O33" i="37"/>
  <c r="P33" i="37" s="1"/>
  <c r="D29" i="35" l="1"/>
  <c r="E29" i="35" s="1"/>
  <c r="F29" i="35" s="1"/>
  <c r="G29" i="35" s="1"/>
  <c r="H29" i="35" s="1"/>
  <c r="I29" i="35" s="1"/>
  <c r="J29" i="35" s="1"/>
  <c r="K29" i="35" s="1"/>
  <c r="L29" i="35" s="1"/>
  <c r="M29" i="35" s="1"/>
  <c r="N29" i="35" s="1"/>
  <c r="O29" i="35" s="1"/>
  <c r="P29" i="35" s="1"/>
  <c r="R29" i="35" s="1"/>
  <c r="S29" i="35" s="1"/>
  <c r="F31" i="49"/>
  <c r="G31" i="49" s="1"/>
  <c r="H31" i="49" s="1"/>
  <c r="I31" i="49" s="1"/>
  <c r="J31" i="49" s="1"/>
  <c r="K31" i="49" s="1"/>
  <c r="L31" i="49" s="1"/>
  <c r="M31" i="49" s="1"/>
  <c r="N31" i="49" s="1"/>
  <c r="O31" i="49" s="1"/>
  <c r="Q31" i="49" s="1"/>
  <c r="R31" i="49" s="1"/>
  <c r="T32" i="49"/>
  <c r="D32" i="49"/>
  <c r="E32" i="49" s="1"/>
  <c r="O34" i="37"/>
  <c r="P34" i="37" s="1"/>
  <c r="D30" i="35" l="1"/>
  <c r="E30" i="35" s="1"/>
  <c r="F30" i="35" s="1"/>
  <c r="G30" i="35" s="1"/>
  <c r="H30" i="35" s="1"/>
  <c r="I30" i="35" s="1"/>
  <c r="J30" i="35" s="1"/>
  <c r="K30" i="35" s="1"/>
  <c r="L30" i="35" s="1"/>
  <c r="M30" i="35" s="1"/>
  <c r="N30" i="35" s="1"/>
  <c r="O30" i="35" s="1"/>
  <c r="P30" i="35" s="1"/>
  <c r="R30" i="35" s="1"/>
  <c r="S30" i="35" s="1"/>
  <c r="F32" i="49"/>
  <c r="G32" i="49" s="1"/>
  <c r="H32" i="49" s="1"/>
  <c r="I32" i="49" s="1"/>
  <c r="J32" i="49" s="1"/>
  <c r="K32" i="49" s="1"/>
  <c r="L32" i="49" s="1"/>
  <c r="M32" i="49" s="1"/>
  <c r="N32" i="49" s="1"/>
  <c r="O32" i="49" s="1"/>
  <c r="Q32" i="49" s="1"/>
  <c r="R32" i="49" s="1"/>
  <c r="D33" i="49"/>
  <c r="E33" i="49" s="1"/>
  <c r="T33" i="49"/>
  <c r="D31" i="35" l="1"/>
  <c r="E31" i="35" s="1"/>
  <c r="F31" i="35" s="1"/>
  <c r="G31" i="35" s="1"/>
  <c r="H31" i="35" s="1"/>
  <c r="I31" i="35" s="1"/>
  <c r="J31" i="35" s="1"/>
  <c r="K31" i="35" s="1"/>
  <c r="L31" i="35" s="1"/>
  <c r="M31" i="35" s="1"/>
  <c r="N31" i="35" s="1"/>
  <c r="O31" i="35" s="1"/>
  <c r="P31" i="35" s="1"/>
  <c r="R31" i="35" s="1"/>
  <c r="S31" i="35" s="1"/>
  <c r="F33" i="49"/>
  <c r="G33" i="49" s="1"/>
  <c r="H33" i="49" s="1"/>
  <c r="I33" i="49" s="1"/>
  <c r="J33" i="49" s="1"/>
  <c r="K33" i="49" s="1"/>
  <c r="L33" i="49" s="1"/>
  <c r="M33" i="49" s="1"/>
  <c r="N33" i="49" s="1"/>
  <c r="O33" i="49" s="1"/>
  <c r="Q33" i="49" s="1"/>
  <c r="R33" i="49" s="1"/>
  <c r="T34" i="49"/>
  <c r="D34" i="49"/>
  <c r="E34" i="49" s="1"/>
  <c r="D32" i="35" l="1"/>
  <c r="E32" i="35" s="1"/>
  <c r="F32" i="35" s="1"/>
  <c r="G32" i="35" s="1"/>
  <c r="H32" i="35" s="1"/>
  <c r="I32" i="35" s="1"/>
  <c r="J32" i="35" s="1"/>
  <c r="K32" i="35" s="1"/>
  <c r="L32" i="35" s="1"/>
  <c r="M32" i="35" s="1"/>
  <c r="N32" i="35" s="1"/>
  <c r="O32" i="35" s="1"/>
  <c r="P32" i="35" s="1"/>
  <c r="R32" i="35" s="1"/>
  <c r="S32" i="35" s="1"/>
  <c r="F34" i="49"/>
  <c r="G34" i="49" s="1"/>
  <c r="H34" i="49" s="1"/>
  <c r="I34" i="49" s="1"/>
  <c r="J34" i="49" s="1"/>
  <c r="K34" i="49" s="1"/>
  <c r="L34" i="49" s="1"/>
  <c r="M34" i="49" s="1"/>
  <c r="N34" i="49" s="1"/>
  <c r="O34" i="49" s="1"/>
  <c r="Q34" i="49" s="1"/>
  <c r="R34" i="49" s="1"/>
  <c r="D35" i="49"/>
  <c r="E35" i="49" s="1"/>
  <c r="T35" i="49"/>
  <c r="D33" i="35" l="1"/>
  <c r="E33" i="35" s="1"/>
  <c r="F33" i="35" s="1"/>
  <c r="G33" i="35" s="1"/>
  <c r="H33" i="35" s="1"/>
  <c r="I33" i="35" s="1"/>
  <c r="J33" i="35" s="1"/>
  <c r="K33" i="35" s="1"/>
  <c r="L33" i="35" s="1"/>
  <c r="M33" i="35" s="1"/>
  <c r="N33" i="35" s="1"/>
  <c r="O33" i="35" s="1"/>
  <c r="P33" i="35" s="1"/>
  <c r="R33" i="35" s="1"/>
  <c r="S33" i="35" s="1"/>
  <c r="F35" i="49"/>
  <c r="G35" i="49" s="1"/>
  <c r="H35" i="49" s="1"/>
  <c r="I35" i="49" s="1"/>
  <c r="J35" i="49" s="1"/>
  <c r="K35" i="49" s="1"/>
  <c r="L35" i="49" s="1"/>
  <c r="M35" i="49" s="1"/>
  <c r="N35" i="49" s="1"/>
  <c r="O35" i="49" s="1"/>
  <c r="Q35" i="49" s="1"/>
  <c r="R35" i="49" s="1"/>
  <c r="T36" i="49"/>
  <c r="D36" i="49"/>
  <c r="E36" i="49" s="1"/>
  <c r="D34" i="35" l="1"/>
  <c r="E34" i="35" s="1"/>
  <c r="F34" i="35" s="1"/>
  <c r="G34" i="35" s="1"/>
  <c r="H34" i="35" s="1"/>
  <c r="I34" i="35" s="1"/>
  <c r="J34" i="35" s="1"/>
  <c r="K34" i="35" s="1"/>
  <c r="L34" i="35" s="1"/>
  <c r="M34" i="35" s="1"/>
  <c r="N34" i="35" s="1"/>
  <c r="O34" i="35" s="1"/>
  <c r="P34" i="35" s="1"/>
  <c r="R34" i="35" s="1"/>
  <c r="S34" i="35" s="1"/>
  <c r="F36" i="49"/>
  <c r="G36" i="49" s="1"/>
  <c r="H36" i="49" s="1"/>
  <c r="I36" i="49" s="1"/>
  <c r="J36" i="49" s="1"/>
  <c r="K36" i="49" s="1"/>
  <c r="L36" i="49" s="1"/>
  <c r="M36" i="49" s="1"/>
  <c r="N36" i="49" s="1"/>
  <c r="O36" i="49" s="1"/>
  <c r="Q36" i="49" s="1"/>
  <c r="R36" i="49" s="1"/>
  <c r="D37" i="49"/>
  <c r="E37" i="49" s="1"/>
  <c r="T37" i="49"/>
  <c r="D35" i="35" l="1"/>
  <c r="E35" i="35" s="1"/>
  <c r="F35" i="35" s="1"/>
  <c r="G35" i="35" s="1"/>
  <c r="H35" i="35" s="1"/>
  <c r="I35" i="35" s="1"/>
  <c r="J35" i="35" s="1"/>
  <c r="K35" i="35" s="1"/>
  <c r="L35" i="35" s="1"/>
  <c r="M35" i="35" s="1"/>
  <c r="N35" i="35" s="1"/>
  <c r="O35" i="35" s="1"/>
  <c r="P35" i="35" s="1"/>
  <c r="R35" i="35" s="1"/>
  <c r="S35" i="35" s="1"/>
  <c r="F37" i="49"/>
  <c r="G37" i="49" s="1"/>
  <c r="H37" i="49" s="1"/>
  <c r="I37" i="49" s="1"/>
  <c r="J37" i="49" s="1"/>
  <c r="K37" i="49" s="1"/>
  <c r="L37" i="49" s="1"/>
  <c r="M37" i="49" s="1"/>
  <c r="N37" i="49" s="1"/>
  <c r="O37" i="49" s="1"/>
  <c r="Q37" i="49" s="1"/>
  <c r="R37" i="49" s="1"/>
  <c r="T38" i="49"/>
  <c r="D38" i="49"/>
  <c r="E38" i="49" s="1"/>
  <c r="D36" i="35" l="1"/>
  <c r="E36" i="35" s="1"/>
  <c r="F36" i="35" s="1"/>
  <c r="G36" i="35" s="1"/>
  <c r="H36" i="35" s="1"/>
  <c r="I36" i="35" s="1"/>
  <c r="J36" i="35" s="1"/>
  <c r="K36" i="35" s="1"/>
  <c r="L36" i="35" s="1"/>
  <c r="M36" i="35" s="1"/>
  <c r="N36" i="35" s="1"/>
  <c r="O36" i="35" s="1"/>
  <c r="P36" i="35" s="1"/>
  <c r="R36" i="35" s="1"/>
  <c r="S36" i="35" s="1"/>
  <c r="F38" i="49"/>
  <c r="G38" i="49" s="1"/>
  <c r="H38" i="49" s="1"/>
  <c r="I38" i="49" s="1"/>
  <c r="J38" i="49" s="1"/>
  <c r="K38" i="49" s="1"/>
  <c r="L38" i="49" s="1"/>
  <c r="M38" i="49" s="1"/>
  <c r="N38" i="49" s="1"/>
  <c r="O38" i="49" s="1"/>
  <c r="Q38" i="49" s="1"/>
  <c r="R38" i="49" s="1"/>
  <c r="D39" i="49"/>
  <c r="E39" i="49" s="1"/>
  <c r="T39" i="49"/>
  <c r="D37" i="35" l="1"/>
  <c r="E37" i="35" s="1"/>
  <c r="F37" i="35" s="1"/>
  <c r="G37" i="35" s="1"/>
  <c r="H37" i="35" s="1"/>
  <c r="I37" i="35" s="1"/>
  <c r="J37" i="35" s="1"/>
  <c r="K37" i="35" s="1"/>
  <c r="L37" i="35" s="1"/>
  <c r="M37" i="35" s="1"/>
  <c r="N37" i="35" s="1"/>
  <c r="O37" i="35" s="1"/>
  <c r="P37" i="35" s="1"/>
  <c r="R37" i="35" s="1"/>
  <c r="S37" i="35" s="1"/>
  <c r="F39" i="49"/>
  <c r="G39" i="49" s="1"/>
  <c r="H39" i="49" s="1"/>
  <c r="I39" i="49" s="1"/>
  <c r="J39" i="49" s="1"/>
  <c r="K39" i="49" s="1"/>
  <c r="L39" i="49" s="1"/>
  <c r="M39" i="49" s="1"/>
  <c r="N39" i="49" s="1"/>
  <c r="O39" i="49" s="1"/>
  <c r="Q39" i="49" s="1"/>
  <c r="R39" i="49" s="1"/>
  <c r="T40" i="49"/>
  <c r="D40" i="49"/>
  <c r="E40" i="49" s="1"/>
  <c r="D38" i="35" l="1"/>
  <c r="E38" i="35" s="1"/>
  <c r="F38" i="35" s="1"/>
  <c r="G38" i="35" s="1"/>
  <c r="H38" i="35" s="1"/>
  <c r="I38" i="35" s="1"/>
  <c r="J38" i="35" s="1"/>
  <c r="K38" i="35" s="1"/>
  <c r="L38" i="35" s="1"/>
  <c r="M38" i="35" s="1"/>
  <c r="N38" i="35" s="1"/>
  <c r="O38" i="35" s="1"/>
  <c r="P38" i="35" s="1"/>
  <c r="R38" i="35" s="1"/>
  <c r="S38" i="35" s="1"/>
  <c r="F40" i="49"/>
  <c r="G40" i="49" s="1"/>
  <c r="H40" i="49" s="1"/>
  <c r="I40" i="49" s="1"/>
  <c r="J40" i="49" s="1"/>
  <c r="K40" i="49" s="1"/>
  <c r="L40" i="49" s="1"/>
  <c r="M40" i="49" s="1"/>
  <c r="N40" i="49" s="1"/>
  <c r="O40" i="49" s="1"/>
  <c r="Q40" i="49" s="1"/>
  <c r="R40" i="49" s="1"/>
  <c r="D41" i="49"/>
  <c r="E41" i="49" s="1"/>
  <c r="T41" i="49"/>
  <c r="D39" i="35" l="1"/>
  <c r="E39" i="35" s="1"/>
  <c r="F39" i="35" s="1"/>
  <c r="G39" i="35" s="1"/>
  <c r="H39" i="35" s="1"/>
  <c r="I39" i="35" s="1"/>
  <c r="J39" i="35" s="1"/>
  <c r="K39" i="35" s="1"/>
  <c r="L39" i="35" s="1"/>
  <c r="M39" i="35" s="1"/>
  <c r="N39" i="35" s="1"/>
  <c r="O39" i="35" s="1"/>
  <c r="P39" i="35" s="1"/>
  <c r="R39" i="35" s="1"/>
  <c r="S39" i="35" s="1"/>
  <c r="F41" i="49"/>
  <c r="G41" i="49" s="1"/>
  <c r="H41" i="49" s="1"/>
  <c r="I41" i="49" s="1"/>
  <c r="J41" i="49" s="1"/>
  <c r="K41" i="49" s="1"/>
  <c r="L41" i="49" s="1"/>
  <c r="M41" i="49" s="1"/>
  <c r="N41" i="49" s="1"/>
  <c r="O41" i="49" s="1"/>
  <c r="Q41" i="49" s="1"/>
  <c r="R41" i="49" s="1"/>
  <c r="D40" i="35" l="1"/>
  <c r="E40" i="35" s="1"/>
  <c r="F40" i="35" s="1"/>
  <c r="G40" i="35" s="1"/>
  <c r="H40" i="35" s="1"/>
  <c r="I40" i="35" s="1"/>
  <c r="J40" i="35" s="1"/>
  <c r="K40" i="35" s="1"/>
  <c r="L40" i="35" s="1"/>
  <c r="M40" i="35" s="1"/>
  <c r="N40" i="35" s="1"/>
  <c r="O40" i="35" s="1"/>
  <c r="P40" i="35" s="1"/>
  <c r="R40" i="35" s="1"/>
  <c r="S40" i="35" s="1"/>
  <c r="D41" i="35" l="1"/>
  <c r="E41" i="35" s="1"/>
  <c r="F41" i="35" s="1"/>
  <c r="G41" i="35" s="1"/>
  <c r="H41" i="35" s="1"/>
  <c r="I41" i="35" s="1"/>
  <c r="J41" i="35" s="1"/>
  <c r="K41" i="35" s="1"/>
  <c r="L41" i="35" s="1"/>
  <c r="M41" i="35" s="1"/>
  <c r="N41" i="35" s="1"/>
  <c r="O41" i="35" s="1"/>
  <c r="P41" i="35" s="1"/>
  <c r="R41" i="35" s="1"/>
  <c r="S41" i="35" s="1"/>
  <c r="D42" i="35" l="1"/>
  <c r="E42" i="35" s="1"/>
  <c r="F42" i="35" s="1"/>
  <c r="G42" i="35" s="1"/>
  <c r="H42" i="35" s="1"/>
  <c r="I42" i="35" s="1"/>
  <c r="J42" i="35" s="1"/>
  <c r="K42" i="35" s="1"/>
  <c r="L42" i="35" s="1"/>
  <c r="M42" i="35" s="1"/>
  <c r="N42" i="35" s="1"/>
  <c r="O42" i="35" s="1"/>
  <c r="P42" i="35" s="1"/>
  <c r="R42" i="35" s="1"/>
  <c r="S42" i="35" s="1"/>
  <c r="D43" i="35" l="1"/>
  <c r="E43" i="35" s="1"/>
  <c r="F43" i="35" s="1"/>
  <c r="G43" i="35" s="1"/>
  <c r="H43" i="35" s="1"/>
  <c r="I43" i="35" s="1"/>
  <c r="J43" i="35" s="1"/>
  <c r="K43" i="35" s="1"/>
  <c r="L43" i="35" s="1"/>
  <c r="M43" i="35" s="1"/>
  <c r="N43" i="35" s="1"/>
  <c r="O43" i="35" s="1"/>
  <c r="P43" i="35" s="1"/>
  <c r="R43" i="35" s="1"/>
  <c r="S43" i="35" s="1"/>
  <c r="J52" i="29"/>
  <c r="D17" i="29"/>
  <c r="P34" i="25"/>
  <c r="P33" i="25"/>
  <c r="P32" i="25"/>
  <c r="P31" i="25"/>
  <c r="P29" i="25"/>
  <c r="P28" i="25"/>
  <c r="P27" i="25"/>
  <c r="P26" i="25"/>
  <c r="P25" i="25"/>
  <c r="P24" i="25"/>
  <c r="P23" i="25"/>
  <c r="P22" i="25"/>
  <c r="P21" i="25"/>
  <c r="P20" i="25"/>
  <c r="P19" i="25"/>
  <c r="P18" i="25"/>
  <c r="P17" i="25"/>
  <c r="D17" i="25"/>
  <c r="E17" i="25" s="1"/>
  <c r="F17" i="25" s="1"/>
  <c r="G17" i="25" s="1"/>
  <c r="H17" i="25" s="1"/>
  <c r="I17" i="25" s="1"/>
  <c r="J17" i="25" s="1"/>
  <c r="K17" i="25" s="1"/>
  <c r="L17" i="25" s="1"/>
  <c r="M17" i="25" s="1"/>
  <c r="N17" i="25" s="1"/>
  <c r="O17" i="25" s="1"/>
  <c r="Q17" i="25" s="1"/>
  <c r="R17" i="25" s="1"/>
  <c r="O15" i="25"/>
  <c r="N15" i="25"/>
  <c r="M15" i="25"/>
  <c r="L15" i="25"/>
  <c r="K15" i="25"/>
  <c r="J15" i="25"/>
  <c r="I15" i="25"/>
  <c r="H15" i="25"/>
  <c r="G15" i="25"/>
  <c r="F15" i="25"/>
  <c r="E15" i="25"/>
  <c r="D15" i="25"/>
  <c r="O14" i="25"/>
  <c r="P13" i="25" s="1"/>
  <c r="M14" i="25"/>
  <c r="J14" i="25"/>
  <c r="D14" i="25"/>
  <c r="E14" i="25" s="1"/>
  <c r="F14" i="25" s="1"/>
  <c r="G14" i="25" s="1"/>
  <c r="H14" i="25" s="1"/>
  <c r="Q10" i="25"/>
  <c r="Q9" i="25"/>
  <c r="D18" i="29" l="1"/>
  <c r="E18" i="29" s="1"/>
  <c r="F18" i="29" s="1"/>
  <c r="G18" i="29" s="1"/>
  <c r="H18" i="29" s="1"/>
  <c r="I18" i="29" s="1"/>
  <c r="J18" i="29" s="1"/>
  <c r="K18" i="29" s="1"/>
  <c r="L18" i="29" s="1"/>
  <c r="M18" i="29" s="1"/>
  <c r="N18" i="29" s="1"/>
  <c r="O18" i="29" s="1"/>
  <c r="Q18" i="29" s="1"/>
  <c r="E17" i="29"/>
  <c r="F17" i="29" s="1"/>
  <c r="G17" i="29" s="1"/>
  <c r="H17" i="29" s="1"/>
  <c r="I17" i="29" s="1"/>
  <c r="J17" i="29" s="1"/>
  <c r="K17" i="29" s="1"/>
  <c r="L17" i="29" s="1"/>
  <c r="M17" i="29" s="1"/>
  <c r="N17" i="29" s="1"/>
  <c r="O17" i="29" s="1"/>
  <c r="Q17" i="29" s="1"/>
  <c r="P40" i="29"/>
  <c r="P36" i="29"/>
  <c r="P32" i="29"/>
  <c r="P28" i="29"/>
  <c r="J51" i="29"/>
  <c r="P43" i="29"/>
  <c r="P39" i="29"/>
  <c r="P35" i="29"/>
  <c r="P31" i="29"/>
  <c r="P27" i="29"/>
  <c r="P42" i="29"/>
  <c r="P38" i="29"/>
  <c r="P34" i="29"/>
  <c r="P30" i="29"/>
  <c r="P26" i="29"/>
  <c r="P37" i="29"/>
  <c r="P23" i="29"/>
  <c r="P19" i="29"/>
  <c r="P33" i="29"/>
  <c r="P22" i="29"/>
  <c r="P18" i="29"/>
  <c r="P21" i="29"/>
  <c r="P24" i="29"/>
  <c r="P29" i="29"/>
  <c r="P25" i="29"/>
  <c r="P20" i="29"/>
  <c r="P41" i="29"/>
  <c r="P17" i="29"/>
  <c r="D19" i="25"/>
  <c r="E19" i="25" s="1"/>
  <c r="F19" i="25" s="1"/>
  <c r="G19" i="25" s="1"/>
  <c r="H19" i="25" s="1"/>
  <c r="I19" i="25" s="1"/>
  <c r="J19" i="25" s="1"/>
  <c r="K19" i="25" s="1"/>
  <c r="L19" i="25" s="1"/>
  <c r="M19" i="25" s="1"/>
  <c r="N19" i="25" s="1"/>
  <c r="O19" i="25" s="1"/>
  <c r="Q19" i="25" s="1"/>
  <c r="R19" i="25" s="1"/>
  <c r="T19" i="25"/>
  <c r="T18" i="25"/>
  <c r="D18" i="25"/>
  <c r="E18" i="25" s="1"/>
  <c r="F18" i="25" s="1"/>
  <c r="G18" i="25" s="1"/>
  <c r="H18" i="25" s="1"/>
  <c r="I18" i="25" s="1"/>
  <c r="J18" i="25" s="1"/>
  <c r="K18" i="25" s="1"/>
  <c r="L18" i="25" s="1"/>
  <c r="M18" i="25" s="1"/>
  <c r="N18" i="25" s="1"/>
  <c r="O18" i="25" s="1"/>
  <c r="Q18" i="25" s="1"/>
  <c r="R18" i="25" s="1"/>
  <c r="D19" i="29" l="1"/>
  <c r="E19" i="29" s="1"/>
  <c r="F19" i="29" s="1"/>
  <c r="G19" i="29" s="1"/>
  <c r="H19" i="29" s="1"/>
  <c r="I19" i="29" s="1"/>
  <c r="J19" i="29" s="1"/>
  <c r="K19" i="29" s="1"/>
  <c r="L19" i="29" s="1"/>
  <c r="M19" i="29" s="1"/>
  <c r="N19" i="29" s="1"/>
  <c r="O19" i="29" s="1"/>
  <c r="Q19" i="29" s="1"/>
  <c r="R19" i="29" s="1"/>
  <c r="R17" i="29"/>
  <c r="R18" i="29"/>
  <c r="T20" i="25"/>
  <c r="D20" i="25"/>
  <c r="E20" i="25" s="1"/>
  <c r="F20" i="25" s="1"/>
  <c r="G20" i="25" s="1"/>
  <c r="H20" i="25" s="1"/>
  <c r="I20" i="25" s="1"/>
  <c r="J20" i="25" s="1"/>
  <c r="K20" i="25" s="1"/>
  <c r="L20" i="25" s="1"/>
  <c r="M20" i="25" s="1"/>
  <c r="N20" i="25" s="1"/>
  <c r="O20" i="25" s="1"/>
  <c r="Q20" i="25" s="1"/>
  <c r="R20" i="25" s="1"/>
  <c r="D20" i="29" l="1"/>
  <c r="E20" i="29" s="1"/>
  <c r="F20" i="29" s="1"/>
  <c r="G20" i="29" s="1"/>
  <c r="H20" i="29" s="1"/>
  <c r="I20" i="29" s="1"/>
  <c r="J20" i="29" s="1"/>
  <c r="K20" i="29" s="1"/>
  <c r="L20" i="29" s="1"/>
  <c r="M20" i="29" s="1"/>
  <c r="N20" i="29" s="1"/>
  <c r="O20" i="29" s="1"/>
  <c r="Q20" i="29" s="1"/>
  <c r="R20" i="29" s="1"/>
  <c r="D21" i="25"/>
  <c r="E21" i="25" s="1"/>
  <c r="F21" i="25" s="1"/>
  <c r="G21" i="25" s="1"/>
  <c r="H21" i="25" s="1"/>
  <c r="I21" i="25" s="1"/>
  <c r="J21" i="25" s="1"/>
  <c r="K21" i="25" s="1"/>
  <c r="L21" i="25" s="1"/>
  <c r="M21" i="25" s="1"/>
  <c r="N21" i="25" s="1"/>
  <c r="O21" i="25" s="1"/>
  <c r="Q21" i="25" s="1"/>
  <c r="R21" i="25" s="1"/>
  <c r="T21" i="25"/>
  <c r="D21" i="29" l="1"/>
  <c r="E21" i="29" s="1"/>
  <c r="F21" i="29" s="1"/>
  <c r="G21" i="29" s="1"/>
  <c r="H21" i="29" s="1"/>
  <c r="I21" i="29" s="1"/>
  <c r="J21" i="29" s="1"/>
  <c r="K21" i="29" s="1"/>
  <c r="L21" i="29" s="1"/>
  <c r="M21" i="29" s="1"/>
  <c r="N21" i="29" s="1"/>
  <c r="O21" i="29" s="1"/>
  <c r="Q21" i="29" s="1"/>
  <c r="R21" i="29" s="1"/>
  <c r="D22" i="25"/>
  <c r="E22" i="25" s="1"/>
  <c r="F22" i="25" s="1"/>
  <c r="G22" i="25" s="1"/>
  <c r="H22" i="25" s="1"/>
  <c r="I22" i="25" s="1"/>
  <c r="J22" i="25" s="1"/>
  <c r="K22" i="25" s="1"/>
  <c r="L22" i="25" s="1"/>
  <c r="M22" i="25" s="1"/>
  <c r="N22" i="25" s="1"/>
  <c r="O22" i="25" s="1"/>
  <c r="Q22" i="25" s="1"/>
  <c r="R22" i="25" s="1"/>
  <c r="T22" i="25"/>
  <c r="T26" i="25" l="1"/>
  <c r="D22" i="29"/>
  <c r="E22" i="29" s="1"/>
  <c r="F22" i="29" s="1"/>
  <c r="G22" i="29" s="1"/>
  <c r="H22" i="29" s="1"/>
  <c r="I22" i="29" s="1"/>
  <c r="J22" i="29" s="1"/>
  <c r="K22" i="29" s="1"/>
  <c r="L22" i="29" s="1"/>
  <c r="M22" i="29" s="1"/>
  <c r="N22" i="29" s="1"/>
  <c r="O22" i="29" s="1"/>
  <c r="Q22" i="29" s="1"/>
  <c r="R22" i="29" s="1"/>
  <c r="D23" i="25"/>
  <c r="E23" i="25" s="1"/>
  <c r="F23" i="25" s="1"/>
  <c r="G23" i="25" s="1"/>
  <c r="H23" i="25" s="1"/>
  <c r="I23" i="25" s="1"/>
  <c r="J23" i="25" s="1"/>
  <c r="K23" i="25" s="1"/>
  <c r="L23" i="25" s="1"/>
  <c r="M23" i="25" s="1"/>
  <c r="N23" i="25" s="1"/>
  <c r="O23" i="25" s="1"/>
  <c r="Q23" i="25" s="1"/>
  <c r="R23" i="25" s="1"/>
  <c r="T23" i="25"/>
  <c r="T27" i="25" l="1"/>
  <c r="D23" i="29"/>
  <c r="E23" i="29" s="1"/>
  <c r="F23" i="29" s="1"/>
  <c r="G23" i="29" s="1"/>
  <c r="H23" i="29" s="1"/>
  <c r="I23" i="29" s="1"/>
  <c r="J23" i="29" s="1"/>
  <c r="K23" i="29" s="1"/>
  <c r="L23" i="29" s="1"/>
  <c r="M23" i="29" s="1"/>
  <c r="N23" i="29" s="1"/>
  <c r="O23" i="29" s="1"/>
  <c r="Q23" i="29" s="1"/>
  <c r="R23" i="29" s="1"/>
  <c r="T24" i="25"/>
  <c r="D24" i="25"/>
  <c r="E24" i="25" s="1"/>
  <c r="F24" i="25" s="1"/>
  <c r="G24" i="25" s="1"/>
  <c r="H24" i="25" s="1"/>
  <c r="I24" i="25" s="1"/>
  <c r="J24" i="25" s="1"/>
  <c r="K24" i="25" s="1"/>
  <c r="L24" i="25" s="1"/>
  <c r="M24" i="25" s="1"/>
  <c r="N24" i="25" s="1"/>
  <c r="O24" i="25" s="1"/>
  <c r="Q24" i="25" s="1"/>
  <c r="R24" i="25" s="1"/>
  <c r="T28" i="25" l="1"/>
  <c r="D24" i="29"/>
  <c r="E24" i="29" s="1"/>
  <c r="F24" i="29" s="1"/>
  <c r="G24" i="29" s="1"/>
  <c r="H24" i="29" s="1"/>
  <c r="I24" i="29" s="1"/>
  <c r="J24" i="29" s="1"/>
  <c r="K24" i="29" s="1"/>
  <c r="L24" i="29" s="1"/>
  <c r="M24" i="29" s="1"/>
  <c r="N24" i="29" s="1"/>
  <c r="O24" i="29" s="1"/>
  <c r="Q24" i="29" s="1"/>
  <c r="R24" i="29" s="1"/>
  <c r="D25" i="25"/>
  <c r="E25" i="25" s="1"/>
  <c r="F25" i="25" s="1"/>
  <c r="G25" i="25" s="1"/>
  <c r="H25" i="25" s="1"/>
  <c r="I25" i="25" s="1"/>
  <c r="J25" i="25" s="1"/>
  <c r="K25" i="25" s="1"/>
  <c r="L25" i="25" s="1"/>
  <c r="M25" i="25" s="1"/>
  <c r="N25" i="25" s="1"/>
  <c r="O25" i="25" s="1"/>
  <c r="Q25" i="25" s="1"/>
  <c r="R25" i="25" s="1"/>
  <c r="T25" i="25"/>
  <c r="T29" i="25" l="1"/>
  <c r="D25" i="29"/>
  <c r="E25" i="29" s="1"/>
  <c r="F25" i="29" s="1"/>
  <c r="G25" i="29" s="1"/>
  <c r="H25" i="29" s="1"/>
  <c r="I25" i="29" s="1"/>
  <c r="J25" i="29" s="1"/>
  <c r="K25" i="29" s="1"/>
  <c r="L25" i="29" s="1"/>
  <c r="M25" i="29" s="1"/>
  <c r="N25" i="29" s="1"/>
  <c r="O25" i="29" s="1"/>
  <c r="Q25" i="29" s="1"/>
  <c r="R25" i="29" s="1"/>
  <c r="D26" i="25"/>
  <c r="E26" i="25" s="1"/>
  <c r="F26" i="25" s="1"/>
  <c r="G26" i="25" s="1"/>
  <c r="H26" i="25" s="1"/>
  <c r="I26" i="25" s="1"/>
  <c r="J26" i="25" s="1"/>
  <c r="K26" i="25" s="1"/>
  <c r="L26" i="25" s="1"/>
  <c r="M26" i="25" s="1"/>
  <c r="N26" i="25" s="1"/>
  <c r="O26" i="25" s="1"/>
  <c r="Q26" i="25" s="1"/>
  <c r="R26" i="25" s="1"/>
  <c r="T30" i="25" l="1"/>
  <c r="D30" i="25"/>
  <c r="E30" i="25" s="1"/>
  <c r="F30" i="25" s="1"/>
  <c r="G30" i="25" s="1"/>
  <c r="H30" i="25" s="1"/>
  <c r="I30" i="25" s="1"/>
  <c r="J30" i="25" s="1"/>
  <c r="K30" i="25" s="1"/>
  <c r="L30" i="25" s="1"/>
  <c r="M30" i="25" s="1"/>
  <c r="N30" i="25" s="1"/>
  <c r="O30" i="25" s="1"/>
  <c r="Q30" i="25" s="1"/>
  <c r="R30" i="25" s="1"/>
  <c r="D26" i="29"/>
  <c r="E26" i="29" s="1"/>
  <c r="F26" i="29" s="1"/>
  <c r="G26" i="29" s="1"/>
  <c r="H26" i="29" s="1"/>
  <c r="I26" i="29" s="1"/>
  <c r="J26" i="29" s="1"/>
  <c r="K26" i="29" s="1"/>
  <c r="L26" i="29" s="1"/>
  <c r="M26" i="29" s="1"/>
  <c r="N26" i="29" s="1"/>
  <c r="O26" i="29" s="1"/>
  <c r="Q26" i="29" s="1"/>
  <c r="R26" i="29" s="1"/>
  <c r="D27" i="25"/>
  <c r="E27" i="25" s="1"/>
  <c r="F27" i="25" s="1"/>
  <c r="G27" i="25" s="1"/>
  <c r="H27" i="25" s="1"/>
  <c r="I27" i="25" s="1"/>
  <c r="J27" i="25" s="1"/>
  <c r="K27" i="25" s="1"/>
  <c r="L27" i="25" s="1"/>
  <c r="M27" i="25" s="1"/>
  <c r="N27" i="25" s="1"/>
  <c r="O27" i="25" s="1"/>
  <c r="Q27" i="25" s="1"/>
  <c r="R27" i="25" s="1"/>
  <c r="T31" i="25" l="1"/>
  <c r="D27" i="29"/>
  <c r="E27" i="29" s="1"/>
  <c r="F27" i="29" s="1"/>
  <c r="G27" i="29" s="1"/>
  <c r="H27" i="29" s="1"/>
  <c r="I27" i="29" s="1"/>
  <c r="J27" i="29" s="1"/>
  <c r="K27" i="29" s="1"/>
  <c r="L27" i="29" s="1"/>
  <c r="M27" i="29" s="1"/>
  <c r="N27" i="29" s="1"/>
  <c r="O27" i="29" s="1"/>
  <c r="Q27" i="29" s="1"/>
  <c r="R27" i="29" s="1"/>
  <c r="D28" i="25"/>
  <c r="E28" i="25" s="1"/>
  <c r="F28" i="25" s="1"/>
  <c r="G28" i="25" s="1"/>
  <c r="H28" i="25" s="1"/>
  <c r="I28" i="25" s="1"/>
  <c r="J28" i="25" s="1"/>
  <c r="K28" i="25" s="1"/>
  <c r="L28" i="25" s="1"/>
  <c r="M28" i="25" s="1"/>
  <c r="N28" i="25" s="1"/>
  <c r="O28" i="25" s="1"/>
  <c r="Q28" i="25" s="1"/>
  <c r="R28" i="25" s="1"/>
  <c r="T32" i="25" l="1"/>
  <c r="D28" i="29"/>
  <c r="E28" i="29" s="1"/>
  <c r="F28" i="29" s="1"/>
  <c r="G28" i="29" s="1"/>
  <c r="H28" i="29" s="1"/>
  <c r="I28" i="29" s="1"/>
  <c r="J28" i="29" s="1"/>
  <c r="K28" i="29" s="1"/>
  <c r="L28" i="29" s="1"/>
  <c r="M28" i="29" s="1"/>
  <c r="N28" i="29" s="1"/>
  <c r="O28" i="29" s="1"/>
  <c r="Q28" i="29" s="1"/>
  <c r="R28" i="29" s="1"/>
  <c r="D29" i="25"/>
  <c r="E29" i="25" s="1"/>
  <c r="F29" i="25" s="1"/>
  <c r="G29" i="25" s="1"/>
  <c r="H29" i="25" s="1"/>
  <c r="I29" i="25" s="1"/>
  <c r="J29" i="25" s="1"/>
  <c r="K29" i="25" s="1"/>
  <c r="L29" i="25" s="1"/>
  <c r="M29" i="25" s="1"/>
  <c r="N29" i="25" s="1"/>
  <c r="O29" i="25" s="1"/>
  <c r="Q29" i="25" s="1"/>
  <c r="R29" i="25" s="1"/>
  <c r="D29" i="29" l="1"/>
  <c r="E29" i="29" s="1"/>
  <c r="F29" i="29" s="1"/>
  <c r="G29" i="29" s="1"/>
  <c r="H29" i="29" s="1"/>
  <c r="I29" i="29" s="1"/>
  <c r="J29" i="29" s="1"/>
  <c r="K29" i="29" s="1"/>
  <c r="L29" i="29" s="1"/>
  <c r="M29" i="29" s="1"/>
  <c r="N29" i="29" s="1"/>
  <c r="O29" i="29" s="1"/>
  <c r="Q29" i="29" s="1"/>
  <c r="R29" i="29" s="1"/>
  <c r="D31" i="25"/>
  <c r="E31" i="25" s="1"/>
  <c r="F31" i="25" s="1"/>
  <c r="G31" i="25" s="1"/>
  <c r="H31" i="25" s="1"/>
  <c r="I31" i="25" s="1"/>
  <c r="J31" i="25" s="1"/>
  <c r="K31" i="25" s="1"/>
  <c r="L31" i="25" s="1"/>
  <c r="M31" i="25" s="1"/>
  <c r="N31" i="25" s="1"/>
  <c r="O31" i="25" s="1"/>
  <c r="Q31" i="25" s="1"/>
  <c r="R31" i="25" s="1"/>
  <c r="D30" i="29" l="1"/>
  <c r="E30" i="29" s="1"/>
  <c r="F30" i="29" s="1"/>
  <c r="G30" i="29" s="1"/>
  <c r="H30" i="29" s="1"/>
  <c r="I30" i="29" s="1"/>
  <c r="J30" i="29" s="1"/>
  <c r="K30" i="29" s="1"/>
  <c r="L30" i="29" s="1"/>
  <c r="M30" i="29" s="1"/>
  <c r="N30" i="29" s="1"/>
  <c r="O30" i="29" s="1"/>
  <c r="Q30" i="29" s="1"/>
  <c r="R30" i="29" s="1"/>
  <c r="D32" i="25"/>
  <c r="E32" i="25" s="1"/>
  <c r="F32" i="25" s="1"/>
  <c r="G32" i="25" s="1"/>
  <c r="H32" i="25" s="1"/>
  <c r="I32" i="25" s="1"/>
  <c r="J32" i="25" s="1"/>
  <c r="K32" i="25" s="1"/>
  <c r="L32" i="25" s="1"/>
  <c r="M32" i="25" s="1"/>
  <c r="N32" i="25" s="1"/>
  <c r="O32" i="25" s="1"/>
  <c r="Q32" i="25" s="1"/>
  <c r="R32" i="25" s="1"/>
  <c r="D31" i="29" l="1"/>
  <c r="E31" i="29" s="1"/>
  <c r="F31" i="29" s="1"/>
  <c r="G31" i="29" s="1"/>
  <c r="H31" i="29" s="1"/>
  <c r="I31" i="29" s="1"/>
  <c r="J31" i="29" s="1"/>
  <c r="K31" i="29" s="1"/>
  <c r="L31" i="29" s="1"/>
  <c r="M31" i="29" s="1"/>
  <c r="N31" i="29" s="1"/>
  <c r="O31" i="29" s="1"/>
  <c r="Q31" i="29" s="1"/>
  <c r="R31" i="29" s="1"/>
  <c r="T33" i="25"/>
  <c r="D33" i="25"/>
  <c r="E33" i="25" s="1"/>
  <c r="F33" i="25" s="1"/>
  <c r="G33" i="25" s="1"/>
  <c r="H33" i="25" s="1"/>
  <c r="I33" i="25" s="1"/>
  <c r="J33" i="25" s="1"/>
  <c r="K33" i="25" s="1"/>
  <c r="L33" i="25" s="1"/>
  <c r="M33" i="25" s="1"/>
  <c r="N33" i="25" s="1"/>
  <c r="O33" i="25" s="1"/>
  <c r="Q33" i="25" s="1"/>
  <c r="R33" i="25" s="1"/>
  <c r="D32" i="29" l="1"/>
  <c r="E32" i="29" s="1"/>
  <c r="F32" i="29" s="1"/>
  <c r="G32" i="29" s="1"/>
  <c r="H32" i="29" s="1"/>
  <c r="I32" i="29" s="1"/>
  <c r="J32" i="29" s="1"/>
  <c r="K32" i="29" s="1"/>
  <c r="L32" i="29" s="1"/>
  <c r="M32" i="29" s="1"/>
  <c r="N32" i="29" s="1"/>
  <c r="O32" i="29" s="1"/>
  <c r="Q32" i="29" s="1"/>
  <c r="R32" i="29" s="1"/>
  <c r="T34" i="25"/>
  <c r="D34" i="25"/>
  <c r="E34" i="25" s="1"/>
  <c r="F34" i="25" s="1"/>
  <c r="G34" i="25" s="1"/>
  <c r="H34" i="25" s="1"/>
  <c r="I34" i="25" s="1"/>
  <c r="J34" i="25" s="1"/>
  <c r="K34" i="25" s="1"/>
  <c r="L34" i="25" s="1"/>
  <c r="M34" i="25" s="1"/>
  <c r="N34" i="25" s="1"/>
  <c r="O34" i="25" s="1"/>
  <c r="Q34" i="25" s="1"/>
  <c r="R34" i="25" s="1"/>
  <c r="D33" i="29" l="1"/>
  <c r="E33" i="29" s="1"/>
  <c r="F33" i="29" s="1"/>
  <c r="G33" i="29" s="1"/>
  <c r="H33" i="29" s="1"/>
  <c r="I33" i="29" s="1"/>
  <c r="J33" i="29" s="1"/>
  <c r="K33" i="29" s="1"/>
  <c r="L33" i="29" s="1"/>
  <c r="M33" i="29" s="1"/>
  <c r="N33" i="29" s="1"/>
  <c r="O33" i="29" s="1"/>
  <c r="Q33" i="29" s="1"/>
  <c r="R33" i="29" s="1"/>
  <c r="D34" i="29" l="1"/>
  <c r="E34" i="29" s="1"/>
  <c r="F34" i="29" s="1"/>
  <c r="G34" i="29" s="1"/>
  <c r="H34" i="29" s="1"/>
  <c r="I34" i="29" s="1"/>
  <c r="J34" i="29" s="1"/>
  <c r="K34" i="29" s="1"/>
  <c r="L34" i="29" s="1"/>
  <c r="M34" i="29" s="1"/>
  <c r="N34" i="29" s="1"/>
  <c r="O34" i="29" s="1"/>
  <c r="Q34" i="29" s="1"/>
  <c r="R34" i="29" s="1"/>
  <c r="D35" i="29" l="1"/>
  <c r="E35" i="29" s="1"/>
  <c r="F35" i="29" s="1"/>
  <c r="G35" i="29" s="1"/>
  <c r="H35" i="29" s="1"/>
  <c r="I35" i="29" s="1"/>
  <c r="J35" i="29" s="1"/>
  <c r="K35" i="29" s="1"/>
  <c r="L35" i="29" s="1"/>
  <c r="M35" i="29" s="1"/>
  <c r="N35" i="29" s="1"/>
  <c r="O35" i="29" s="1"/>
  <c r="Q35" i="29" s="1"/>
  <c r="R35" i="29" s="1"/>
  <c r="D36" i="29" l="1"/>
  <c r="E36" i="29" s="1"/>
  <c r="F36" i="29" s="1"/>
  <c r="G36" i="29" s="1"/>
  <c r="H36" i="29" s="1"/>
  <c r="I36" i="29" s="1"/>
  <c r="J36" i="29" s="1"/>
  <c r="K36" i="29" s="1"/>
  <c r="L36" i="29" s="1"/>
  <c r="M36" i="29" s="1"/>
  <c r="N36" i="29" s="1"/>
  <c r="O36" i="29" s="1"/>
  <c r="Q36" i="29" s="1"/>
  <c r="R36" i="29" s="1"/>
  <c r="D37" i="29" l="1"/>
  <c r="E37" i="29" s="1"/>
  <c r="F37" i="29" s="1"/>
  <c r="G37" i="29" s="1"/>
  <c r="H37" i="29" s="1"/>
  <c r="I37" i="29" s="1"/>
  <c r="J37" i="29" s="1"/>
  <c r="K37" i="29" s="1"/>
  <c r="L37" i="29" s="1"/>
  <c r="M37" i="29" s="1"/>
  <c r="N37" i="29" s="1"/>
  <c r="O37" i="29" s="1"/>
  <c r="Q37" i="29" s="1"/>
  <c r="R37" i="29" s="1"/>
  <c r="D38" i="29" l="1"/>
  <c r="E38" i="29" s="1"/>
  <c r="F38" i="29" s="1"/>
  <c r="G38" i="29" s="1"/>
  <c r="H38" i="29" s="1"/>
  <c r="I38" i="29" s="1"/>
  <c r="J38" i="29" s="1"/>
  <c r="K38" i="29" s="1"/>
  <c r="L38" i="29" s="1"/>
  <c r="M38" i="29" s="1"/>
  <c r="N38" i="29" s="1"/>
  <c r="O38" i="29" s="1"/>
  <c r="Q38" i="29" s="1"/>
  <c r="R38" i="29" s="1"/>
  <c r="D39" i="29" l="1"/>
  <c r="E39" i="29" s="1"/>
  <c r="F39" i="29" s="1"/>
  <c r="G39" i="29" s="1"/>
  <c r="H39" i="29" s="1"/>
  <c r="I39" i="29" s="1"/>
  <c r="J39" i="29" s="1"/>
  <c r="K39" i="29" s="1"/>
  <c r="L39" i="29" s="1"/>
  <c r="M39" i="29" s="1"/>
  <c r="N39" i="29" s="1"/>
  <c r="O39" i="29" s="1"/>
  <c r="Q39" i="29" s="1"/>
  <c r="R39" i="29" s="1"/>
  <c r="D40" i="29" l="1"/>
  <c r="E40" i="29" s="1"/>
  <c r="F40" i="29" s="1"/>
  <c r="G40" i="29" s="1"/>
  <c r="H40" i="29" s="1"/>
  <c r="I40" i="29" s="1"/>
  <c r="J40" i="29" s="1"/>
  <c r="K40" i="29" s="1"/>
  <c r="L40" i="29" s="1"/>
  <c r="M40" i="29" s="1"/>
  <c r="N40" i="29" s="1"/>
  <c r="O40" i="29" s="1"/>
  <c r="Q40" i="29" s="1"/>
  <c r="R40" i="29" s="1"/>
  <c r="D41" i="29" l="1"/>
  <c r="E41" i="29" s="1"/>
  <c r="F41" i="29" s="1"/>
  <c r="G41" i="29" s="1"/>
  <c r="H41" i="29" s="1"/>
  <c r="I41" i="29" s="1"/>
  <c r="J41" i="29" s="1"/>
  <c r="K41" i="29" s="1"/>
  <c r="L41" i="29" s="1"/>
  <c r="M41" i="29" s="1"/>
  <c r="N41" i="29" s="1"/>
  <c r="O41" i="29" s="1"/>
  <c r="Q41" i="29" s="1"/>
  <c r="R41" i="29" s="1"/>
  <c r="D42" i="29" l="1"/>
  <c r="E42" i="29" s="1"/>
  <c r="F42" i="29" s="1"/>
  <c r="G42" i="29" s="1"/>
  <c r="H42" i="29" s="1"/>
  <c r="I42" i="29" s="1"/>
  <c r="J42" i="29" s="1"/>
  <c r="K42" i="29" s="1"/>
  <c r="L42" i="29" s="1"/>
  <c r="M42" i="29" s="1"/>
  <c r="N42" i="29" s="1"/>
  <c r="O42" i="29" s="1"/>
  <c r="Q42" i="29" s="1"/>
  <c r="R42" i="29" s="1"/>
  <c r="D43" i="29" l="1"/>
  <c r="E43" i="29" s="1"/>
  <c r="F43" i="29" s="1"/>
  <c r="G43" i="29" s="1"/>
  <c r="H43" i="29" s="1"/>
  <c r="I43" i="29" s="1"/>
  <c r="J43" i="29" s="1"/>
  <c r="K43" i="29" s="1"/>
  <c r="L43" i="29" s="1"/>
  <c r="M43" i="29" s="1"/>
  <c r="N43" i="29" s="1"/>
  <c r="O43" i="29" s="1"/>
  <c r="Q43" i="29" s="1"/>
  <c r="R43" i="29" s="1"/>
  <c r="D17" i="20" l="1"/>
  <c r="E17" i="20" s="1"/>
  <c r="F17" i="20" s="1"/>
  <c r="G17" i="20" s="1"/>
  <c r="G53" i="20"/>
  <c r="Q47" i="18"/>
  <c r="Q46" i="18"/>
  <c r="Q45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17" i="18"/>
  <c r="H17" i="20" l="1"/>
  <c r="I17" i="20" s="1"/>
  <c r="J17" i="20" s="1"/>
  <c r="K17" i="20" s="1"/>
  <c r="L17" i="20" s="1"/>
  <c r="M17" i="20" s="1"/>
  <c r="N17" i="20" s="1"/>
  <c r="O17" i="20" s="1"/>
  <c r="Q17" i="20" s="1"/>
  <c r="R17" i="20" s="1"/>
  <c r="P26" i="20"/>
  <c r="P30" i="20"/>
  <c r="P29" i="20"/>
  <c r="P27" i="20"/>
  <c r="P28" i="20"/>
  <c r="T23" i="20"/>
  <c r="P45" i="20"/>
  <c r="P48" i="20"/>
  <c r="P46" i="20"/>
  <c r="P47" i="20"/>
  <c r="P44" i="20"/>
  <c r="P43" i="20"/>
  <c r="P42" i="20"/>
  <c r="P36" i="20"/>
  <c r="P41" i="20"/>
  <c r="P40" i="20"/>
  <c r="P39" i="20"/>
  <c r="P38" i="20"/>
  <c r="P37" i="20"/>
  <c r="P17" i="20"/>
  <c r="P19" i="20"/>
  <c r="P18" i="20"/>
  <c r="P35" i="20"/>
  <c r="P34" i="20"/>
  <c r="P33" i="20"/>
  <c r="P32" i="20"/>
  <c r="P31" i="20"/>
  <c r="P25" i="20"/>
  <c r="P24" i="20"/>
  <c r="P23" i="20"/>
  <c r="P22" i="20"/>
  <c r="P21" i="20"/>
  <c r="P20" i="20"/>
  <c r="T18" i="20"/>
  <c r="D18" i="20"/>
  <c r="E18" i="20" s="1"/>
  <c r="F18" i="20" s="1"/>
  <c r="H52" i="18"/>
  <c r="P21" i="18"/>
  <c r="P46" i="18"/>
  <c r="P44" i="18"/>
  <c r="P42" i="18"/>
  <c r="P40" i="18"/>
  <c r="P38" i="18"/>
  <c r="P36" i="18"/>
  <c r="P34" i="18"/>
  <c r="P32" i="18"/>
  <c r="P30" i="18"/>
  <c r="P28" i="18"/>
  <c r="P26" i="18"/>
  <c r="P47" i="18"/>
  <c r="P45" i="18"/>
  <c r="P43" i="18"/>
  <c r="P41" i="18"/>
  <c r="P39" i="18"/>
  <c r="P37" i="18"/>
  <c r="P35" i="18"/>
  <c r="P33" i="18"/>
  <c r="P31" i="18"/>
  <c r="P29" i="18"/>
  <c r="P27" i="18"/>
  <c r="P25" i="18"/>
  <c r="P22" i="18"/>
  <c r="P19" i="18"/>
  <c r="P20" i="18"/>
  <c r="P24" i="18"/>
  <c r="P17" i="18"/>
  <c r="P23" i="18"/>
  <c r="P18" i="18"/>
  <c r="Q18" i="18"/>
  <c r="D17" i="15"/>
  <c r="E17" i="15" s="1"/>
  <c r="F17" i="15" s="1"/>
  <c r="G17" i="15" s="1"/>
  <c r="H17" i="15" s="1"/>
  <c r="I17" i="15" s="1"/>
  <c r="J17" i="15" s="1"/>
  <c r="K17" i="15" s="1"/>
  <c r="L17" i="15" s="1"/>
  <c r="M17" i="15" s="1"/>
  <c r="N17" i="15" s="1"/>
  <c r="O17" i="15" s="1"/>
  <c r="Q17" i="15" s="1"/>
  <c r="O15" i="15"/>
  <c r="N15" i="15"/>
  <c r="M15" i="15"/>
  <c r="L15" i="15"/>
  <c r="K15" i="15"/>
  <c r="J15" i="15"/>
  <c r="I15" i="15"/>
  <c r="H15" i="15"/>
  <c r="G15" i="15"/>
  <c r="F15" i="15"/>
  <c r="E15" i="15"/>
  <c r="D15" i="15"/>
  <c r="D14" i="15"/>
  <c r="E14" i="15" s="1"/>
  <c r="F14" i="15" s="1"/>
  <c r="G14" i="15" s="1"/>
  <c r="H14" i="15" s="1"/>
  <c r="I14" i="15" s="1"/>
  <c r="J14" i="15" s="1"/>
  <c r="K14" i="15" s="1"/>
  <c r="L14" i="15" s="1"/>
  <c r="M14" i="15" s="1"/>
  <c r="N14" i="15" s="1"/>
  <c r="O14" i="15" s="1"/>
  <c r="P13" i="15" s="1"/>
  <c r="P46" i="15" s="1"/>
  <c r="Q10" i="15"/>
  <c r="Q9" i="15"/>
  <c r="G27" i="10"/>
  <c r="D17" i="10"/>
  <c r="E17" i="10" s="1"/>
  <c r="F17" i="10" s="1"/>
  <c r="G17" i="10" s="1"/>
  <c r="H17" i="10" s="1"/>
  <c r="P17" i="10"/>
  <c r="Q44" i="8"/>
  <c r="Q45" i="8"/>
  <c r="Q46" i="8"/>
  <c r="Q47" i="8"/>
  <c r="G18" i="20" l="1"/>
  <c r="H18" i="20" s="1"/>
  <c r="I18" i="20" s="1"/>
  <c r="J18" i="20" s="1"/>
  <c r="K18" i="20" s="1"/>
  <c r="L18" i="20" s="1"/>
  <c r="M18" i="20" s="1"/>
  <c r="N18" i="20" s="1"/>
  <c r="O18" i="20" s="1"/>
  <c r="Q18" i="20" s="1"/>
  <c r="R18" i="20" s="1"/>
  <c r="I17" i="10"/>
  <c r="J17" i="10" s="1"/>
  <c r="K17" i="10" s="1"/>
  <c r="L17" i="10" s="1"/>
  <c r="M17" i="10" s="1"/>
  <c r="N17" i="10" s="1"/>
  <c r="O17" i="10" s="1"/>
  <c r="Q17" i="10" s="1"/>
  <c r="T24" i="20"/>
  <c r="T19" i="20"/>
  <c r="D19" i="20"/>
  <c r="E19" i="20" s="1"/>
  <c r="F19" i="20" s="1"/>
  <c r="R47" i="18"/>
  <c r="R45" i="18"/>
  <c r="R43" i="18"/>
  <c r="R41" i="18"/>
  <c r="R39" i="18"/>
  <c r="R37" i="18"/>
  <c r="R35" i="18"/>
  <c r="R33" i="18"/>
  <c r="R31" i="18"/>
  <c r="R29" i="18"/>
  <c r="R27" i="18"/>
  <c r="R25" i="18"/>
  <c r="R46" i="18"/>
  <c r="R44" i="18"/>
  <c r="R42" i="18"/>
  <c r="R40" i="18"/>
  <c r="R38" i="18"/>
  <c r="R36" i="18"/>
  <c r="R34" i="18"/>
  <c r="R32" i="18"/>
  <c r="R30" i="18"/>
  <c r="R28" i="18"/>
  <c r="R26" i="18"/>
  <c r="R23" i="18"/>
  <c r="R24" i="18"/>
  <c r="R17" i="18"/>
  <c r="R18" i="18"/>
  <c r="D18" i="15"/>
  <c r="E18" i="15" s="1"/>
  <c r="F18" i="15" s="1"/>
  <c r="G18" i="15" s="1"/>
  <c r="H18" i="15" s="1"/>
  <c r="I18" i="15" s="1"/>
  <c r="J18" i="15" s="1"/>
  <c r="K18" i="15" s="1"/>
  <c r="L18" i="15" s="1"/>
  <c r="M18" i="15" s="1"/>
  <c r="N18" i="15" s="1"/>
  <c r="O18" i="15" s="1"/>
  <c r="Q18" i="15" s="1"/>
  <c r="T18" i="15"/>
  <c r="H50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T19" i="15"/>
  <c r="G28" i="10"/>
  <c r="P23" i="10"/>
  <c r="P22" i="10"/>
  <c r="P21" i="10"/>
  <c r="P20" i="10"/>
  <c r="P19" i="10"/>
  <c r="P18" i="10"/>
  <c r="Q18" i="10"/>
  <c r="G19" i="20" l="1"/>
  <c r="H19" i="20" s="1"/>
  <c r="I19" i="20" s="1"/>
  <c r="J19" i="20" s="1"/>
  <c r="K19" i="20" s="1"/>
  <c r="L19" i="20" s="1"/>
  <c r="M19" i="20" s="1"/>
  <c r="N19" i="20" s="1"/>
  <c r="O19" i="20" s="1"/>
  <c r="Q19" i="20" s="1"/>
  <c r="R19" i="20" s="1"/>
  <c r="Q19" i="18"/>
  <c r="R19" i="18" s="1"/>
  <c r="T25" i="20"/>
  <c r="T20" i="20"/>
  <c r="D20" i="20"/>
  <c r="E20" i="20" s="1"/>
  <c r="F20" i="20" s="1"/>
  <c r="Q20" i="18"/>
  <c r="R20" i="18" s="1"/>
  <c r="D19" i="15"/>
  <c r="E19" i="15" s="1"/>
  <c r="F19" i="15" s="1"/>
  <c r="G19" i="15" s="1"/>
  <c r="H19" i="15" s="1"/>
  <c r="I19" i="15" s="1"/>
  <c r="J19" i="15" s="1"/>
  <c r="K19" i="15" s="1"/>
  <c r="L19" i="15" s="1"/>
  <c r="M19" i="15" s="1"/>
  <c r="N19" i="15" s="1"/>
  <c r="O19" i="15" s="1"/>
  <c r="Q19" i="15" s="1"/>
  <c r="R19" i="15" s="1"/>
  <c r="T20" i="15"/>
  <c r="R18" i="15"/>
  <c r="R17" i="15"/>
  <c r="Q19" i="10"/>
  <c r="R19" i="10" s="1"/>
  <c r="R18" i="10"/>
  <c r="R17" i="10"/>
  <c r="G20" i="20" l="1"/>
  <c r="H20" i="20" s="1"/>
  <c r="I20" i="20" s="1"/>
  <c r="J20" i="20" s="1"/>
  <c r="K20" i="20" s="1"/>
  <c r="L20" i="20" s="1"/>
  <c r="M20" i="20" s="1"/>
  <c r="N20" i="20" s="1"/>
  <c r="O20" i="20" s="1"/>
  <c r="Q20" i="20" s="1"/>
  <c r="R20" i="20" s="1"/>
  <c r="T26" i="20"/>
  <c r="D26" i="20"/>
  <c r="E26" i="20" s="1"/>
  <c r="F26" i="20" s="1"/>
  <c r="T21" i="20"/>
  <c r="D21" i="20"/>
  <c r="E21" i="20" s="1"/>
  <c r="F21" i="20" s="1"/>
  <c r="Q21" i="18"/>
  <c r="R21" i="18" s="1"/>
  <c r="D20" i="15"/>
  <c r="E20" i="15" s="1"/>
  <c r="F20" i="15" s="1"/>
  <c r="G20" i="15" s="1"/>
  <c r="H20" i="15" s="1"/>
  <c r="I20" i="15" s="1"/>
  <c r="J20" i="15" s="1"/>
  <c r="K20" i="15" s="1"/>
  <c r="L20" i="15" s="1"/>
  <c r="M20" i="15" s="1"/>
  <c r="N20" i="15" s="1"/>
  <c r="O20" i="15" s="1"/>
  <c r="Q20" i="15" s="1"/>
  <c r="R20" i="15" s="1"/>
  <c r="T21" i="15"/>
  <c r="Q20" i="10"/>
  <c r="R20" i="10" s="1"/>
  <c r="G21" i="20" l="1"/>
  <c r="H21" i="20" s="1"/>
  <c r="I21" i="20" s="1"/>
  <c r="J21" i="20" s="1"/>
  <c r="K21" i="20" s="1"/>
  <c r="L21" i="20" s="1"/>
  <c r="M21" i="20" s="1"/>
  <c r="N21" i="20" s="1"/>
  <c r="O21" i="20" s="1"/>
  <c r="Q21" i="20" s="1"/>
  <c r="R21" i="20" s="1"/>
  <c r="G26" i="20"/>
  <c r="H26" i="20" s="1"/>
  <c r="I26" i="20" s="1"/>
  <c r="J26" i="20" s="1"/>
  <c r="K26" i="20" s="1"/>
  <c r="L26" i="20" s="1"/>
  <c r="M26" i="20" s="1"/>
  <c r="N26" i="20" s="1"/>
  <c r="O26" i="20" s="1"/>
  <c r="Q26" i="20" s="1"/>
  <c r="R26" i="20" s="1"/>
  <c r="T46" i="15"/>
  <c r="D46" i="15"/>
  <c r="E46" i="15" s="1"/>
  <c r="F46" i="15" s="1"/>
  <c r="G46" i="15" s="1"/>
  <c r="H46" i="15" s="1"/>
  <c r="I46" i="15" s="1"/>
  <c r="J46" i="15" s="1"/>
  <c r="K46" i="15" s="1"/>
  <c r="L46" i="15" s="1"/>
  <c r="M46" i="15" s="1"/>
  <c r="N46" i="15" s="1"/>
  <c r="O46" i="15" s="1"/>
  <c r="Q46" i="15" s="1"/>
  <c r="R46" i="15" s="1"/>
  <c r="T27" i="20"/>
  <c r="D27" i="20"/>
  <c r="E27" i="20" s="1"/>
  <c r="F27" i="20" s="1"/>
  <c r="T22" i="20"/>
  <c r="D22" i="20"/>
  <c r="E22" i="20" s="1"/>
  <c r="F22" i="20" s="1"/>
  <c r="Q22" i="18"/>
  <c r="R22" i="18" s="1"/>
  <c r="D21" i="15"/>
  <c r="E21" i="15" s="1"/>
  <c r="F21" i="15" s="1"/>
  <c r="G21" i="15" s="1"/>
  <c r="H21" i="15" s="1"/>
  <c r="I21" i="15" s="1"/>
  <c r="J21" i="15" s="1"/>
  <c r="K21" i="15" s="1"/>
  <c r="L21" i="15" s="1"/>
  <c r="M21" i="15" s="1"/>
  <c r="N21" i="15" s="1"/>
  <c r="O21" i="15" s="1"/>
  <c r="Q21" i="15" s="1"/>
  <c r="R21" i="15" s="1"/>
  <c r="T22" i="15"/>
  <c r="Q21" i="10"/>
  <c r="R21" i="10" s="1"/>
  <c r="G22" i="20" l="1"/>
  <c r="H22" i="20" s="1"/>
  <c r="I22" i="20" s="1"/>
  <c r="J22" i="20" s="1"/>
  <c r="K22" i="20" s="1"/>
  <c r="L22" i="20" s="1"/>
  <c r="M22" i="20" s="1"/>
  <c r="N22" i="20" s="1"/>
  <c r="O22" i="20" s="1"/>
  <c r="Q22" i="20" s="1"/>
  <c r="R22" i="20" s="1"/>
  <c r="G27" i="20"/>
  <c r="H27" i="20" s="1"/>
  <c r="I27" i="20" s="1"/>
  <c r="J27" i="20" s="1"/>
  <c r="K27" i="20" s="1"/>
  <c r="L27" i="20" s="1"/>
  <c r="M27" i="20" s="1"/>
  <c r="N27" i="20" s="1"/>
  <c r="O27" i="20" s="1"/>
  <c r="Q27" i="20" s="1"/>
  <c r="R27" i="20" s="1"/>
  <c r="T28" i="20"/>
  <c r="D28" i="20"/>
  <c r="E28" i="20" s="1"/>
  <c r="F28" i="20" s="1"/>
  <c r="D23" i="20"/>
  <c r="E23" i="20" s="1"/>
  <c r="F23" i="20" s="1"/>
  <c r="D22" i="15"/>
  <c r="E22" i="15" s="1"/>
  <c r="F22" i="15" s="1"/>
  <c r="G22" i="15" s="1"/>
  <c r="H22" i="15" s="1"/>
  <c r="I22" i="15" s="1"/>
  <c r="J22" i="15" s="1"/>
  <c r="K22" i="15" s="1"/>
  <c r="L22" i="15" s="1"/>
  <c r="M22" i="15" s="1"/>
  <c r="N22" i="15" s="1"/>
  <c r="O22" i="15" s="1"/>
  <c r="Q22" i="15" s="1"/>
  <c r="R22" i="15" s="1"/>
  <c r="T23" i="15"/>
  <c r="Q22" i="10"/>
  <c r="R22" i="10" s="1"/>
  <c r="G28" i="20" l="1"/>
  <c r="H28" i="20" s="1"/>
  <c r="I28" i="20" s="1"/>
  <c r="J28" i="20" s="1"/>
  <c r="K28" i="20" s="1"/>
  <c r="L28" i="20" s="1"/>
  <c r="M28" i="20" s="1"/>
  <c r="N28" i="20" s="1"/>
  <c r="O28" i="20" s="1"/>
  <c r="Q28" i="20" s="1"/>
  <c r="R28" i="20" s="1"/>
  <c r="G23" i="20"/>
  <c r="H23" i="20" s="1"/>
  <c r="I23" i="20" s="1"/>
  <c r="J23" i="20" s="1"/>
  <c r="K23" i="20" s="1"/>
  <c r="L23" i="20" s="1"/>
  <c r="M23" i="20" s="1"/>
  <c r="N23" i="20" s="1"/>
  <c r="O23" i="20" s="1"/>
  <c r="Q23" i="20" s="1"/>
  <c r="R23" i="20" s="1"/>
  <c r="T29" i="20"/>
  <c r="D29" i="20"/>
  <c r="E29" i="20" s="1"/>
  <c r="F29" i="20" s="1"/>
  <c r="D24" i="20"/>
  <c r="E24" i="20" s="1"/>
  <c r="F24" i="20" s="1"/>
  <c r="D23" i="15"/>
  <c r="E23" i="15" s="1"/>
  <c r="F23" i="15" s="1"/>
  <c r="G23" i="15" s="1"/>
  <c r="H23" i="15" s="1"/>
  <c r="I23" i="15" s="1"/>
  <c r="J23" i="15" s="1"/>
  <c r="K23" i="15" s="1"/>
  <c r="L23" i="15" s="1"/>
  <c r="M23" i="15" s="1"/>
  <c r="N23" i="15" s="1"/>
  <c r="O23" i="15" s="1"/>
  <c r="Q23" i="15" s="1"/>
  <c r="R23" i="15" s="1"/>
  <c r="T24" i="15"/>
  <c r="Q23" i="10"/>
  <c r="R23" i="10" s="1"/>
  <c r="G29" i="20" l="1"/>
  <c r="H29" i="20" s="1"/>
  <c r="I29" i="20" s="1"/>
  <c r="J29" i="20" s="1"/>
  <c r="K29" i="20" s="1"/>
  <c r="L29" i="20" s="1"/>
  <c r="M29" i="20" s="1"/>
  <c r="N29" i="20" s="1"/>
  <c r="O29" i="20" s="1"/>
  <c r="Q29" i="20" s="1"/>
  <c r="R29" i="20" s="1"/>
  <c r="G24" i="20"/>
  <c r="H24" i="20" s="1"/>
  <c r="I24" i="20" s="1"/>
  <c r="J24" i="20" s="1"/>
  <c r="K24" i="20" s="1"/>
  <c r="L24" i="20" s="1"/>
  <c r="M24" i="20" s="1"/>
  <c r="N24" i="20" s="1"/>
  <c r="O24" i="20" s="1"/>
  <c r="Q24" i="20" s="1"/>
  <c r="R24" i="20" s="1"/>
  <c r="T30" i="20"/>
  <c r="D30" i="20"/>
  <c r="E30" i="20" s="1"/>
  <c r="F30" i="20" s="1"/>
  <c r="D25" i="20"/>
  <c r="E25" i="20" s="1"/>
  <c r="F25" i="20" s="1"/>
  <c r="T25" i="15"/>
  <c r="D24" i="15"/>
  <c r="E24" i="15" s="1"/>
  <c r="F24" i="15" s="1"/>
  <c r="G24" i="15" s="1"/>
  <c r="H24" i="15" s="1"/>
  <c r="I24" i="15" s="1"/>
  <c r="J24" i="15" s="1"/>
  <c r="K24" i="15" s="1"/>
  <c r="L24" i="15" s="1"/>
  <c r="M24" i="15" s="1"/>
  <c r="N24" i="15" s="1"/>
  <c r="O24" i="15" s="1"/>
  <c r="Q24" i="15" s="1"/>
  <c r="R24" i="15" s="1"/>
  <c r="G30" i="20" l="1"/>
  <c r="H30" i="20" s="1"/>
  <c r="I30" i="20" s="1"/>
  <c r="J30" i="20" s="1"/>
  <c r="K30" i="20" s="1"/>
  <c r="L30" i="20" s="1"/>
  <c r="M30" i="20" s="1"/>
  <c r="N30" i="20" s="1"/>
  <c r="O30" i="20" s="1"/>
  <c r="Q30" i="20" s="1"/>
  <c r="R30" i="20" s="1"/>
  <c r="G25" i="20"/>
  <c r="H25" i="20" s="1"/>
  <c r="I25" i="20" s="1"/>
  <c r="J25" i="20" s="1"/>
  <c r="K25" i="20" s="1"/>
  <c r="L25" i="20" s="1"/>
  <c r="M25" i="20" s="1"/>
  <c r="N25" i="20" s="1"/>
  <c r="O25" i="20" s="1"/>
  <c r="Q25" i="20" s="1"/>
  <c r="R25" i="20" s="1"/>
  <c r="T31" i="20"/>
  <c r="D31" i="20"/>
  <c r="E31" i="20" s="1"/>
  <c r="F31" i="20" s="1"/>
  <c r="T26" i="15"/>
  <c r="D25" i="15"/>
  <c r="E25" i="15" s="1"/>
  <c r="F25" i="15" s="1"/>
  <c r="G25" i="15" s="1"/>
  <c r="H25" i="15" s="1"/>
  <c r="I25" i="15" s="1"/>
  <c r="J25" i="15" s="1"/>
  <c r="K25" i="15" s="1"/>
  <c r="L25" i="15" s="1"/>
  <c r="M25" i="15" s="1"/>
  <c r="N25" i="15" s="1"/>
  <c r="O25" i="15" s="1"/>
  <c r="Q25" i="15" s="1"/>
  <c r="R25" i="15" s="1"/>
  <c r="G31" i="20" l="1"/>
  <c r="H31" i="20" s="1"/>
  <c r="I31" i="20" s="1"/>
  <c r="J31" i="20" s="1"/>
  <c r="K31" i="20" s="1"/>
  <c r="L31" i="20" s="1"/>
  <c r="M31" i="20" s="1"/>
  <c r="N31" i="20" s="1"/>
  <c r="O31" i="20" s="1"/>
  <c r="Q31" i="20" s="1"/>
  <c r="R31" i="20" s="1"/>
  <c r="T32" i="20"/>
  <c r="D32" i="20"/>
  <c r="E32" i="20" s="1"/>
  <c r="F32" i="20" s="1"/>
  <c r="T27" i="15"/>
  <c r="D26" i="15"/>
  <c r="E26" i="15" s="1"/>
  <c r="F26" i="15" s="1"/>
  <c r="G26" i="15" s="1"/>
  <c r="H26" i="15" s="1"/>
  <c r="I26" i="15" s="1"/>
  <c r="J26" i="15" s="1"/>
  <c r="K26" i="15" s="1"/>
  <c r="L26" i="15" s="1"/>
  <c r="M26" i="15" s="1"/>
  <c r="N26" i="15" s="1"/>
  <c r="O26" i="15" s="1"/>
  <c r="Q26" i="15" s="1"/>
  <c r="R26" i="15" s="1"/>
  <c r="G32" i="20" l="1"/>
  <c r="H32" i="20" s="1"/>
  <c r="I32" i="20" s="1"/>
  <c r="J32" i="20" s="1"/>
  <c r="K32" i="20" s="1"/>
  <c r="L32" i="20" s="1"/>
  <c r="M32" i="20" s="1"/>
  <c r="N32" i="20" s="1"/>
  <c r="O32" i="20" s="1"/>
  <c r="Q32" i="20" s="1"/>
  <c r="R32" i="20" s="1"/>
  <c r="T33" i="20"/>
  <c r="D33" i="20"/>
  <c r="E33" i="20" s="1"/>
  <c r="F33" i="20" s="1"/>
  <c r="T28" i="15"/>
  <c r="D27" i="15"/>
  <c r="E27" i="15" s="1"/>
  <c r="F27" i="15" s="1"/>
  <c r="G27" i="15" s="1"/>
  <c r="H27" i="15" s="1"/>
  <c r="I27" i="15" s="1"/>
  <c r="J27" i="15" s="1"/>
  <c r="K27" i="15" s="1"/>
  <c r="L27" i="15" s="1"/>
  <c r="M27" i="15" s="1"/>
  <c r="N27" i="15" s="1"/>
  <c r="O27" i="15" s="1"/>
  <c r="Q27" i="15" s="1"/>
  <c r="R27" i="15" s="1"/>
  <c r="G33" i="20" l="1"/>
  <c r="H33" i="20" s="1"/>
  <c r="I33" i="20" s="1"/>
  <c r="J33" i="20" s="1"/>
  <c r="K33" i="20" s="1"/>
  <c r="L33" i="20" s="1"/>
  <c r="M33" i="20" s="1"/>
  <c r="N33" i="20" s="1"/>
  <c r="O33" i="20" s="1"/>
  <c r="Q33" i="20" s="1"/>
  <c r="R33" i="20" s="1"/>
  <c r="T48" i="20"/>
  <c r="T34" i="20"/>
  <c r="D34" i="20"/>
  <c r="E34" i="20" s="1"/>
  <c r="F34" i="20" s="1"/>
  <c r="T29" i="15"/>
  <c r="D28" i="15"/>
  <c r="E28" i="15" s="1"/>
  <c r="F28" i="15" s="1"/>
  <c r="G28" i="15" s="1"/>
  <c r="H28" i="15" s="1"/>
  <c r="I28" i="15" s="1"/>
  <c r="J28" i="15" s="1"/>
  <c r="K28" i="15" s="1"/>
  <c r="L28" i="15" s="1"/>
  <c r="M28" i="15" s="1"/>
  <c r="N28" i="15" s="1"/>
  <c r="O28" i="15" s="1"/>
  <c r="Q28" i="15" s="1"/>
  <c r="R28" i="15" s="1"/>
  <c r="G34" i="20" l="1"/>
  <c r="H34" i="20" s="1"/>
  <c r="I34" i="20" s="1"/>
  <c r="J34" i="20" s="1"/>
  <c r="K34" i="20" s="1"/>
  <c r="L34" i="20" s="1"/>
  <c r="M34" i="20" s="1"/>
  <c r="N34" i="20" s="1"/>
  <c r="O34" i="20" s="1"/>
  <c r="Q34" i="20" s="1"/>
  <c r="R34" i="20" s="1"/>
  <c r="T35" i="20"/>
  <c r="D35" i="20"/>
  <c r="E35" i="20" s="1"/>
  <c r="F35" i="20" s="1"/>
  <c r="T30" i="15"/>
  <c r="D29" i="15"/>
  <c r="E29" i="15" s="1"/>
  <c r="F29" i="15" s="1"/>
  <c r="G29" i="15" s="1"/>
  <c r="H29" i="15" s="1"/>
  <c r="I29" i="15" s="1"/>
  <c r="J29" i="15" s="1"/>
  <c r="K29" i="15" s="1"/>
  <c r="L29" i="15" s="1"/>
  <c r="M29" i="15" s="1"/>
  <c r="N29" i="15" s="1"/>
  <c r="O29" i="15" s="1"/>
  <c r="Q29" i="15" s="1"/>
  <c r="R29" i="15" s="1"/>
  <c r="G35" i="20" l="1"/>
  <c r="H35" i="20" s="1"/>
  <c r="I35" i="20" s="1"/>
  <c r="J35" i="20" s="1"/>
  <c r="K35" i="20" s="1"/>
  <c r="L35" i="20" s="1"/>
  <c r="M35" i="20" s="1"/>
  <c r="N35" i="20" s="1"/>
  <c r="O35" i="20" s="1"/>
  <c r="Q35" i="20" s="1"/>
  <c r="R35" i="20" s="1"/>
  <c r="T36" i="20"/>
  <c r="D36" i="20"/>
  <c r="E36" i="20" s="1"/>
  <c r="F36" i="20" s="1"/>
  <c r="T31" i="15"/>
  <c r="D30" i="15"/>
  <c r="E30" i="15" s="1"/>
  <c r="F30" i="15" s="1"/>
  <c r="G30" i="15" s="1"/>
  <c r="H30" i="15" s="1"/>
  <c r="I30" i="15" s="1"/>
  <c r="J30" i="15" s="1"/>
  <c r="K30" i="15" s="1"/>
  <c r="L30" i="15" s="1"/>
  <c r="M30" i="15" s="1"/>
  <c r="N30" i="15" s="1"/>
  <c r="O30" i="15" s="1"/>
  <c r="Q30" i="15" s="1"/>
  <c r="R30" i="15" s="1"/>
  <c r="G36" i="20" l="1"/>
  <c r="H36" i="20" s="1"/>
  <c r="I36" i="20" s="1"/>
  <c r="J36" i="20" s="1"/>
  <c r="K36" i="20" s="1"/>
  <c r="L36" i="20" s="1"/>
  <c r="M36" i="20" s="1"/>
  <c r="N36" i="20" s="1"/>
  <c r="O36" i="20" s="1"/>
  <c r="Q36" i="20" s="1"/>
  <c r="R36" i="20" s="1"/>
  <c r="T37" i="20"/>
  <c r="D37" i="20"/>
  <c r="E37" i="20" s="1"/>
  <c r="F37" i="20" s="1"/>
  <c r="T32" i="15"/>
  <c r="D31" i="15"/>
  <c r="E31" i="15" s="1"/>
  <c r="F31" i="15" s="1"/>
  <c r="G31" i="15" s="1"/>
  <c r="H31" i="15" s="1"/>
  <c r="I31" i="15" s="1"/>
  <c r="J31" i="15" s="1"/>
  <c r="K31" i="15" s="1"/>
  <c r="L31" i="15" s="1"/>
  <c r="M31" i="15" s="1"/>
  <c r="N31" i="15" s="1"/>
  <c r="O31" i="15" s="1"/>
  <c r="Q31" i="15" s="1"/>
  <c r="R31" i="15" s="1"/>
  <c r="G37" i="20" l="1"/>
  <c r="H37" i="20" s="1"/>
  <c r="I37" i="20" s="1"/>
  <c r="J37" i="20" s="1"/>
  <c r="K37" i="20" s="1"/>
  <c r="L37" i="20" s="1"/>
  <c r="M37" i="20" s="1"/>
  <c r="N37" i="20" s="1"/>
  <c r="O37" i="20" s="1"/>
  <c r="Q37" i="20" s="1"/>
  <c r="R37" i="20" s="1"/>
  <c r="T38" i="20"/>
  <c r="D38" i="20"/>
  <c r="E38" i="20" s="1"/>
  <c r="F38" i="20" s="1"/>
  <c r="T33" i="15"/>
  <c r="D32" i="15"/>
  <c r="E32" i="15" s="1"/>
  <c r="F32" i="15" s="1"/>
  <c r="G32" i="15" s="1"/>
  <c r="H32" i="15" s="1"/>
  <c r="I32" i="15" s="1"/>
  <c r="J32" i="15" s="1"/>
  <c r="K32" i="15" s="1"/>
  <c r="L32" i="15" s="1"/>
  <c r="M32" i="15" s="1"/>
  <c r="N32" i="15" s="1"/>
  <c r="O32" i="15" s="1"/>
  <c r="Q32" i="15" s="1"/>
  <c r="R32" i="15" s="1"/>
  <c r="G38" i="20" l="1"/>
  <c r="H38" i="20" s="1"/>
  <c r="I38" i="20" s="1"/>
  <c r="J38" i="20" s="1"/>
  <c r="K38" i="20" s="1"/>
  <c r="L38" i="20" s="1"/>
  <c r="M38" i="20" s="1"/>
  <c r="N38" i="20" s="1"/>
  <c r="O38" i="20" s="1"/>
  <c r="Q38" i="20" s="1"/>
  <c r="R38" i="20" s="1"/>
  <c r="T39" i="20"/>
  <c r="D39" i="20"/>
  <c r="E39" i="20" s="1"/>
  <c r="F39" i="20" s="1"/>
  <c r="T34" i="15"/>
  <c r="D33" i="15"/>
  <c r="E33" i="15" s="1"/>
  <c r="F33" i="15" s="1"/>
  <c r="G33" i="15" s="1"/>
  <c r="H33" i="15" s="1"/>
  <c r="I33" i="15" s="1"/>
  <c r="J33" i="15" s="1"/>
  <c r="K33" i="15" s="1"/>
  <c r="L33" i="15" s="1"/>
  <c r="M33" i="15" s="1"/>
  <c r="N33" i="15" s="1"/>
  <c r="O33" i="15" s="1"/>
  <c r="Q33" i="15" s="1"/>
  <c r="R33" i="15" s="1"/>
  <c r="G39" i="20" l="1"/>
  <c r="H39" i="20" s="1"/>
  <c r="I39" i="20" s="1"/>
  <c r="J39" i="20" s="1"/>
  <c r="K39" i="20" s="1"/>
  <c r="L39" i="20" s="1"/>
  <c r="M39" i="20" s="1"/>
  <c r="N39" i="20" s="1"/>
  <c r="O39" i="20" s="1"/>
  <c r="Q39" i="20" s="1"/>
  <c r="R39" i="20" s="1"/>
  <c r="T40" i="20"/>
  <c r="D40" i="20"/>
  <c r="E40" i="20" s="1"/>
  <c r="F40" i="20" s="1"/>
  <c r="T35" i="15"/>
  <c r="D34" i="15"/>
  <c r="E34" i="15" s="1"/>
  <c r="F34" i="15" s="1"/>
  <c r="G34" i="15" s="1"/>
  <c r="H34" i="15" s="1"/>
  <c r="I34" i="15" s="1"/>
  <c r="J34" i="15" s="1"/>
  <c r="K34" i="15" s="1"/>
  <c r="L34" i="15" s="1"/>
  <c r="M34" i="15" s="1"/>
  <c r="N34" i="15" s="1"/>
  <c r="O34" i="15" s="1"/>
  <c r="Q34" i="15" s="1"/>
  <c r="R34" i="15" s="1"/>
  <c r="G40" i="20" l="1"/>
  <c r="H40" i="20" s="1"/>
  <c r="I40" i="20" s="1"/>
  <c r="J40" i="20" s="1"/>
  <c r="K40" i="20" s="1"/>
  <c r="L40" i="20" s="1"/>
  <c r="M40" i="20" s="1"/>
  <c r="N40" i="20" s="1"/>
  <c r="O40" i="20" s="1"/>
  <c r="Q40" i="20" s="1"/>
  <c r="R40" i="20" s="1"/>
  <c r="T41" i="20"/>
  <c r="D41" i="20"/>
  <c r="E41" i="20" s="1"/>
  <c r="F41" i="20" s="1"/>
  <c r="T36" i="15"/>
  <c r="D35" i="15"/>
  <c r="E35" i="15" s="1"/>
  <c r="F35" i="15" s="1"/>
  <c r="G35" i="15" s="1"/>
  <c r="H35" i="15" s="1"/>
  <c r="I35" i="15" s="1"/>
  <c r="J35" i="15" s="1"/>
  <c r="K35" i="15" s="1"/>
  <c r="L35" i="15" s="1"/>
  <c r="M35" i="15" s="1"/>
  <c r="N35" i="15" s="1"/>
  <c r="O35" i="15" s="1"/>
  <c r="Q35" i="15" s="1"/>
  <c r="R35" i="15" s="1"/>
  <c r="G41" i="20" l="1"/>
  <c r="H41" i="20" s="1"/>
  <c r="I41" i="20" s="1"/>
  <c r="J41" i="20" s="1"/>
  <c r="K41" i="20" s="1"/>
  <c r="L41" i="20" s="1"/>
  <c r="M41" i="20" s="1"/>
  <c r="N41" i="20" s="1"/>
  <c r="O41" i="20" s="1"/>
  <c r="Q41" i="20" s="1"/>
  <c r="R41" i="20" s="1"/>
  <c r="T42" i="20"/>
  <c r="D42" i="20"/>
  <c r="E42" i="20" s="1"/>
  <c r="F42" i="20" s="1"/>
  <c r="T37" i="15"/>
  <c r="D36" i="15"/>
  <c r="E36" i="15" s="1"/>
  <c r="F36" i="15" s="1"/>
  <c r="G36" i="15" s="1"/>
  <c r="H36" i="15" s="1"/>
  <c r="I36" i="15" s="1"/>
  <c r="J36" i="15" s="1"/>
  <c r="K36" i="15" s="1"/>
  <c r="L36" i="15" s="1"/>
  <c r="M36" i="15" s="1"/>
  <c r="N36" i="15" s="1"/>
  <c r="O36" i="15" s="1"/>
  <c r="Q36" i="15" s="1"/>
  <c r="R36" i="15" s="1"/>
  <c r="G42" i="20" l="1"/>
  <c r="H42" i="20" s="1"/>
  <c r="I42" i="20" s="1"/>
  <c r="J42" i="20" s="1"/>
  <c r="K42" i="20" s="1"/>
  <c r="L42" i="20" s="1"/>
  <c r="M42" i="20" s="1"/>
  <c r="N42" i="20" s="1"/>
  <c r="O42" i="20" s="1"/>
  <c r="Q42" i="20" s="1"/>
  <c r="R42" i="20" s="1"/>
  <c r="T43" i="20"/>
  <c r="D43" i="20"/>
  <c r="E43" i="20" s="1"/>
  <c r="F43" i="20" s="1"/>
  <c r="T38" i="15"/>
  <c r="D37" i="15"/>
  <c r="E37" i="15" s="1"/>
  <c r="F37" i="15" s="1"/>
  <c r="G37" i="15" s="1"/>
  <c r="H37" i="15" s="1"/>
  <c r="I37" i="15" s="1"/>
  <c r="J37" i="15" s="1"/>
  <c r="K37" i="15" s="1"/>
  <c r="L37" i="15" s="1"/>
  <c r="M37" i="15" s="1"/>
  <c r="N37" i="15" s="1"/>
  <c r="O37" i="15" s="1"/>
  <c r="Q37" i="15" s="1"/>
  <c r="R37" i="15" s="1"/>
  <c r="G43" i="20" l="1"/>
  <c r="H43" i="20" s="1"/>
  <c r="I43" i="20" s="1"/>
  <c r="J43" i="20" s="1"/>
  <c r="K43" i="20" s="1"/>
  <c r="L43" i="20" s="1"/>
  <c r="M43" i="20" s="1"/>
  <c r="N43" i="20" s="1"/>
  <c r="O43" i="20" s="1"/>
  <c r="Q43" i="20" s="1"/>
  <c r="R43" i="20" s="1"/>
  <c r="T44" i="20"/>
  <c r="D44" i="20"/>
  <c r="E44" i="20" s="1"/>
  <c r="F44" i="20" s="1"/>
  <c r="T39" i="15"/>
  <c r="D38" i="15"/>
  <c r="E38" i="15" s="1"/>
  <c r="F38" i="15" s="1"/>
  <c r="G38" i="15" s="1"/>
  <c r="H38" i="15" s="1"/>
  <c r="I38" i="15" s="1"/>
  <c r="J38" i="15" s="1"/>
  <c r="K38" i="15" s="1"/>
  <c r="L38" i="15" s="1"/>
  <c r="M38" i="15" s="1"/>
  <c r="N38" i="15" s="1"/>
  <c r="O38" i="15" s="1"/>
  <c r="Q38" i="15" s="1"/>
  <c r="R38" i="15" s="1"/>
  <c r="G44" i="20" l="1"/>
  <c r="H44" i="20" s="1"/>
  <c r="I44" i="20" s="1"/>
  <c r="J44" i="20" s="1"/>
  <c r="K44" i="20" s="1"/>
  <c r="L44" i="20" s="1"/>
  <c r="M44" i="20" s="1"/>
  <c r="N44" i="20" s="1"/>
  <c r="O44" i="20" s="1"/>
  <c r="Q44" i="20" s="1"/>
  <c r="R44" i="20" s="1"/>
  <c r="T45" i="20"/>
  <c r="D45" i="20"/>
  <c r="E45" i="20" s="1"/>
  <c r="F45" i="20" s="1"/>
  <c r="G45" i="20" s="1"/>
  <c r="T40" i="15"/>
  <c r="D39" i="15"/>
  <c r="E39" i="15" s="1"/>
  <c r="F39" i="15" s="1"/>
  <c r="G39" i="15" s="1"/>
  <c r="H39" i="15" s="1"/>
  <c r="I39" i="15" s="1"/>
  <c r="J39" i="15" s="1"/>
  <c r="K39" i="15" s="1"/>
  <c r="L39" i="15" s="1"/>
  <c r="M39" i="15" s="1"/>
  <c r="N39" i="15" s="1"/>
  <c r="O39" i="15" s="1"/>
  <c r="Q39" i="15" s="1"/>
  <c r="R39" i="15" s="1"/>
  <c r="H45" i="20" l="1"/>
  <c r="I45" i="20" s="1"/>
  <c r="J45" i="20" s="1"/>
  <c r="K45" i="20" s="1"/>
  <c r="L45" i="20" s="1"/>
  <c r="M45" i="20" s="1"/>
  <c r="N45" i="20" s="1"/>
  <c r="O45" i="20" s="1"/>
  <c r="Q45" i="20" s="1"/>
  <c r="R45" i="20" s="1"/>
  <c r="T46" i="20"/>
  <c r="D46" i="20"/>
  <c r="E46" i="20" s="1"/>
  <c r="F46" i="20" s="1"/>
  <c r="T41" i="15"/>
  <c r="D40" i="15"/>
  <c r="E40" i="15" s="1"/>
  <c r="F40" i="15" s="1"/>
  <c r="G40" i="15" s="1"/>
  <c r="H40" i="15" s="1"/>
  <c r="I40" i="15" s="1"/>
  <c r="J40" i="15" s="1"/>
  <c r="K40" i="15" s="1"/>
  <c r="L40" i="15" s="1"/>
  <c r="M40" i="15" s="1"/>
  <c r="N40" i="15" s="1"/>
  <c r="O40" i="15" s="1"/>
  <c r="Q40" i="15" s="1"/>
  <c r="R40" i="15" s="1"/>
  <c r="G46" i="20" l="1"/>
  <c r="H46" i="20" s="1"/>
  <c r="I46" i="20" s="1"/>
  <c r="J46" i="20" s="1"/>
  <c r="K46" i="20" s="1"/>
  <c r="L46" i="20" s="1"/>
  <c r="M46" i="20" s="1"/>
  <c r="N46" i="20" s="1"/>
  <c r="O46" i="20" s="1"/>
  <c r="Q46" i="20" s="1"/>
  <c r="R46" i="20" s="1"/>
  <c r="T47" i="20"/>
  <c r="D47" i="20"/>
  <c r="E47" i="20" s="1"/>
  <c r="F47" i="20" s="1"/>
  <c r="T42" i="15"/>
  <c r="D41" i="15"/>
  <c r="E41" i="15" s="1"/>
  <c r="F41" i="15" s="1"/>
  <c r="G41" i="15" s="1"/>
  <c r="H41" i="15" s="1"/>
  <c r="I41" i="15" s="1"/>
  <c r="J41" i="15" s="1"/>
  <c r="K41" i="15" s="1"/>
  <c r="L41" i="15" s="1"/>
  <c r="M41" i="15" s="1"/>
  <c r="N41" i="15" s="1"/>
  <c r="O41" i="15" s="1"/>
  <c r="Q41" i="15" s="1"/>
  <c r="R41" i="15" s="1"/>
  <c r="G47" i="20" l="1"/>
  <c r="H47" i="20" s="1"/>
  <c r="I47" i="20" s="1"/>
  <c r="J47" i="20" s="1"/>
  <c r="K47" i="20" s="1"/>
  <c r="L47" i="20" s="1"/>
  <c r="M47" i="20" s="1"/>
  <c r="N47" i="20" s="1"/>
  <c r="O47" i="20" s="1"/>
  <c r="Q47" i="20" s="1"/>
  <c r="R47" i="20" s="1"/>
  <c r="T43" i="15"/>
  <c r="D42" i="15"/>
  <c r="E42" i="15" s="1"/>
  <c r="F42" i="15" s="1"/>
  <c r="G42" i="15" s="1"/>
  <c r="H42" i="15" s="1"/>
  <c r="I42" i="15" s="1"/>
  <c r="J42" i="15" s="1"/>
  <c r="K42" i="15" s="1"/>
  <c r="L42" i="15" s="1"/>
  <c r="M42" i="15" s="1"/>
  <c r="N42" i="15" s="1"/>
  <c r="O42" i="15" s="1"/>
  <c r="Q42" i="15" s="1"/>
  <c r="R42" i="15" s="1"/>
  <c r="T44" i="15" l="1"/>
  <c r="D43" i="15"/>
  <c r="E43" i="15" s="1"/>
  <c r="F43" i="15" s="1"/>
  <c r="G43" i="15" s="1"/>
  <c r="H43" i="15" s="1"/>
  <c r="I43" i="15" s="1"/>
  <c r="J43" i="15" s="1"/>
  <c r="K43" i="15" s="1"/>
  <c r="L43" i="15" s="1"/>
  <c r="M43" i="15" s="1"/>
  <c r="N43" i="15" s="1"/>
  <c r="O43" i="15" s="1"/>
  <c r="Q43" i="15" s="1"/>
  <c r="R43" i="15" s="1"/>
  <c r="T45" i="15" l="1"/>
  <c r="D44" i="15"/>
  <c r="E44" i="15" s="1"/>
  <c r="F44" i="15" s="1"/>
  <c r="G44" i="15" s="1"/>
  <c r="H44" i="15" s="1"/>
  <c r="I44" i="15" s="1"/>
  <c r="J44" i="15" s="1"/>
  <c r="K44" i="15" s="1"/>
  <c r="L44" i="15" s="1"/>
  <c r="M44" i="15" s="1"/>
  <c r="N44" i="15" s="1"/>
  <c r="O44" i="15" s="1"/>
  <c r="Q44" i="15" s="1"/>
  <c r="R44" i="15" s="1"/>
  <c r="D45" i="15" l="1"/>
  <c r="E45" i="15" s="1"/>
  <c r="F45" i="15" s="1"/>
  <c r="G45" i="15" s="1"/>
  <c r="H45" i="15" s="1"/>
  <c r="I45" i="15" s="1"/>
  <c r="J45" i="15" s="1"/>
  <c r="K45" i="15" s="1"/>
  <c r="L45" i="15" s="1"/>
  <c r="M45" i="15" s="1"/>
  <c r="N45" i="15" s="1"/>
  <c r="O45" i="15" s="1"/>
  <c r="Q45" i="15" s="1"/>
  <c r="R45" i="15" s="1"/>
  <c r="D48" i="20" l="1"/>
  <c r="E48" i="20" s="1"/>
  <c r="F48" i="20" s="1"/>
  <c r="G48" i="20" l="1"/>
  <c r="H48" i="20" s="1"/>
  <c r="I48" i="20" s="1"/>
  <c r="J48" i="20" s="1"/>
  <c r="K48" i="20" s="1"/>
  <c r="L48" i="20" s="1"/>
  <c r="M48" i="20" s="1"/>
  <c r="N48" i="20" s="1"/>
  <c r="O48" i="20" s="1"/>
  <c r="Q48" i="20" s="1"/>
  <c r="R48" i="20" s="1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P28" i="8"/>
  <c r="Q28" i="8"/>
  <c r="P27" i="8"/>
  <c r="Q27" i="8"/>
  <c r="P26" i="8"/>
  <c r="Q26" i="8"/>
  <c r="P25" i="8"/>
  <c r="Q25" i="8"/>
  <c r="P24" i="8"/>
  <c r="Q24" i="8"/>
  <c r="P23" i="8"/>
  <c r="Q23" i="8"/>
  <c r="Q18" i="8"/>
  <c r="Q17" i="8"/>
  <c r="P45" i="8" l="1"/>
  <c r="P47" i="8"/>
  <c r="P44" i="8"/>
  <c r="P46" i="8"/>
  <c r="P22" i="8"/>
  <c r="P20" i="8"/>
  <c r="P17" i="8"/>
  <c r="P39" i="8"/>
  <c r="P36" i="8"/>
  <c r="P34" i="8"/>
  <c r="P29" i="8"/>
  <c r="P43" i="8"/>
  <c r="P40" i="8"/>
  <c r="P38" i="8"/>
  <c r="P33" i="8"/>
  <c r="P21" i="8"/>
  <c r="P18" i="8"/>
  <c r="G52" i="8"/>
  <c r="P41" i="8"/>
  <c r="P32" i="8"/>
  <c r="P30" i="8"/>
  <c r="P19" i="8"/>
  <c r="P42" i="8"/>
  <c r="P37" i="8"/>
  <c r="P35" i="8"/>
  <c r="P31" i="8"/>
  <c r="Q19" i="8" l="1"/>
  <c r="R19" i="8" s="1"/>
  <c r="R44" i="8"/>
  <c r="R46" i="8"/>
  <c r="R47" i="8"/>
  <c r="R45" i="8"/>
  <c r="Q20" i="8"/>
  <c r="R20" i="8" s="1"/>
  <c r="R43" i="8"/>
  <c r="R39" i="8"/>
  <c r="R35" i="8"/>
  <c r="R31" i="8"/>
  <c r="R27" i="8"/>
  <c r="R23" i="8"/>
  <c r="R18" i="8"/>
  <c r="R38" i="8"/>
  <c r="R33" i="8"/>
  <c r="R28" i="8"/>
  <c r="R42" i="8"/>
  <c r="R37" i="8"/>
  <c r="R32" i="8"/>
  <c r="R26" i="8"/>
  <c r="R34" i="8"/>
  <c r="R25" i="8"/>
  <c r="R29" i="8"/>
  <c r="R24" i="8"/>
  <c r="R17" i="8"/>
  <c r="R30" i="8"/>
  <c r="R41" i="8"/>
  <c r="R40" i="8"/>
  <c r="R36" i="8"/>
  <c r="Q21" i="8" l="1"/>
  <c r="R21" i="8" s="1"/>
  <c r="Q22" i="8" l="1"/>
  <c r="R22" i="8" s="1"/>
</calcChain>
</file>

<file path=xl/sharedStrings.xml><?xml version="1.0" encoding="utf-8"?>
<sst xmlns="http://schemas.openxmlformats.org/spreadsheetml/2006/main" count="3201" uniqueCount="383">
  <si>
    <t>CÓDIGO</t>
  </si>
  <si>
    <t>DENOMINACIÓN</t>
  </si>
  <si>
    <t>KM</t>
  </si>
  <si>
    <t>MT</t>
  </si>
  <si>
    <t>TRANSPORTES EL PLUMERILLO S.A.</t>
  </si>
  <si>
    <t>UNIDADES POR SERVICIO</t>
  </si>
  <si>
    <t>Calle MATHEU-CENTRO-PZA. G. CRUZ-ESTANZUELA x Olascoaga</t>
  </si>
  <si>
    <t>Bº LOS ALERCES-DORREGO-CENTRO-Bº BELGRANO x L. MOYANO</t>
  </si>
  <si>
    <t>-</t>
  </si>
  <si>
    <t>TAMARINDO-UJEMVI-CALLEJON MORALES</t>
  </si>
  <si>
    <t>TAMARINDO-UJEMVI-CALLEJON MORALES-UNC</t>
  </si>
  <si>
    <t>Bº TAMARINDO-Bº AERONAUTICO-CENTRO-UTN</t>
  </si>
  <si>
    <t>Bº BELGRANO-CENTRO-DORREGO-Bº LOS ALERCES x L. Moyano</t>
  </si>
  <si>
    <t>Bº LA FAVORITA-UNCUYO-CENTRO-Bº TAMARINDO x L. Moyano</t>
  </si>
  <si>
    <t>Bº LA FAVORITA-CENTRO-Bº TAMARINDO x L. Moyano</t>
  </si>
  <si>
    <t>Bº UJEMVI-CENTRO-C. GOB. x Maipú</t>
  </si>
  <si>
    <t>Bº UJEMVI-CENTRO-C. GOB. x Zapata</t>
  </si>
  <si>
    <t>BORBOLLON-ALGARROBAL-CENTRO-B° LA GLORIA</t>
  </si>
  <si>
    <t>B° LA GLORIA-CENTRO-ALGARROBAL-BORBOLLON</t>
  </si>
  <si>
    <t xml:space="preserve"> Bº UJEMVI-CENTRO x Zapata</t>
  </si>
  <si>
    <t>PANQUEHUA-PZA. LAS HERAS-H. NOTTI-SHOPPING x 4° Sec.</t>
  </si>
  <si>
    <t>B° MATHEU-B° YAPEYU-H. LAGOMAGGIORE x Pza. Las Heras</t>
  </si>
  <si>
    <t>MINETTI-H. CENTRAL-C. de Gob. x Av. San Martín</t>
  </si>
  <si>
    <t>B° DORREGO-CENTRO x H. CARRILLO</t>
  </si>
  <si>
    <t>B° 26 DE ENERO-H. CARRILLO-V. NUEVA x H. NOTTI</t>
  </si>
  <si>
    <t>ALGARROBAL DE ABAJO-Bº 1º DE MAYO-CENTRO</t>
  </si>
  <si>
    <t>CHALLAO-Bº SANIDAD-PZA L. HERAS-H. CARRILLO-LA PEGA x ALGARROBAL DE ABAJO</t>
  </si>
  <si>
    <t>LA PEGA-H. CARRILLO -PZA L. HERAS - Bº SANIDAD- CHALLAOX ALGARROBAL DE ABAJO</t>
  </si>
  <si>
    <t>B° MUNICIPAL-PZA. L. HERAS-P. INDUSTRIAL</t>
  </si>
  <si>
    <t>ALGARROBAL-H. CARRILLO-PZA. L. HERAS x Pascual Segura</t>
  </si>
  <si>
    <t>Bº E. ESPEJO x SAN MARTIN-CENTRO</t>
  </si>
  <si>
    <t>PANQUEHUA-PZA. L. HERAS-AEROPUERTO x Independencia</t>
  </si>
  <si>
    <t>Bº CAPDEVILLE-PANQUEHUA- PZA. L. HERAS-AEROPUERTO x Independencia</t>
  </si>
  <si>
    <t>DIFERENCIAL: TERMINAL-CENTRO-AEROPUERTO x Acc. Norte</t>
  </si>
  <si>
    <t>ESCOLAR CANDELARIA 12:30 hs.</t>
  </si>
  <si>
    <t>ESCOLAR CANDELARIA 17:40 hs.</t>
  </si>
  <si>
    <t>INVIERNO 2020</t>
  </si>
  <si>
    <t>GRUPO 600</t>
  </si>
  <si>
    <t>FRECUENCIA</t>
  </si>
  <si>
    <t>HABILES</t>
  </si>
  <si>
    <t>SABADO</t>
  </si>
  <si>
    <t xml:space="preserve"> CARACTERÍSTICA DE LA RED</t>
  </si>
  <si>
    <t>DOMINGO y  FERIADOS</t>
  </si>
  <si>
    <t>Empresa: Transportes El Plumerillo S.A.</t>
  </si>
  <si>
    <t>Numero de Linea: 600</t>
  </si>
  <si>
    <t>Denominacion :Calle MATHEU - CENTRO - PLAZA GODOY CRUZ - ESTANZUELA por Olascoaga</t>
  </si>
  <si>
    <t>Codificacion Sistema Prepago: 600</t>
  </si>
  <si>
    <t>SALIDA</t>
  </si>
  <si>
    <t>ETAPAS</t>
  </si>
  <si>
    <t>LLEGADA</t>
  </si>
  <si>
    <t>Longitud Total (KM)</t>
  </si>
  <si>
    <t>Tiempo de vuelta (H:M)</t>
  </si>
  <si>
    <t>Velocidad media de Operacion (KM/HR)</t>
  </si>
  <si>
    <t>Observaciones</t>
  </si>
  <si>
    <t>CONTROL CALLE INDEPENDENCIA</t>
  </si>
  <si>
    <t>OLASCOAGA Y MATHEU</t>
  </si>
  <si>
    <t>BELTRAN Y RIOJA</t>
  </si>
  <si>
    <t>ALEM Y SALTA</t>
  </si>
  <si>
    <t>Kilometros</t>
  </si>
  <si>
    <t>Kilometros acumulados</t>
  </si>
  <si>
    <t>Velocidad Operación Parcial</t>
  </si>
  <si>
    <t>PLANTILLA DE HORARIOS</t>
  </si>
  <si>
    <t>FRECUENCIAS</t>
  </si>
  <si>
    <t>Frecuencias Diurnas:</t>
  </si>
  <si>
    <t>Frecuencias Nocturnas:</t>
  </si>
  <si>
    <t>Frecuencias Totales:</t>
  </si>
  <si>
    <t>Longitud del recorrido:</t>
  </si>
  <si>
    <t>Kms</t>
  </si>
  <si>
    <t>Kms Muertos:</t>
  </si>
  <si>
    <t>kms</t>
  </si>
  <si>
    <t>Observaciones:</t>
  </si>
  <si>
    <t>Dias: Domingo</t>
  </si>
  <si>
    <t>Numero de Linea: 605</t>
  </si>
  <si>
    <t>Bº LOS ALERCES-DORREGO-CENTRO-Bº BELGRANO X L. MOYANO</t>
  </si>
  <si>
    <t>Codificacion Sistema Prepago: 601</t>
  </si>
  <si>
    <t>TERRADA Y RAWSON</t>
  </si>
  <si>
    <t>SARMIENTO Y ACCESO SUR</t>
  </si>
  <si>
    <t>Dias: DOMINGO</t>
  </si>
  <si>
    <t>Codificacion Sistema Prepago: 602</t>
  </si>
  <si>
    <t>PASCUAL SEGURA Y BARRIONUEVO</t>
  </si>
  <si>
    <t>Denominacion : TAMARINDO- UJEMVI- CALLEJON MORALES-</t>
  </si>
  <si>
    <t>km</t>
  </si>
  <si>
    <t>Denominacion :</t>
  </si>
  <si>
    <t>TAMARINDO-AERONAUTICO- CENTRO-U.T.N</t>
  </si>
  <si>
    <t>Codificacion Sistema Prepago: 604</t>
  </si>
  <si>
    <t>OLASCOAGA Y EJERCITO ARGENTINO</t>
  </si>
  <si>
    <t>ITUZAINGO Y JUJUY</t>
  </si>
  <si>
    <t>SAN MARTIN Y URQUIZA</t>
  </si>
  <si>
    <t>GODOY CRUZ Y 9 DE JULIO</t>
  </si>
  <si>
    <t>BELGRANO Y SOBREMONTE</t>
  </si>
  <si>
    <t>RONDEAU Y SAN JUAN</t>
  </si>
  <si>
    <t>SALTA Y ALBERDI</t>
  </si>
  <si>
    <t>SALTA Y CORONEL DIAZ</t>
  </si>
  <si>
    <t>Bº BELGRANO- CENTRO - DORREGO- Bº LOS ALERCES X L. MOYANO</t>
  </si>
  <si>
    <t>RIOJA Y BRASIL</t>
  </si>
  <si>
    <t>Codificacion Sistema Prepago:  605</t>
  </si>
  <si>
    <t>Denominacion de Linea: B° La Favorita - UNC - Centro - Tamarindos por L.isandro Moyano</t>
  </si>
  <si>
    <t>LISANDRO MOYANO Y CORONEL DIAZ</t>
  </si>
  <si>
    <t>PLAYON ZOOLOGICO</t>
  </si>
  <si>
    <t>CONTROL INDEPENDENCIA</t>
  </si>
  <si>
    <t>Numero de Linea: 607</t>
  </si>
  <si>
    <t>Codificacion Sistema Prepago: 607</t>
  </si>
  <si>
    <t>Numero de Linea: 608</t>
  </si>
  <si>
    <t>Denominacion de Linea: B° Ujemvi - Bº Cirsubdoz - H° Central por Maipu</t>
  </si>
  <si>
    <t>Codificacion Sistema Prepago: 608</t>
  </si>
  <si>
    <t>GENERAL PAZ Y MAIPU</t>
  </si>
  <si>
    <t>ALEM Y RIOJA</t>
  </si>
  <si>
    <t>PLAZA ESPAÑA</t>
  </si>
  <si>
    <t>Denominacion de Linea: Plumerillo -  B° Ujemvi - Bº Cirsubdoz - H° Central por Zapata</t>
  </si>
  <si>
    <t>GENERAL PAZ Y ZAPATA</t>
  </si>
  <si>
    <t>Numero de Linea: 610</t>
  </si>
  <si>
    <t xml:space="preserve">Denominacion de Linea: El Borbollon - El Algarrobal - Centro - B° La Gloria </t>
  </si>
  <si>
    <t>Codificacion Sistema Prepago: 610</t>
  </si>
  <si>
    <t>PARADOR BORBOLLON</t>
  </si>
  <si>
    <t>PASO HONDO Y M. CANE</t>
  </si>
  <si>
    <t>Grupo: 600</t>
  </si>
  <si>
    <t>Numero de Linea: 611</t>
  </si>
  <si>
    <t>Denominacion de Linea: B° La Gloria- Centro- El Algarrobal -El Borbollon</t>
  </si>
  <si>
    <t>Codificacion Sistema Prepago: 611</t>
  </si>
  <si>
    <t>ALBERDI Y COSTANERA</t>
  </si>
  <si>
    <t>ARISTOBULO DEL VALLE Y LAVALLE</t>
  </si>
  <si>
    <t>COSTANERA Y BARRAQUERO</t>
  </si>
  <si>
    <t>Numero de Linea: 613</t>
  </si>
  <si>
    <t>Codificacion Sistema Prepago: 613</t>
  </si>
  <si>
    <t>Numero de Linea: 620</t>
  </si>
  <si>
    <t>PANQUEHUA - PLAZA LAS HERAS - HOSPITAL NOTTI - SHOPPING por 4° Sección</t>
  </si>
  <si>
    <t>Codificacion Sistema Prepago: 620</t>
  </si>
  <si>
    <t>APERTURA SERVICIO</t>
  </si>
  <si>
    <t>FIN SERVICIO</t>
  </si>
  <si>
    <t>SAAVEDRA Y MITRE</t>
  </si>
  <si>
    <t>SHOPPING</t>
  </si>
  <si>
    <t>Numero de Linea: 625</t>
  </si>
  <si>
    <t>Denominacion de Linea: Bº Mathieu-Yapeyu-Hosp. Lagomaggiore por plaza de Las heras</t>
  </si>
  <si>
    <t>Codificacion Sistema Prepago: 625</t>
  </si>
  <si>
    <t>FABRICA MINETTI</t>
  </si>
  <si>
    <t>MARTINO Y AMANECER</t>
  </si>
  <si>
    <t>OLASCOAGA Y DORREGO</t>
  </si>
  <si>
    <t>Numero de Linea: 630</t>
  </si>
  <si>
    <t>Codificacion Sistema Prepago: 630</t>
  </si>
  <si>
    <t>BAILEN Y SAN MARTIN</t>
  </si>
  <si>
    <t>SALTA Y CORRIENTES</t>
  </si>
  <si>
    <t>Denominacion de Linea: Minetti - Centro</t>
  </si>
  <si>
    <t>Codificacion Sistema Prepago:  630</t>
  </si>
  <si>
    <t>Numero de Linea: 640</t>
  </si>
  <si>
    <t>Denominacion de Linea: B° Dorrego - Hospital Carrillo - 4° Sección - Centro</t>
  </si>
  <si>
    <t>Codificacion Sistema Prepago: 640</t>
  </si>
  <si>
    <t>Numero de Linea: 645</t>
  </si>
  <si>
    <t xml:space="preserve">Denominacion de Linea: </t>
  </si>
  <si>
    <t>B° 26 DE ENERO - HOSPITAL CARRILLO - VILLA NUEVA por HOSPITAL NOTTI</t>
  </si>
  <si>
    <t>Codificacion Sistema Prepago: 645</t>
  </si>
  <si>
    <t>CONTROL</t>
  </si>
  <si>
    <t>RESISTENCIA Y NEWBERY</t>
  </si>
  <si>
    <t>HOSPITAL CARRILLO</t>
  </si>
  <si>
    <t>HOSPITAL NOTTI</t>
  </si>
  <si>
    <t>LIBERTAD Y GODOY CRUZ</t>
  </si>
  <si>
    <t>Numero de Linea: 650</t>
  </si>
  <si>
    <t xml:space="preserve">Denominacion de Linea: ALGARROBAL ABAJO  - B ° 1 DE MAYO - CENTRO
</t>
  </si>
  <si>
    <t>Codificacion Sistema Prepago: 650</t>
  </si>
  <si>
    <t>LAVALLE Y COSTA CANAL</t>
  </si>
  <si>
    <t>PASO HONDO Y LAVALLE</t>
  </si>
  <si>
    <t>Numero de Linea: 651</t>
  </si>
  <si>
    <t>Codificacion Sistema Prepago: 651</t>
  </si>
  <si>
    <t>SAN ISIDRO</t>
  </si>
  <si>
    <t>SAN JOSE Y METRAUX</t>
  </si>
  <si>
    <t>LA PEGA</t>
  </si>
  <si>
    <t>PLANILLA DE HORARIOS</t>
  </si>
  <si>
    <t>Denominacion de Linea: Challao- Bº Sanidad -Plaza Las Heras-Hospital Carrillo-La Pega x Algarrobal de Abajo</t>
  </si>
  <si>
    <t>Dias:DOMINGO</t>
  </si>
  <si>
    <t>Numero de Linea: 653</t>
  </si>
  <si>
    <t>Codificacion Sistema Prepago: 653</t>
  </si>
  <si>
    <t>Denominacion de Linea: La Pega-Algarrobal-H. Carrillo- Pza Las Heras- Challao</t>
  </si>
  <si>
    <t>Numero de Linea: 660</t>
  </si>
  <si>
    <t>Denominacion de Linea:  Bº Municipal- Plaza De Las Heras –Hosp.Carrillo-Parque Industrial</t>
  </si>
  <si>
    <t>Codificacion Sistema Prepago: 660</t>
  </si>
  <si>
    <t>TANDIL Y CERRO ARCO</t>
  </si>
  <si>
    <t>Numero de Linea: 665</t>
  </si>
  <si>
    <t>Denominacion de Linea: Algarrobal-Hosp. Carrillo-Plaza Las Heras por Pascual Segura</t>
  </si>
  <si>
    <t>Codificacion Sistema Prepago:  665</t>
  </si>
  <si>
    <t>LOS PESCADORES Y CLAVEL DEL AIRE</t>
  </si>
  <si>
    <t>Numero de Linea: 670</t>
  </si>
  <si>
    <t>Denominacion de Linea: Bº E. ESPEJO POR SAN MARTIN CENTRO</t>
  </si>
  <si>
    <t>Codificacion Sistema Prepago: 670</t>
  </si>
  <si>
    <t>Numero de Linea: 675</t>
  </si>
  <si>
    <t>PANQUEHUA - PLAZA LAS HERAS - AEROPUERTO por Independencia</t>
  </si>
  <si>
    <t>AEROPUERTO</t>
  </si>
  <si>
    <t>Codificacion Sistema Prepago: 675</t>
  </si>
  <si>
    <t>SAN LORENZO Y 25 DE MAYO</t>
  </si>
  <si>
    <t>CHILE Y GUTIERREZ</t>
  </si>
  <si>
    <t>CHILE Y COLON</t>
  </si>
  <si>
    <t xml:space="preserve">Dias: Sabado </t>
  </si>
  <si>
    <t xml:space="preserve">Dias:habil </t>
  </si>
  <si>
    <t>Dias:Habil</t>
  </si>
  <si>
    <t>Dias: Habil</t>
  </si>
  <si>
    <t xml:space="preserve">Dias:Habil </t>
  </si>
  <si>
    <t>Dias habil</t>
  </si>
  <si>
    <t>:</t>
  </si>
  <si>
    <t>PEDRO VARGAS Y COSTANERA</t>
  </si>
  <si>
    <t>MONTECASEROS Y JUJUY</t>
  </si>
  <si>
    <t>PLAZA INDEPENDENCIA</t>
  </si>
  <si>
    <t>TERRADA Y LOS ABETOS</t>
  </si>
  <si>
    <t>PELTIER Y SAN MARTIN</t>
  </si>
  <si>
    <t>AGUADO E INDEPENDENCIA</t>
  </si>
  <si>
    <t>SAN MARTIN Y BURGOS</t>
  </si>
  <si>
    <t>OLASCOAGA Y MEXICO</t>
  </si>
  <si>
    <t>SAN MARTIN Y TUCUMAN</t>
  </si>
  <si>
    <t>CHILE Y LAS HERAS</t>
  </si>
  <si>
    <t>Dias: Habiles</t>
  </si>
  <si>
    <t>Denominacion : TAMARINDO- UJEMVI- CALLEJON MORALES- UNC</t>
  </si>
  <si>
    <t>Codificacion Sistema Prepago: 603</t>
  </si>
  <si>
    <t>Dias: sabado</t>
  </si>
  <si>
    <t>Numero de Linea: 606</t>
  </si>
  <si>
    <t>Codificacion Sistema Prepago: 606</t>
  </si>
  <si>
    <t>Numero de Linea: 609</t>
  </si>
  <si>
    <t>Codificacion Sistema Prepago: 609</t>
  </si>
  <si>
    <t>Numero de Linea:</t>
  </si>
  <si>
    <t>Codificacion Sistema Prepago: 676</t>
  </si>
  <si>
    <t>Temporada: INVIERNO 2021</t>
  </si>
  <si>
    <t>Mendoza 16 de noviembre de 2020</t>
  </si>
  <si>
    <t xml:space="preserve">Secretaria De Servicios Públicos </t>
  </si>
  <si>
    <t>Atto. Director de Transporte</t>
  </si>
  <si>
    <t xml:space="preserve">Ing. Luis Borrego </t>
  </si>
  <si>
    <t>Gobierno de Mendoza</t>
  </si>
  <si>
    <t>S----------------------//---------------------D</t>
  </si>
  <si>
    <t>Ref.: Presentación Horarios</t>
  </si>
  <si>
    <t xml:space="preserve">Característica de red Invierno 2021 </t>
  </si>
  <si>
    <t xml:space="preserve"> Grupo 600</t>
  </si>
  <si>
    <r>
      <t xml:space="preserve">Dr. Diego L. Morici en mi carácter de Representante de Transporte el Plumerillo S. A concesionaria del </t>
    </r>
    <r>
      <rPr>
        <b/>
        <i/>
        <u/>
        <sz val="11"/>
        <color theme="1"/>
        <rFont val="Times New Roman"/>
        <family val="1"/>
      </rPr>
      <t>Grupo 600</t>
    </r>
    <r>
      <rPr>
        <b/>
        <i/>
        <sz val="11"/>
        <color theme="1"/>
        <rFont val="Times New Roman"/>
        <family val="1"/>
      </rPr>
      <t xml:space="preserve">, </t>
    </r>
    <r>
      <rPr>
        <i/>
        <sz val="11"/>
        <color theme="1"/>
        <rFont val="Times New Roman"/>
        <family val="1"/>
      </rPr>
      <t>me dirijo a Ud. y por su intermedio a quien corresponda, a los efectos de realizar presentación de los solicitado;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</si>
  <si>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i/>
        <u/>
        <sz val="11"/>
        <color theme="1"/>
        <rFont val="Times New Roman"/>
        <family val="1"/>
      </rPr>
      <t>Características de red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</si>
  <si>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i/>
        <sz val="11"/>
        <color theme="1"/>
        <rFont val="Times New Roman"/>
        <family val="1"/>
      </rPr>
      <t xml:space="preserve">Info adjunta 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</si>
  <si>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b/>
        <i/>
        <u/>
        <sz val="11"/>
        <color theme="1"/>
        <rFont val="Times New Roman"/>
        <family val="1"/>
      </rPr>
      <t>Kilómetros anuales 2021: 11.289.487,94 km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</si>
  <si>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b/>
        <i/>
        <u/>
        <sz val="11"/>
        <color theme="1"/>
        <rFont val="Times New Roman"/>
        <family val="1"/>
      </rPr>
      <t>Temporada Verano 1.751.362,11 km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</si>
  <si>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b/>
        <i/>
        <u/>
        <sz val="11"/>
        <color theme="1"/>
        <rFont val="Times New Roman"/>
        <family val="1"/>
      </rPr>
      <t>Temporada Invierno 9538125.83 km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</si>
  <si>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i/>
        <u/>
        <sz val="11"/>
        <color theme="1"/>
        <rFont val="Times New Roman"/>
        <family val="1"/>
      </rPr>
      <t>Parque móvil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</si>
  <si>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b/>
        <i/>
        <u/>
        <sz val="11"/>
        <color theme="1"/>
        <rFont val="Times New Roman"/>
        <family val="1"/>
      </rPr>
      <t>159 unidades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</si>
  <si>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i/>
        <u/>
        <sz val="11"/>
        <color theme="1"/>
        <rFont val="Times New Roman"/>
        <family val="1"/>
      </rPr>
      <t>Frecuencias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</si>
  <si>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i/>
        <u/>
        <sz val="11"/>
        <color theme="1"/>
        <rFont val="Times New Roman"/>
        <family val="1"/>
      </rPr>
      <t>Horarios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</si>
  <si>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b/>
        <i/>
        <u/>
        <sz val="11"/>
        <color theme="1"/>
        <rFont val="Times New Roman"/>
        <family val="1"/>
      </rPr>
      <t>Diagrama de barras</t>
    </r>
  </si>
  <si>
    <t>Sin otro particular me despido de Ud atte.</t>
  </si>
  <si>
    <t>Control Independencia- Independencia - Álvarez Condarco -  Matheu –Calle 4- Amanecer –  Lisandro Moyano – Matheu – Pimenides – El Ángel – Olascoaga – Ituzaingó – Beltrán – Rioja – Alem – Avenida Costanera – Alvear – Balcarce – Lencinas – Belgrano – Colón – Tiburcio Benegas – Soler – Zarate-Los Cardos-Illia-Soler-Illia - Los Cardos – Zárate – Soler – Tiburcio Benegas – Joaquin Victor .González – General Paz – Perito  Moreno – Tomba – Aconcagua – Balcarce – Alvear – Avenida  Costanera – Gobernador Videla – Alem – Salta – Córdoba – San Martín – Alberdi – Montecaseros – Chacabuco – Videla Castillo – Cnel. Días – Olascoaga – El ángel – Pimenides – Matheu – Lisandro Moyano – Amanecer - Calle 4 – Matheu – Álvarez Condarco – Independencia – Control Independencia</t>
  </si>
  <si>
    <t xml:space="preserve">Control Independencia - Independencia – Aguado – Monteagudo – Acceso Norte - Lateral Acceso. Norte – Manuela Sáez – Capitán Vázquez- Segura Pascual -  Lisandro . Moyano - Ejército Argentino – Olascoaga – Ituzaingo – Urquiza –San Martin-Godoy Cruz –Patricias Mendocinas –Las Heras –Belgrano –Rotonda Sobremonte –Pedro Molina –San Martin-Rondeau-San Juan-Alem – Salta-Coronel Diaz– Olascoaga – Ejercito Argentino – Lisandro Moyano – Segura Pascual. – Capitán Vázquez - Manuela Sáez – Acceso Norte – Monteagudo – Aguado – Independencia- Control Independencia </t>
  </si>
  <si>
    <t>Control Independencia- Independencia - Álvarez Condarco – Dorrego – Olascoaga –Azcuénaga -Moyano – Coronel. Ramírez – Jujuy – Ituzaingó – Buenos Aires – Rioja – Brasil – Berutti – Espejo – Zapala – Remedios de Escalada – Cervantes – Sarmiento – Terrada – Rawson – Vélez Sarsfield – Carrodilla – Ortiz – Isla de Los Estados – Terrada – Lateral Sur Emilio Civit – Control Carrodilla –</t>
  </si>
  <si>
    <t>Control Independencia– Independencia- San Juan –Larrea –Aguado – Lisandro Moyano – Coronel. Díaz–San Martin - Godoy Cruz -25 de mayo –Las Heras – Juan Bautista Justo – Lencinas – Circuito Universidad Nacional  de Cuyo – Champagnat – Calle 1 - lateral este Avenida Champagnat – Rotonda Parque Aborigen – Avenida Libertador –Pablo Neruda– Los Ceibos – Avenida Libertador – Rotonda Parque Aborigen – Circuito Universidad Nacional de Cuyo – Lencinas – Avenida. Juan Bautista  Justo – 25 de mayo – Gutiérrez – Chile – Godoy Cruz – San Martin – Coronel. Díaz – Lisandro Moyano – Independencia – Aguado – Larrea – Independencia – Control Independencia.</t>
  </si>
  <si>
    <t>Control Independencia– Independencia- San Juan –Larrea –Aguado – Lisandro Moyano – Coronel. Díaz – 9 de julio – Godoy Cruz -25 de mayo –Las Heras – Joaquin Vicente Justo – Lencinas – Orzali - Avenida Libertador  – Champagnat – Calle 1 - lateral este Avenida Champagnat – Rotonda Parque Aborigen – Avenida Libertador –Pablo Neruda– Los Ceibos – Avenida Libertador – Rotonda Parque Aborigen –  Avenida Libertador –  Orzali - Lencinas – Avenida. Juan Bautista Justo – 25 de Mayo – Gutiérrez – Chile – Godoy Cruz – San Martin – Coronel. Díaz – Lisandro Moyano – Independencia – Aguado – Larrea – Independencia – Control Independencia.</t>
  </si>
  <si>
    <t>Control Carrodilla-Terrada-Los Abetos-Ortiz -Malvinas Argentinas-Las Araucarias-Vélez Sarsfield-Rawson-Terrada-Aristóbulo del Valle-Azul-Sarmiento-Acceso Sur-Rodríguez Peña-Costanera-Barraquero-San  Martín-Peltier-La  Pampa-Virgen  del  Carmen  de Cuyo-Perú-San Lorenzo-Chile-Godoy Cruz-Avenida San Martín-Alberdi-Costanera-Acceso Norte - IV Brigada Aerea - General. Paz-Aristóbulo del Valle- Monte avaro – Miguel Cané- Paso hondo –Los Algarrobos -Paso Hondo- Recuero – Recuero y Ruta 40</t>
  </si>
  <si>
    <t>Control Independencia – IV Brigada – General. Paz – Zapata – Pascual. Segura – MiguelSegura – Democracia – Pescadores – Lateral oeste Acceso Norte –Chaco. – San Rafael – Pescadores – Coronel. Díaz – Ituzaingó – Urquiza – La Rioja –Alem – Salta – Chacabuco – Monte caseros – Coronel. Díaz – Pescadores –San Rafael– Chaco – Lateral oeste Acceso Norte – Rotonda pescadores – Pescadores – Democracia – Miguel Segura –.Pascual. Segura – Zapata – General. Paz – IV Brigada – Independencia- Control Independencia.</t>
  </si>
  <si>
    <t>Control Moreno – Rawson – Moreno – Paso de los Andes – San Miguel – Espejo – San Martín – San Luis – Olascoaga – Manuel Sáez – Lisandro Moyano – Coronel. Ramírez – Jujuy – Ituzaingó – Alberdi – Aristóbulo del Valle – Fransisco. de la Reta – Santa María de Oro – Pellegrini – Saavedra – Allayme- Álvarez Condarco – Tropero Sosa – Bandera de los Andes – Boulevard Pérez Cuesta – Bandera de los Andes – Fransisco. de la Reta – Correa Saá – Barcala – Pedro Molina – Videla Castillo – Maipú – Montecaseros – Santiago del Estero – Coronel. Ramírez – Lisandro. Moyano – Manuel. Sáez – Olascoaga – San Luis – San Martín – Roca – Moreno – Provincias Unidas – Hilario Cuadros - Rawson – Control Moreno</t>
  </si>
  <si>
    <t xml:space="preserve">Parador Minetti - Ruta Provincial 52  – Granaderos – Entre Ríos – Ayacucho – Bailen – San Martín – Mazza - 9 de Julio- Coronel. Plaza-San Martin- Alberdi – Rioja – Alem – Montevideo – 25 de Mayo – Avenida. Pedro Molina – Rondeau – San Juan - Alem – Salta – Urquiza – San Martín – Bailen – Ayacucho – Entre Ríos – Granaderos – Ruta Provincial Nº 52 – Parador Minetti.  </t>
  </si>
  <si>
    <t xml:space="preserve"> Control Independencia- Independencia-Álvarez Condarco – Coronel. Dorrego – Lumiere – Matheu - Olascoaga – México – Resistencia –Martino – Calle 2 -  Lisandro Moyano – Eva Perón - Irigoyen - Martin Fierro - Vázquez - Pascual  Segura – San Rafael – Bajada de Arrollabes – Santiago del Estero – Arenales – Rotonda del Avión – Mathus Hoyos- Mitre – Gomensoro  – Rafael Obligado – Gomensoro – Colón – Godoy Cruz – Artigas – Bandera de los Andes –Félix Suarez-Benavente- Avellaneda –Godoy Cruz – Libertad –  Bandera de los Andes – Artigas – Godoy Cruz – Colón – Gomensoro – Rafael  Obligado –  Gomensoro – Mitre – Mathus Hoyos – Rotonda del Avión – Jujuy – Bajada de Arrollabes – San Rafael – Pascual Segura –Capitán Vázquez –Martin Fierro-Irigoyen-Eva Perón  – Lisandro Moyano – Calle 2 – Martino – Alvarez Condarco – Resistencia- México - Olascoaga - Matheu - Lumiere - Coronel. Dorrego - Álvarez Condarco- Independencia- Control Independencia.</t>
  </si>
  <si>
    <t>Escuela Masoero (La Pega) – Ruta Provincial N°24 – Lavalle – El Totoral – Las Rosas – General Paz – Aristóbulo del Valle – Pascual Segura – Miguel Segura – Democracia – Clavel del Aire – Rotonda Los Pescadores – Lateral Norte Acceso Norte – Pascual Segura – Garibaldi – Manual  Sáez – Vázquez – Hospital Carrillo – Vázquez – Manuel Sáez – Olascoaga –San Luis – San Martín – Roca – Moreno – Belgrano – Sarmiento – Roca -Olguín – Avenida Champagnat – Pose – Gainza – Notti – Miyara – Coni – Metraux –San José – Avenida Champagnat – Circuito Hnos. Maristas – Rotonda El Challao –Circuito del Challao – San Isidro.</t>
  </si>
  <si>
    <t>Control Moreno – Rawson – San Martín – Armada Argentina – Olascoaga –México-Resistencia-Martino-Amanecer– Lisandro Moyano – Corbalán - Pimenides - Callejón El Angel – Olascoaga - Dorrego – San Martin-Godoy Cruz-Patricias Mendocinas - Pedro Molina-Peru -San Lorenzo-Chile- Godoy Cruz-San Martin-Dorrego-Olascoaga-Callejón El Angel-Pimenides-Corvalan-Lisandro Moyano-Amanecer-Martino-Resistencia-Mexico-Olascoaga-Armada Argentina - San Martin- Rawson – Control Moreno.</t>
  </si>
  <si>
    <t>Control Independencia- Independencia - Álvarez Condarco -  Matheu –Calle 4- Amanecer –  Lisandro Moyano – Matheu – Pimenides – El Ángel – Olascoaga – Ituzaingó – Beltrán – Rioja – Alem – Avenida Costanera – Alvear – Balcarce – Lencinas – Belgrano – Colón – Tiburcio Benegas – Soler – Zarate-Los Cardos-Illia-Soler-Illia - Los Cardos – Zárate – Soler – Tiburcio Benegas – Joaquin Victor .González – General Paz – Perito  Moreno – Tomba – Aconcagua – Balcarce – Alvear – Avenida  Costanera – Gobernador Videla – Alem – Salta – Córdoba – San Martín – Alberdi – Montecaseros – Chacabuco – Videla Castillo – Coronel. Días – Olascoaga – El ángel – Pimenides – Matheu – Lisandro Moyano – Amanecer - Calle 4 – Matheu – Álvarez Condarco – Independencia – Control Independencia</t>
  </si>
  <si>
    <t>Control Carrodilla – Lateral Sur Emilio Civit -Terrada – Los Abetos – Ortiz – Islas Malvinas- Las Araucarias – Vélez Sarsfield – Rawson – Terrada – Sarmiento – Cervantes – Remedios de Escalada – Pedro Vargas – Barraquero – San Juan – Rondeau – Salta – Lavalle – Montecaseros – Santiago del Estero– Coronel Ramírez – Lisandro Moyano – Azcuénaga – Olascoaga – Dorrego – Álvarez Condarco – Independencia - Control</t>
  </si>
  <si>
    <t>Control Carrodilla – Lateral Sur Emilio Civit -Terrada – Los Abetos – Ortiz – Islas Malvinas- Las Araucarias – Vélez Sarsfield – Rawson – Terrada – Sarmiento – Cervantes – Remedios de Escalada – Pedro Vargas – Barraquero – San Juan – Rondeau – Salta – Lavalle – Montecaseros – Santiago del Estero– Coronel  Ramírez – Lisandro Moyano – Azcuénaga – Olascoaga – Dorrego – Álvarez Condarco – Independencia - Control</t>
  </si>
  <si>
    <t>Control Independencia-Independencia-Aguado-Monteagudo-AccesoNorte-Lateral AccesoNorte-General Paz-Barrionuevo-Pascual Segura-Miguel Segura-Democracias-Clavel del aire-Rotonda Pascual Segura-Pascual Segura-Garibaldi-Manuela Saenz-Capitan Vazquez-Martin Fierro-Irigoyen- Callejon Morales- Alvarez Condarco -  Segundo Callejon Morales-Lisandro Moyano-Mathus Hoyos-Olascoaga-Coronel Diaz-San Martin-Eusebio Blanco-9 de Julio-Cruz-Mendocinas-Las Heras-Juan BautistaJusto-Paso de Los Andes-Maure-Bouloneg Sur.Mer-Gordillo-Colectora Sur-Del Castillo-Jose Ingenieros-Lencinas- Boulogne Sur.Mer-Rufino Ortega-San Lorenzo-25 de Mayo-Pedro Molina-La Pampa-Peltier-España-Pedro Molina-San Martin-Rodeau-San Juan-Alem-Salta-Alberdi-Montecaseros-Coronel Diaz-Olacoaga-Mathus Hoyos-Lisandro Moyano -Segundo Callejon Morales-Alvarez Condarco- Eva Peron – Irigoyen –Martin Fierro – Capitan Vasquez – Manuel Saenz –Garibaldi – Pascual Segura – Clavel del aire– Democracia – Miguel Segura – Pascual Segura – Callejon Barrionuevo –General Paz – Acceso Norte -Monteagudo-Aguado-Independencia-Control Independencia.</t>
  </si>
  <si>
    <t xml:space="preserve"> Control Independencia-Independencia-Aguado-Monteagudo-Acceso.Norte-Lateral Acceso.Norte-General Paz-Barrionuevo-Pascual Segura-Miguel Segura-Democracias-Pescadores-Rotonda Pascual Segura-Pascual Segura-Garibaldi-Manuela Saenz-Capitan Vazquez-Martin Fierro-Irigoyen- Callejon Morales- Alvarez Condarco -  Segundo Callejon Morales-Lisandro.Moyano-Mathus Hoyos-Olascoaga-Coronel Diaz-San Martin-Eusebio Blanco-9 de Julio-Cruz-Mendocinas-Las Heras-Juan Bautista Justo-Paso de Los Andes-Maure-BoulonegSur.Mer-Gordillo-Colectora Sur-Del Castillo-Jose Ingenieros-Rotonda Orzalis-Circuito Universidad Nacional de Cuyo- Rotonda Orzalis-Jose Ingenieros-Del Castillo-Colectora Sur-Gordillo-Bouloneg Sur.Mer-Rufino Ortega-San Lorenzo-25 de Mayo-Pedro Molina-La Pampa-Peltier-España-Pedro Molina-San Martin-Rodeau-San Juan-Alem-Salta-Alberdi-Montecaseros-Coronel Diaz-Olacoaga-Mathus Hoyos-Segundo Callejon Morales-Alvarez Condarco- Callejon Morales – Irigoyen –Martin Fierro – Capitan Vasquez – Manuela Saenz –Garibaldi – Pascual Segura – Pescadores – Democracia – Manuel Segura – Pascual Segura – Calejon Barrionuevo –General Paz – Acceso. Norte -Monteagudo-Aguado-Independencia-Control Independencia.</t>
  </si>
  <si>
    <t xml:space="preserve"> Control Independencia-Independencia-Aguado-Monteagudo-Acceso.Norte-Lateral Acceso.Norte-General Paz-Barrionuevo-Pascual Segura-Miguel Segura-Democracias-Pescadores-Rotonda Pascual Segura-Pascual Segura-Garibaldi-Manuela Saenz-Capitan Vazquez-Martin Fierro-Irigoyen- Callejon Morales- Alvarez Condarco -  Segundo Callejon Morales-Lisandro Moyano-Mathus Hoyos-Olascoaga-Coronel Diaz-San Martin-Eusebio Blanco-9 de Julio-Cruz-Mendocinas-Las Heras-JuanBautista Justo-Paso de Los Andes-Maure-Bouloneg Sur.Mer-Gordillo-Colectora Sur-Del Castillo-Jose Ingenieros-Rotonda Orzalis-Circuito Universidad Nacional de Cuyo- Rotonda Orzalis-Jose Ingenieros-Del Castillo-Colectora Sur-Gordillo-Bouloneg Sur.Mer-Rufino Ortega-San Lorenzo-25 de Mayo-Pedro.Molina-La Pampa-Peltier-España-Pedro Molina-San Martin-Rodeau-San Juan-Alem-Salta-Alberdi-Montecaseros-Coronel Diaz-Olacoaga-Mathus Hoyos-Segundo Callejon Morales-Alvarez Condarco- Callejon Morales – Irigoyen –Martin Fierro – Capitan Vasquez – Manuela Saenz –Garibaldi – Pascual Segura – Pescadores – Democracia – MiguelSegura – Pascual Segura – Calejon Barrionuevo –General Paz – Acceso Norte -Monteagudo-Aguado-Independencia-Control Independencia.</t>
  </si>
  <si>
    <t>Control Independencia – IV Brigada – General. Paz – Maipú – Pascual  Segura –Miguel  Segura– Democracia – Pescadores – Lateral oeste Acceso Norte–Chaco– San Rafael -Pescadores –Bajada de Arrollabes – Jujuy – Ituzaingó – Urquiza – La Rioja –Alem –Montevideo-25 de mayo-Pedro Molina  –San Martin-Rondeau- Salta – Chacabuco – Montecaseros – Santiago del Estero – Bajada de Arrollabes - Pescadores –San Rafael– Chaco – Lateral oeste Acceso Norte – Rotonda pescadores – Pescadores – Democracia – Miguel Segura –.Pascual Segura – Maipú – General. Paz – IV Brigada – Independencia - Control Independencia</t>
  </si>
  <si>
    <t>Control Indendencia – IV Brigada – General. Paz – Zapata – Pascual Segura – Miguel  Segura – Democracia – Pescadores – Lateral oeste Acceso Norte –Chaco. – San Rafael – Pescadores – Coronel Díaz  - Ituzaingó – Urquiza – La Rioja –Alem-Montevideo-25 DE MAYO -Pedro Molina –San Martin-Rondeau-Avenida Gobernador Videla –Alem- Salta – Chacabuco – Montecaseros – Coronel Diaz  - Pescadores –San Rafael– Chaco – Lateral oeste Acceso Norte – Rotonda pescadores – Pescadores – Democracia – Miguel Segura – Pascual Segura – Zapata – General. Paz – IV Brigada – Independencia - Control Independencia.</t>
  </si>
  <si>
    <t xml:space="preserve">Parador Minetti – Granaderos – Entre Ríos – Ayacucho – Bailen – San Martín – Armada Argentina – Olascoaga – México – Resistencia – Martino – Calle 8 – Lisandro Moyano – Mathieu – Olascoaga – Dorrego – San Martín – Avellaneda – Moreno – Paso de los Andes – San Miguel – Roca – Rotonda Regalado Olguín – Boulogne Sur Mer – Fontanarosa – Bioy Casares – Wilde-Benedetti- Alfonsina Storni – Gagliardi – Discépolo – Mercedes Sosa – Jauretche – Padre Llorens – Casares –Ocanto – Uspallata – Padre Llorens – Avenida Cooperativa – Los Paraísos – Boulogne Sur Mer – Gordillo – Rotonda Hospital Lagomaggiore – Gordillo – Boulogne Sur Mer – Plantamura – Jose Ingenieros – Circuito Universidad Nacional  de Cuyo  – Jose Ingenieros – Plantamura – Boulogne Sur Mer – Gordillo – Rotonda Hospital Lagomaggiore – Gordillo – Boulogne Sur Mer – Los Paraísos – Avenida Cooperativa – Padre Llorens – Uspallata – Ocanto  – Padre Llorens – Jauretche – Gagliardi – Alfonsina Storni – Benedetti  – Wilde –Bioy.Casares – Fontanarosa – Boulogne Sur Mer – Palacios – Perú – Rivadavia – Moreno – Avellaneda – San Martín – Dorrego – Olascoaga – Mathieu – Lisandro Moyano – Calle 8 – Martino– Resistencia – México – Olascoaga – Armada Argentina – San Martín – Bailen– Ayacucho – Entre Ríos – Granaderos –  Parador Minetti. </t>
  </si>
  <si>
    <t xml:space="preserve">Control Independencia - Independencia – Acceso Norte – Lateral Acceso Norte- Costitucion – Álvarez Condarco– Calle 12  - Calle 13 – Calle 14-  Álvarez Condarco – Matheu –Calle 8 –Calle 2 – Moyano-Dorrego –Alvarez Condarco-Callejon Morales  – Irigoyen - Martin Fierro - Vázquez – Pablo Segura – San Rafael – Bajada de Arrollabes – Jujuy – Ituzaingó – Beltrán – Maza – 9 de Julio – Godoy Cruz – Patricias Mendocinas – Colón – Chile – Godoy Cruz – San Martín – Alberdi – Montecaseros – Santiago del Estero – Bajada de Arrollabes – San Rafael – Pablo Segura – Vázquez – Martin Fierro - Irigoyen – Callejon Morales - Álvarez Condarco – Dorrego-Moyano- Calle 2 Calle 8-Matheu-Álvarez Condarco-CalIe 14 –Calle 13 –Calle 12-Alvarez Condarco – Acceso Norte - Independencia- Control  Independencia. </t>
  </si>
  <si>
    <t>Control Algarrobal – Paso Hondo – Lavalle - Costa Canal – Quintana - Paso Hondo - Aristóbulo del Valle –Totora - Las Rosas - General. Paz – Maipu -Pascual Segura – Cirone - Mathus Hoyos - Olascoaga - Coronel. - Díaz - Avenida San Martin – Maza - 9 de Julio - Avenida  Godoy Cruz – Patricia  Mendocinas – Espejo – Chile - Godoy Cruz - Avenida San Martin - Alberdi –Salta - Coronel Díaz –Olascoaga - Mathus Hoyos – Cirone - Pascual Segura - Maipu-Gral. Paz-Las Rosas –Totora - Aristóbulo del Valle - Paso Hondo – Quintana - Costa Canale – Lavalle - Paso Hondo - Control Algarrobal</t>
  </si>
  <si>
    <t>Control Algarrobal – Paso Hondo – Lavalle - Costa Canal – Quintana - Paso Hondo - Aristóbulo del Valle –Totora - Las Rosas - General. Paz – Maipu -Pascual Segura – Cirone - Mathus Hoyos - Olascoaga - Coronel. - Díaz - Avenida San Martin – Maza - 9 de Julio - Avenida  Godoy Cruz – Patricia  Mendocinas – Espejo – Chile - Godoy Cruz - Avenida San Martin - Alberdi –Salta - Coronel Díaz –Olascoaga - Mathus Hoyos – Cirone - Pascual Segura - Maipu-General. Paz-Las Rosas –Totora - Aristóbulo del Valle - Paso Hondo – Quintana - Costa Canale – Lavalle - Paso Hondo - Control Algarrobal</t>
  </si>
  <si>
    <t>San Isidro – Circuito del Challao – Rotonda El Challao – Circuito Hermanos. Maristas – Avenida Champagnat – San José – Metraux – Coni – Miyara – Notti –Cichitti – Pose – Avenida Champagnat – Olguín - Palacios – Perú – Rivadavia – San Miguel – Espejo – San Martín – San Luis – Olascoaga– Ejército Argentino – Lisandro  Moyano – Congreso – Vázquez – Hospital-Carrillo – Vázquez – Ejercito Argentino – Garibaldi – Pascual Segura – Lateral Norte-Acceso Norte – Rotonda Los Pescadores – Clavel del Aire – Democracia – Miguel Segura – Pascual Segura – Aristóbulo del Valle – General Paz – Las Rosas – La Totora– Lavalle - Ruta Provincial N°24 – Escuela Masoero (La Pega)</t>
  </si>
  <si>
    <t>Escuela Masoero (La Pega) – Ruta Provincial N°24 – Lavalle – El Totoral – Las Rosas – General Paz – Aristóbulo del Valle – Pascual Segura – Miguel Segura – Democracia – Clavel del Aire – Rotonda Los Pescadores – Lateral Norte Acceso Norte – Pascual Segura – Garibaldi – Manual  Sáez – Vázquez – Hospital Carrillo – Vázquez – Manuel Sáez – Olascoaga –San Luis – San Martín – Roca – Moreno – Belgrano – Sarmiento – Roca -Olguín – Avenida Champagnat – Pose – Gainza – Notti – Miyara – Coni – Metraux –San José – Avenida Champagnat – Circuito Hermanos. Maristas – Rotonda El Challao –Circuito del Challao – San Isidro.</t>
  </si>
  <si>
    <t>Ruta Nacional N°40 y Los Álamos – Los Álamos – San Ramón - Guaycochea – Ruta Nacional N°40 – Recuero – Paso Hondo – Los Algarrobos – Paso Hondo - Miguel Cane – Monteavaro – Aristóbulo del Valle – Garza Mora – Paso Hondo – Quintana – Aristóbulo del Valle – General Paz – Tubert – Río Juramento – Chubut - General Paz – Zapata – Pascual  Segura – Miguel Segura – Democracia – Clavel del Aire – Rotonda Los Pescadores– Lateral Norte Acceso Norte – Chaco – San Rafael – Pascual  Segura – Vázquez – Hospital Carrillo – Vázquez – Manuel  Sáenz – Olascoaga – San Luis – San Martín– Roca – Moreno – Belgrano – San Miguel - Espejo – San Martín – San Luis – Olascoaga – Manuel Sáenz – Vázquez – Hospital Carrillo – Vázquez – Pascual Segura – San Rafael – Chaco – Lateral Norte Acceso Norte – Rotonda Los Pescadores – Clavel del Aire – Democracia – Miguel  Segura – Pascual  Segura – Zapata – General Paz – Chubut- Río Juramento – Tubert – General Paz – Aristóbulo del Valle – Quintana – Paso Hondo – Garza Mora – Aristóbulo del Valle – Monteavaro – Miguel Cané – Paso Hondo – Los Algarrobos – Paso Hondo -Recuero – Ruta Nacional N°40 – Guaycochea – San Ramón – Los Álamos - Los Álamos y Ruta Nacional N°40.</t>
  </si>
  <si>
    <t>CONTROL G6</t>
  </si>
  <si>
    <t>MATHIEU Y CALLE 5</t>
  </si>
  <si>
    <t>OLASCOAGA E INDEPENDENCIA</t>
  </si>
  <si>
    <t>OLASCOAGA Y CORONEL DIAZ</t>
  </si>
  <si>
    <t>ALEM Y FEDERICO MORENO</t>
  </si>
  <si>
    <t>RIVADAVIA Y COLON</t>
  </si>
  <si>
    <t>TIBURCIO BENEGAS Y JOAQUIN V. GONZALEZ</t>
  </si>
  <si>
    <t>SOLER E ILLIA</t>
  </si>
  <si>
    <t>ANTONIO TOMBA Y RIVADAVIA</t>
  </si>
  <si>
    <t>SAN MARTIN Y ALBERDI</t>
  </si>
  <si>
    <t>CONTROL G9 CARRODILLA</t>
  </si>
  <si>
    <t>TERRADA E ISLA DE LOS ESTADOS</t>
  </si>
  <si>
    <t>CERVANTES Y REMEDIOS DE ESCALADA</t>
  </si>
  <si>
    <t>RIOJA Y RONDEAU</t>
  </si>
  <si>
    <t>MONTECASEROS Y BUENOS AIRES</t>
  </si>
  <si>
    <t>LISANDRO MOYANO E INDEPENDENCIA</t>
  </si>
  <si>
    <t>LISANDRO  MOYANO Y DORREGO</t>
  </si>
  <si>
    <t>MANUEL A. SAEZ Y CAPITAN VAZQUEZ</t>
  </si>
  <si>
    <t>LISANDRO MOYANO Y MATHUS HOYOS</t>
  </si>
  <si>
    <t>HOSPITAL LAGOMAGGIORE</t>
  </si>
  <si>
    <t>LENCINAS Y ORZALI</t>
  </si>
  <si>
    <t>SAN JUAN Y VICENTE ZAPATA</t>
  </si>
  <si>
    <t>MONTECASEROS Y CORONEL DIAZ</t>
  </si>
  <si>
    <t>JUAN B. JUSTO Y GRANADEROS</t>
  </si>
  <si>
    <t>PASADA UNCUYO</t>
  </si>
  <si>
    <t>LATERAL ACC. NORTE Y MANUEL A SAEZ</t>
  </si>
  <si>
    <t>ACCESO NORTE Y MANUEL A. SAENZ</t>
  </si>
  <si>
    <t>ITUZAINGO Y TUCUMAN</t>
  </si>
  <si>
    <t>BOULOGNE SUR MER Y LENCINAS</t>
  </si>
  <si>
    <t>LOS CEIBOS Y AV. LIBERTADOR</t>
  </si>
  <si>
    <t>PASCUAL SEGURA Y MIGUEL SEGURA</t>
  </si>
  <si>
    <t>LOS PESCADORES Y BAJADA DE ARROLLABES</t>
  </si>
  <si>
    <t>GENERAL PAZ Y TUBER</t>
  </si>
  <si>
    <t>ACCESO NORTE Y LOS PESCADORES</t>
  </si>
  <si>
    <t>BELTRAN Y VIDELA CASTILLO</t>
  </si>
  <si>
    <t>PERU Y PEDRO MOLINA</t>
  </si>
  <si>
    <t>DOCTOR MORENO Y RAWSON</t>
  </si>
  <si>
    <t>DOCTOR MORENO Y PASO DE LOS ANDES</t>
  </si>
  <si>
    <t>DOCTOR MORENO Y ESPEJO</t>
  </si>
  <si>
    <t>OLASCOAGA Y MANUEL A. SAENZ</t>
  </si>
  <si>
    <t>VIDELA CASTILLO Y ALBERDI</t>
  </si>
  <si>
    <t>BANDERA DE LOS ANDES Y FRANCISCO DE LA RETA</t>
  </si>
  <si>
    <t>DOCTOR MORENO Y JULIO A ROCA</t>
  </si>
  <si>
    <t>DOCTOR MORENO Y RIO NEGRO</t>
  </si>
  <si>
    <t>SAN MARTIN Y ARMADA ARGENTINA</t>
  </si>
  <si>
    <t>SAN MIGUEL Y JULIO A ROCA</t>
  </si>
  <si>
    <t>BOULOGNE SUR MER Y F. ROSA</t>
  </si>
  <si>
    <t>P.LLORENS Y COOPERATIVA</t>
  </si>
  <si>
    <t>SAN MIGUEL Y RIVADAVIA</t>
  </si>
  <si>
    <t>SAN MARTIN E INDEPENDENCIA</t>
  </si>
  <si>
    <t>SAN LUIS Y SAN MARTIN</t>
  </si>
  <si>
    <t>SAN MARTIN Y BALLOFET</t>
  </si>
  <si>
    <t>CORDOBA Y RIOJA</t>
  </si>
  <si>
    <t>PEDRO MOLINA Y PATRICIAS MENDOCINAS</t>
  </si>
  <si>
    <t>ACC NORTE Y CONSTITUCION</t>
  </si>
  <si>
    <t>INDEPENDENCIA Y ALVAREZ CONDARCO</t>
  </si>
  <si>
    <t>MONTECASEROS BELTRAN</t>
  </si>
  <si>
    <t>MATHUS HOYOS Y MITRE</t>
  </si>
  <si>
    <t>PARADOR ALGARROBAL</t>
  </si>
  <si>
    <t>COSTA CANAL Y QUINTANA</t>
  </si>
  <si>
    <t>PASCUAL SEGURA Y GARIBALDI</t>
  </si>
  <si>
    <t>SAN MARTIN Y CORONEL DIAZ</t>
  </si>
  <si>
    <t>ROTONDA DEL CHALLAO</t>
  </si>
  <si>
    <t>PREDIO MARISTAS</t>
  </si>
  <si>
    <t>CHAMPAGNAT Y REGALADA OLGUIN</t>
  </si>
  <si>
    <t>LISANDRO MOYANO Y EJERCITO ARGENTINO</t>
  </si>
  <si>
    <t>PASO DE LOS ANDES Y SUIPACHA</t>
  </si>
  <si>
    <t>GENERAL PAZ Y ARISTOBULO DEL VALLE</t>
  </si>
  <si>
    <t>SAN MARTIN Y JULIO A. ROCA</t>
  </si>
  <si>
    <t>PARADOR ROTONDA BOMBEROS</t>
  </si>
  <si>
    <t>PERU Y ALTE BROWN</t>
  </si>
  <si>
    <t>PARQUE INDUSTRIAL ENTRADA</t>
  </si>
  <si>
    <t>PARQUE INDUSTRIAL SALIDA</t>
  </si>
  <si>
    <t>RUTA NACIONAL 40 Y SAN RAMON</t>
  </si>
  <si>
    <t>RUTA NACIONAL 40 Y RECUERO</t>
  </si>
  <si>
    <t>PASO HONDO  Y CANE</t>
  </si>
  <si>
    <t>SAN MARTIN Y ESPEJO</t>
  </si>
  <si>
    <t>PERU Y URUGUAY</t>
  </si>
  <si>
    <t>PARADOR PASO</t>
  </si>
  <si>
    <t>BARRIO CAPDEVILLE</t>
  </si>
  <si>
    <t>MORENO Y RAWSON</t>
  </si>
  <si>
    <t>PERU Y  URUGUAY</t>
  </si>
  <si>
    <t>ESPEJO Y DR. MORENO</t>
  </si>
  <si>
    <t>INDEP. Y OLASCOAGA</t>
  </si>
  <si>
    <t>ROCCA Y DR. MORENO</t>
  </si>
  <si>
    <t xml:space="preserve">Numero de Linea: </t>
  </si>
  <si>
    <t>Codificacion Sistema Prepago: 697</t>
  </si>
  <si>
    <t>Desde Paso Hondo y Lavalle, por Lavalle, por Escuela Candelaria, por Lavalle, por Costa Canal San Esteban, por Quintana, por Paso Hondo, por Lavalle, por Escuela Candelaria, por Lavalle, hasta Paso Hondo y Lavalle.-</t>
  </si>
  <si>
    <t>Frecuencias</t>
  </si>
  <si>
    <t>ESCUELA CANDELARIA</t>
  </si>
  <si>
    <t>QUINTANA Y PASO HONDO</t>
  </si>
  <si>
    <t xml:space="preserve">Cantidad de frecuencias Diurnas: </t>
  </si>
  <si>
    <t xml:space="preserve">Cantidad de frecuencias Noctunas </t>
  </si>
  <si>
    <t>Longitud de recorrido</t>
  </si>
  <si>
    <t>PARADOR COLECTIVA</t>
  </si>
  <si>
    <t>Numero de Linea: 698</t>
  </si>
  <si>
    <t>Codificacion Sistema Prepago: 698</t>
  </si>
  <si>
    <t>FRE</t>
  </si>
  <si>
    <t>9 DE JULIO Y GODOY CRUZ</t>
  </si>
  <si>
    <t>Temporada: INVIERNO 2022</t>
  </si>
  <si>
    <t>Numero de Linea: 612</t>
  </si>
  <si>
    <t>Codificacion Sistema Prepago: 612</t>
  </si>
  <si>
    <t>RUTA 40 Y RECUERO - RECUERO - PASO HONDO - LOS ALGARROBOS - PASO HONDO - CANÉ - MONTE AVARO - ARISTÓBULO DEL VALLE - GENERAL PAZ - IV BRIGADA AEREA - ACCESO NORTE - AV. COSTANERA - BELTRÁN – ITUZAINGO – URQUIZA - SAN MARTÍN – E. BLANCO – 9 DE JULIO - GODOY CRUZ - PATRICIAS MENDOCINAS - VIRGEN DEL CARMEN DE CUYO - PELTIER - MORÓN - RIOJA - BRASIL - COSTANERA - BAJADA MACRO - ACCESO SUR - SARMIENTO - AZUL - ARISTÓBULO DEL VALLE - TERRADA - RAWSON - VÉLEZ SARSFIELD - CARRODILLA - ORTIZ - ISLA DE LOS ESTADOS - TERRADA - LATERAL SUR EMILIO CIVIT - CONTROL CARRODILLA.</t>
  </si>
  <si>
    <t>Denominacion de Linea:  DIRECTO B° VICTORIA- CENTRO POR AVENIDA</t>
  </si>
  <si>
    <t>Denominacion de Linea:  Bº Municipal- Plaza De Las Heras –Hosp.Carrillo</t>
  </si>
  <si>
    <t>Codificacion Sistema Prepago: 661</t>
  </si>
  <si>
    <t>Numero de Linea: 661</t>
  </si>
  <si>
    <t>Dias:Sabado</t>
  </si>
  <si>
    <t>Control – Independencia – San Juan – Larrea - Castelli – Independencia – San Martín – Roca – Dr. Moreno – Belgrano – Perú – Chiclana – Dr. Moreno – Vicente Gil – 9 de Julio – Maza – Dr. Moreno – Provincia Unida – Calle 1 - Rawson – Dr. Moreno - Maza – 9 de julio – Vicente Gil – Dr. Moreno – Chiclana – Perú – Espejo – San Martin - Independencia – Aguado – Larrea – San Juan - Independencia – Rotonda Acceso Norte – Lateral Este de acceso norte - Aeropuerto – Acceso Norte - Independencia - Control.</t>
  </si>
  <si>
    <t>Parador Minetti - RP 50 - Hornito del Gringo - B° Capdeville - Hornito del Gringo - RP 50 – Bailen - San Martin - Rawson – Moreno - Maza – 9 de Julio – Vicente Gil – Moreno – Chiclana - Perú – Espejo – San Martín – Independencia – Aguado – Larrea – San Juan – Independencia – Rotonda IV Brigada Aérea - Independencia – San Juan – Castelli – Aguado – Independencia – San Martín – Roca – Moreno – Belgrano – Perú – Chiclana – Moreno – Vicente Gil – 9 de Julio – Maza – Moreno – Provincia Unida – Hilario Cuadro – Rawson - San Martin – Bailen - RP 50 - Hornito del Gringo - B° Capdeville – Hornito del Gringo - RP 50 - Parador Minetti</t>
  </si>
  <si>
    <t>CAPDEVILLE - PANQUEHUA - por Independencia</t>
  </si>
  <si>
    <t xml:space="preserve"> Parque Industrial –  Álvarez Condarco – Constitución – Acc. Norte – Independencia – Álvarez Condarco -Eva Perón - Cap. Vázquez - M. Fierro – Irigoyen - Eva Perón – Condarco – Independencia - San Martin - Roca – Moreno – Uruguay - Perú – Colón – Santa Rosa – Adolfo Calle – Alvear - Perú – Almirante Brown – Río Diamante – Tandil – Tierra del Fuego – Antártida – Huarpes – Bariloche – Cerro Arco -Tandil - Las Águilas - Bariloche - La Pampa – xx - Tierra del Fuego - Las Cuevas - Rio Diamante - Calle 14 - R. Olguin - Calle 14 - Rio Diamante - Las Cuevas - Tierra del Fuego –- La Pampa -Bariloche - Las Águilas – Tandil -Cerro Arco -Bariloche - Huarpes – Antártida - Tierra del Fuego - Tandil-Rio Diamante - Almirante Brown - Perú-–  Alvear – Adolfo Calle – Santa Rosa – Colón – Perú – Uruguay - San Miguel – Espejo – San Martín-Independencia - Álvarez Condarco - Eva Perón – Irigoyen - M. Fierro - Cap. Vázquez - Eva Perón – Condarco – Independencia – lateral Este Acc. Norte - Constitucion – Álvarez Condarco – Parque industrial.</t>
  </si>
  <si>
    <r>
      <t>Constitución – Acc .Norte Independencia - Álvarez Condarco- - Eva Perón - Cap. Vázquez - M. Fierro – Irigoyen - Eva Perón – Condarco – Independencia - San Martin - Roca – Moreno – Uruguay - Perú – Colón – Santa Rosa – Adolfo Calle – Alvear - Perú – Almirante Brown – Río Diamante – Tandil – Tierra del Fuego – Antártida – Huarpes - Bariloche– Cerro Arco -Tandil - Las Águilas - Bariloche- La Pampa - Tierra del Fuego - Las Cuevas - Rio Diamante - Calle 14 - Regalado Olguin - Calle 14 - Rio Diamante - Las Cuevas - Tierra del Fuego – La Pampa -Bariloche - Las Águilas – Tandil – Cerro Arco y Bariloche – Huarpes – Antártida - Tierra del Fuego – Tandil -Rio Diamante - Almirante Brown - Perú-–  Alvear – Adolfo Calle – Santa Rosa – Colón – Perú – Uruguay - San Miguel – Espejo – San Martín-</t>
    </r>
    <r>
      <rPr>
        <sz val="14"/>
        <color theme="1"/>
        <rFont val="Times New Roman"/>
        <family val="1"/>
      </rPr>
      <t xml:space="preserve"> </t>
    </r>
    <r>
      <rPr>
        <sz val="14"/>
        <color theme="1"/>
        <rFont val="Arial"/>
        <family val="2"/>
      </rPr>
      <t>Independencia - Álvarez Condarco - Eva Perón – Irigoyen - Martin Fierro - Cap. Vázquez - Eva Perón – Condarco – Independencia – Lateral Este Acc. Norte- Constitución</t>
    </r>
  </si>
  <si>
    <t>CONSTITUCION</t>
  </si>
  <si>
    <t>SALE CONTROL ALGARROBAL – PASO HONDO – MIGUEL CANÉ- MONTEAVARO – PASO HONDO – LAVALLE – ARISTÓBULO DEL VALLE – GENERAL PAZ – ACCESO NORTE – AV. COSTANERA – BELTRÁN – ITUZAINGO – URQUIZA - SAN MARTÍN – E. BLANCO – 9 DE JULIO – GODOY CRUZ – PATRICIAS MENDOCINAS – PEDRO MOLINA – PERÚ – SAN LORENZO – CHILE – GODOY CRUZ – SAN MARTÍN – ALBERDI – AV. COSTANERA – ACCESO NORTE – GENERAL PAZ – ARISTÓBULO DEL VALLE- LAVALLE – PASO HONDO – MONTEAVARO – MIGUEL CANÉ– PASO HONDO – LLEGA CONTROL ALGARROBAL.</t>
  </si>
  <si>
    <t>Dias: Sabado</t>
  </si>
  <si>
    <t>Dias: habiles</t>
  </si>
  <si>
    <t>Temporada: INVIERNO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</si>
</sst>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1"/>
      <name val="Arial"/>
      <family val="2"/>
    </font>
    <font>
      <sz val="18"/>
      <name val="Calibri"/>
      <family val="2"/>
      <scheme val="minor"/>
    </font>
    <font>
      <b/>
      <sz val="18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name val="Calibri"/>
      <family val="2"/>
      <scheme val="minor"/>
    </font>
    <font>
      <b/>
      <sz val="26"/>
      <name val="Calibri"/>
      <family val="2"/>
      <scheme val="minor"/>
    </font>
    <font>
      <sz val="8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36"/>
      <name val="Arial"/>
      <family val="2"/>
    </font>
    <font>
      <sz val="16"/>
      <name val="Arial"/>
      <family val="2"/>
    </font>
    <font>
      <b/>
      <sz val="8"/>
      <name val="Calibri"/>
      <family val="2"/>
      <scheme val="minor"/>
    </font>
    <font>
      <sz val="12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u/>
      <sz val="11"/>
      <color theme="1"/>
      <name val="Times New Roman"/>
      <family val="1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sz val="11"/>
      <color theme="1"/>
      <name val="Courier New"/>
      <family val="3"/>
    </font>
    <font>
      <b/>
      <sz val="22"/>
      <name val="Calibri"/>
      <family val="2"/>
      <scheme val="minor"/>
    </font>
    <font>
      <sz val="14"/>
      <name val="Arial"/>
      <family val="2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6"/>
      <color rgb="FFFF000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14"/>
      <color theme="1"/>
      <name val="Times New Roman"/>
      <family val="1"/>
    </font>
    <font>
      <sz val="18"/>
      <color rgb="FFFF0000"/>
      <name val="Arial"/>
      <family val="2"/>
    </font>
    <font>
      <sz val="14"/>
      <color rgb="FFFF0000"/>
      <name val="Arial"/>
      <family val="2"/>
    </font>
    <font>
      <b/>
      <sz val="9"/>
      <color rgb="FFFF0000"/>
      <name val="Arial"/>
      <family val="2"/>
    </font>
    <font>
      <sz val="8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 diagonalUp="1">
      <left/>
      <right style="medium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  <border diagonalUp="1">
      <left style="medium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</borders>
  <cellStyleXfs count="1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6" fillId="4" borderId="0" applyNumberFormat="0" applyBorder="0" applyAlignment="0" applyProtection="0"/>
    <xf numFmtId="0" fontId="4" fillId="5" borderId="0" applyNumberFormat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2" fontId="9" fillId="0" borderId="0">
      <protection locked="0"/>
    </xf>
    <xf numFmtId="2" fontId="9" fillId="0" borderId="0">
      <protection locked="0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38" fillId="0" borderId="0"/>
  </cellStyleXfs>
  <cellXfs count="802">
    <xf numFmtId="0" fontId="0" fillId="0" borderId="0" xfId="0"/>
    <xf numFmtId="0" fontId="7" fillId="6" borderId="0" xfId="5" applyFont="1" applyFill="1"/>
    <xf numFmtId="0" fontId="8" fillId="6" borderId="2" xfId="5" applyFont="1" applyFill="1" applyBorder="1" applyAlignment="1">
      <alignment horizontal="center" vertical="center"/>
    </xf>
    <xf numFmtId="0" fontId="8" fillId="6" borderId="13" xfId="5" applyFont="1" applyFill="1" applyBorder="1" applyAlignment="1">
      <alignment horizontal="center" vertical="center"/>
    </xf>
    <xf numFmtId="1" fontId="8" fillId="6" borderId="2" xfId="5" applyNumberFormat="1" applyFont="1" applyFill="1" applyBorder="1" applyAlignment="1">
      <alignment horizontal="center" vertical="center"/>
    </xf>
    <xf numFmtId="4" fontId="7" fillId="6" borderId="23" xfId="5" applyNumberFormat="1" applyFont="1" applyFill="1" applyBorder="1" applyAlignment="1">
      <alignment horizontal="center" vertical="center"/>
    </xf>
    <xf numFmtId="4" fontId="7" fillId="6" borderId="30" xfId="5" applyNumberFormat="1" applyFont="1" applyFill="1" applyBorder="1" applyAlignment="1">
      <alignment horizontal="center" vertical="center"/>
    </xf>
    <xf numFmtId="1" fontId="8" fillId="6" borderId="28" xfId="5" applyNumberFormat="1" applyFont="1" applyFill="1" applyBorder="1" applyAlignment="1">
      <alignment horizontal="center" vertical="center"/>
    </xf>
    <xf numFmtId="0" fontId="7" fillId="0" borderId="0" xfId="5" applyFont="1"/>
    <xf numFmtId="1" fontId="8" fillId="6" borderId="18" xfId="5" applyNumberFormat="1" applyFont="1" applyFill="1" applyBorder="1" applyAlignment="1">
      <alignment horizontal="center" vertical="center"/>
    </xf>
    <xf numFmtId="1" fontId="7" fillId="6" borderId="18" xfId="1" applyNumberFormat="1" applyFont="1" applyFill="1" applyBorder="1" applyAlignment="1">
      <alignment horizontal="center" vertical="center"/>
    </xf>
    <xf numFmtId="1" fontId="8" fillId="6" borderId="18" xfId="1" applyNumberFormat="1" applyFont="1" applyFill="1" applyBorder="1" applyAlignment="1">
      <alignment horizontal="center" vertical="center"/>
    </xf>
    <xf numFmtId="1" fontId="8" fillId="6" borderId="7" xfId="5" applyNumberFormat="1" applyFont="1" applyFill="1" applyBorder="1" applyAlignment="1">
      <alignment horizontal="center" vertical="center"/>
    </xf>
    <xf numFmtId="0" fontId="10" fillId="6" borderId="0" xfId="5" applyFont="1" applyFill="1"/>
    <xf numFmtId="1" fontId="8" fillId="6" borderId="2" xfId="1" applyNumberFormat="1" applyFont="1" applyFill="1" applyBorder="1" applyAlignment="1">
      <alignment horizontal="center" vertical="center"/>
    </xf>
    <xf numFmtId="0" fontId="8" fillId="6" borderId="2" xfId="1" applyFont="1" applyFill="1" applyBorder="1"/>
    <xf numFmtId="1" fontId="8" fillId="6" borderId="28" xfId="1" applyNumberFormat="1" applyFont="1" applyFill="1" applyBorder="1" applyAlignment="1">
      <alignment horizontal="center" vertical="center"/>
    </xf>
    <xf numFmtId="0" fontId="8" fillId="6" borderId="28" xfId="1" applyFont="1" applyFill="1" applyBorder="1"/>
    <xf numFmtId="0" fontId="8" fillId="6" borderId="28" xfId="2" applyFont="1" applyFill="1" applyBorder="1"/>
    <xf numFmtId="0" fontId="8" fillId="6" borderId="18" xfId="1" applyFont="1" applyFill="1" applyBorder="1"/>
    <xf numFmtId="2" fontId="7" fillId="6" borderId="3" xfId="1" applyNumberFormat="1" applyFont="1" applyFill="1" applyBorder="1" applyAlignment="1">
      <alignment horizontal="center" vertical="center"/>
    </xf>
    <xf numFmtId="2" fontId="7" fillId="6" borderId="23" xfId="1" applyNumberFormat="1" applyFont="1" applyFill="1" applyBorder="1" applyAlignment="1">
      <alignment horizontal="center" vertical="center"/>
    </xf>
    <xf numFmtId="2" fontId="7" fillId="6" borderId="23" xfId="5" applyNumberFormat="1" applyFont="1" applyFill="1" applyBorder="1" applyAlignment="1">
      <alignment horizontal="center" vertical="center"/>
    </xf>
    <xf numFmtId="2" fontId="7" fillId="6" borderId="8" xfId="2" applyNumberFormat="1" applyFont="1" applyFill="1" applyBorder="1" applyAlignment="1">
      <alignment horizontal="center" vertical="center"/>
    </xf>
    <xf numFmtId="2" fontId="7" fillId="6" borderId="8" xfId="1" applyNumberFormat="1" applyFont="1" applyFill="1" applyBorder="1" applyAlignment="1">
      <alignment horizontal="center" vertical="center"/>
    </xf>
    <xf numFmtId="2" fontId="7" fillId="6" borderId="8" xfId="3" applyNumberFormat="1" applyFont="1" applyFill="1" applyBorder="1" applyAlignment="1">
      <alignment horizontal="center" vertical="center"/>
    </xf>
    <xf numFmtId="2" fontId="7" fillId="6" borderId="9" xfId="3" applyNumberFormat="1" applyFont="1" applyFill="1" applyBorder="1" applyAlignment="1">
      <alignment horizontal="center" vertical="center"/>
    </xf>
    <xf numFmtId="2" fontId="7" fillId="6" borderId="13" xfId="3" applyNumberFormat="1" applyFont="1" applyFill="1" applyBorder="1" applyAlignment="1">
      <alignment horizontal="center" vertical="center"/>
    </xf>
    <xf numFmtId="4" fontId="7" fillId="6" borderId="3" xfId="5" applyNumberFormat="1" applyFont="1" applyFill="1" applyBorder="1" applyAlignment="1">
      <alignment horizontal="center" vertical="center"/>
    </xf>
    <xf numFmtId="4" fontId="7" fillId="6" borderId="17" xfId="5" applyNumberFormat="1" applyFont="1" applyFill="1" applyBorder="1" applyAlignment="1">
      <alignment horizontal="center" vertical="center"/>
    </xf>
    <xf numFmtId="0" fontId="13" fillId="6" borderId="0" xfId="0" applyFont="1" applyFill="1"/>
    <xf numFmtId="0" fontId="14" fillId="6" borderId="0" xfId="0" applyFont="1" applyFill="1" applyAlignment="1">
      <alignment vertical="center"/>
    </xf>
    <xf numFmtId="0" fontId="15" fillId="6" borderId="0" xfId="0" applyFont="1" applyFill="1" applyAlignment="1">
      <alignment vertical="center"/>
    </xf>
    <xf numFmtId="0" fontId="7" fillId="6" borderId="14" xfId="0" applyFont="1" applyFill="1" applyBorder="1"/>
    <xf numFmtId="0" fontId="5" fillId="6" borderId="4" xfId="0" applyFont="1" applyFill="1" applyBorder="1" applyAlignment="1">
      <alignment vertical="center"/>
    </xf>
    <xf numFmtId="0" fontId="5" fillId="6" borderId="5" xfId="0" applyFont="1" applyFill="1" applyBorder="1" applyAlignment="1">
      <alignment vertical="center"/>
    </xf>
    <xf numFmtId="20" fontId="16" fillId="6" borderId="29" xfId="0" applyNumberFormat="1" applyFont="1" applyFill="1" applyBorder="1" applyAlignment="1">
      <alignment horizontal="center"/>
    </xf>
    <xf numFmtId="20" fontId="16" fillId="6" borderId="5" xfId="0" applyNumberFormat="1" applyFont="1" applyFill="1" applyBorder="1" applyAlignment="1">
      <alignment horizontal="center"/>
    </xf>
    <xf numFmtId="20" fontId="5" fillId="6" borderId="5" xfId="0" applyNumberFormat="1" applyFont="1" applyFill="1" applyBorder="1" applyAlignment="1">
      <alignment vertical="center"/>
    </xf>
    <xf numFmtId="0" fontId="7" fillId="6" borderId="6" xfId="0" applyFont="1" applyFill="1" applyBorder="1"/>
    <xf numFmtId="0" fontId="7" fillId="6" borderId="0" xfId="0" applyFont="1" applyFill="1"/>
    <xf numFmtId="0" fontId="7" fillId="6" borderId="20" xfId="0" applyFont="1" applyFill="1" applyBorder="1"/>
    <xf numFmtId="0" fontId="5" fillId="6" borderId="10" xfId="0" applyFont="1" applyFill="1" applyBorder="1" applyAlignment="1">
      <alignment vertical="center"/>
    </xf>
    <xf numFmtId="0" fontId="5" fillId="6" borderId="38" xfId="0" applyFont="1" applyFill="1" applyBorder="1" applyAlignment="1">
      <alignment vertical="center"/>
    </xf>
    <xf numFmtId="20" fontId="16" fillId="6" borderId="25" xfId="0" applyNumberFormat="1" applyFont="1" applyFill="1" applyBorder="1" applyAlignment="1">
      <alignment horizontal="center"/>
    </xf>
    <xf numFmtId="20" fontId="16" fillId="6" borderId="38" xfId="0" applyNumberFormat="1" applyFont="1" applyFill="1" applyBorder="1" applyAlignment="1">
      <alignment horizontal="center"/>
    </xf>
    <xf numFmtId="20" fontId="5" fillId="6" borderId="38" xfId="0" applyNumberFormat="1" applyFont="1" applyFill="1" applyBorder="1" applyAlignment="1">
      <alignment vertical="center"/>
    </xf>
    <xf numFmtId="0" fontId="7" fillId="6" borderId="39" xfId="0" applyFont="1" applyFill="1" applyBorder="1"/>
    <xf numFmtId="0" fontId="9" fillId="6" borderId="20" xfId="0" applyFont="1" applyFill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/>
    </xf>
    <xf numFmtId="2" fontId="5" fillId="6" borderId="4" xfId="0" applyNumberFormat="1" applyFont="1" applyFill="1" applyBorder="1" applyAlignment="1">
      <alignment horizontal="center" vertical="center"/>
    </xf>
    <xf numFmtId="0" fontId="9" fillId="6" borderId="42" xfId="0" applyFont="1" applyFill="1" applyBorder="1" applyAlignment="1">
      <alignment horizontal="center" vertical="center" wrapText="1"/>
    </xf>
    <xf numFmtId="0" fontId="9" fillId="6" borderId="43" xfId="0" applyFont="1" applyFill="1" applyBorder="1" applyAlignment="1">
      <alignment horizontal="center" vertical="center" wrapText="1"/>
    </xf>
    <xf numFmtId="0" fontId="9" fillId="6" borderId="4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2" fontId="5" fillId="6" borderId="34" xfId="0" applyNumberFormat="1" applyFont="1" applyFill="1" applyBorder="1" applyAlignment="1">
      <alignment horizontal="center" vertical="center"/>
    </xf>
    <xf numFmtId="2" fontId="5" fillId="6" borderId="13" xfId="0" applyNumberFormat="1" applyFont="1" applyFill="1" applyBorder="1" applyAlignment="1">
      <alignment horizontal="center" vertical="center" wrapText="1"/>
    </xf>
    <xf numFmtId="2" fontId="5" fillId="6" borderId="32" xfId="0" applyNumberFormat="1" applyFont="1" applyFill="1" applyBorder="1" applyAlignment="1">
      <alignment horizontal="center" vertical="center" wrapText="1"/>
    </xf>
    <xf numFmtId="2" fontId="5" fillId="6" borderId="27" xfId="0" applyNumberFormat="1" applyFont="1" applyFill="1" applyBorder="1" applyAlignment="1">
      <alignment horizontal="center" vertical="center" wrapText="1"/>
    </xf>
    <xf numFmtId="2" fontId="5" fillId="6" borderId="45" xfId="0" applyNumberFormat="1" applyFont="1" applyFill="1" applyBorder="1" applyAlignment="1">
      <alignment horizontal="center" vertical="center" wrapText="1"/>
    </xf>
    <xf numFmtId="2" fontId="5" fillId="6" borderId="12" xfId="0" applyNumberFormat="1" applyFont="1" applyFill="1" applyBorder="1" applyAlignment="1">
      <alignment horizontal="center" vertical="center" wrapText="1"/>
    </xf>
    <xf numFmtId="2" fontId="5" fillId="6" borderId="11" xfId="0" applyNumberFormat="1" applyFont="1" applyFill="1" applyBorder="1" applyAlignment="1">
      <alignment horizontal="center" vertical="center" wrapText="1"/>
    </xf>
    <xf numFmtId="0" fontId="7" fillId="6" borderId="22" xfId="0" applyFont="1" applyFill="1" applyBorder="1"/>
    <xf numFmtId="0" fontId="16" fillId="6" borderId="3" xfId="0" applyFont="1" applyFill="1" applyBorder="1" applyAlignment="1">
      <alignment horizontal="center" vertical="center"/>
    </xf>
    <xf numFmtId="20" fontId="16" fillId="6" borderId="3" xfId="0" applyNumberFormat="1" applyFont="1" applyFill="1" applyBorder="1" applyAlignment="1">
      <alignment horizontal="center" vertical="center"/>
    </xf>
    <xf numFmtId="20" fontId="16" fillId="6" borderId="33" xfId="0" applyNumberFormat="1" applyFont="1" applyFill="1" applyBorder="1" applyAlignment="1">
      <alignment horizontal="center" vertical="center"/>
    </xf>
    <xf numFmtId="20" fontId="16" fillId="6" borderId="29" xfId="0" applyNumberFormat="1" applyFont="1" applyFill="1" applyBorder="1" applyAlignment="1">
      <alignment horizontal="center" vertical="center"/>
    </xf>
    <xf numFmtId="20" fontId="16" fillId="6" borderId="2" xfId="0" applyNumberFormat="1" applyFont="1" applyFill="1" applyBorder="1" applyAlignment="1">
      <alignment horizontal="center" vertical="center"/>
    </xf>
    <xf numFmtId="2" fontId="7" fillId="6" borderId="2" xfId="0" applyNumberFormat="1" applyFont="1" applyFill="1" applyBorder="1" applyAlignment="1">
      <alignment horizontal="center"/>
    </xf>
    <xf numFmtId="2" fontId="16" fillId="6" borderId="48" xfId="0" applyNumberFormat="1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20" fontId="16" fillId="6" borderId="16" xfId="0" applyNumberFormat="1" applyFont="1" applyFill="1" applyBorder="1" applyAlignment="1">
      <alignment horizontal="center" vertical="center"/>
    </xf>
    <xf numFmtId="20" fontId="16" fillId="6" borderId="26" xfId="0" applyNumberFormat="1" applyFont="1" applyFill="1" applyBorder="1" applyAlignment="1">
      <alignment horizontal="center" vertical="center"/>
    </xf>
    <xf numFmtId="20" fontId="16" fillId="6" borderId="28" xfId="0" applyNumberFormat="1" applyFont="1" applyFill="1" applyBorder="1" applyAlignment="1">
      <alignment horizontal="center" vertical="center"/>
    </xf>
    <xf numFmtId="2" fontId="7" fillId="6" borderId="18" xfId="0" applyNumberFormat="1" applyFont="1" applyFill="1" applyBorder="1" applyAlignment="1">
      <alignment horizontal="center"/>
    </xf>
    <xf numFmtId="20" fontId="16" fillId="6" borderId="8" xfId="0" applyNumberFormat="1" applyFont="1" applyFill="1" applyBorder="1" applyAlignment="1">
      <alignment horizontal="center" vertical="center"/>
    </xf>
    <xf numFmtId="2" fontId="16" fillId="6" borderId="50" xfId="0" applyNumberFormat="1" applyFont="1" applyFill="1" applyBorder="1" applyAlignment="1">
      <alignment horizontal="center" vertical="center"/>
    </xf>
    <xf numFmtId="20" fontId="7" fillId="6" borderId="46" xfId="0" applyNumberFormat="1" applyFont="1" applyFill="1" applyBorder="1"/>
    <xf numFmtId="20" fontId="7" fillId="6" borderId="0" xfId="0" applyNumberFormat="1" applyFont="1" applyFill="1"/>
    <xf numFmtId="20" fontId="16" fillId="6" borderId="24" xfId="0" applyNumberFormat="1" applyFont="1" applyFill="1" applyBorder="1" applyAlignment="1">
      <alignment horizontal="center" vertical="center"/>
    </xf>
    <xf numFmtId="0" fontId="16" fillId="6" borderId="0" xfId="0" applyFont="1" applyFill="1" applyAlignment="1">
      <alignment vertical="center"/>
    </xf>
    <xf numFmtId="20" fontId="16" fillId="6" borderId="24" xfId="0" applyNumberFormat="1" applyFont="1" applyFill="1" applyBorder="1" applyAlignment="1">
      <alignment horizontal="center"/>
    </xf>
    <xf numFmtId="0" fontId="18" fillId="6" borderId="0" xfId="0" applyFont="1" applyFill="1" applyAlignment="1">
      <alignment vertical="center" textRotation="90"/>
    </xf>
    <xf numFmtId="20" fontId="16" fillId="6" borderId="48" xfId="0" applyNumberFormat="1" applyFont="1" applyFill="1" applyBorder="1" applyAlignment="1">
      <alignment horizontal="center" vertical="center"/>
    </xf>
    <xf numFmtId="20" fontId="16" fillId="6" borderId="54" xfId="0" applyNumberFormat="1" applyFont="1" applyFill="1" applyBorder="1" applyAlignment="1">
      <alignment horizontal="center" vertical="center"/>
    </xf>
    <xf numFmtId="2" fontId="16" fillId="6" borderId="54" xfId="0" applyNumberFormat="1" applyFont="1" applyFill="1" applyBorder="1" applyAlignment="1">
      <alignment horizontal="center" vertical="center"/>
    </xf>
    <xf numFmtId="20" fontId="7" fillId="6" borderId="6" xfId="0" applyNumberFormat="1" applyFont="1" applyFill="1" applyBorder="1"/>
    <xf numFmtId="2" fontId="7" fillId="6" borderId="48" xfId="0" applyNumberFormat="1" applyFont="1" applyFill="1" applyBorder="1" applyAlignment="1">
      <alignment horizontal="center"/>
    </xf>
    <xf numFmtId="2" fontId="7" fillId="6" borderId="54" xfId="0" applyNumberFormat="1" applyFont="1" applyFill="1" applyBorder="1" applyAlignment="1">
      <alignment horizontal="center"/>
    </xf>
    <xf numFmtId="20" fontId="16" fillId="6" borderId="26" xfId="0" applyNumberFormat="1" applyFont="1" applyFill="1" applyBorder="1" applyAlignment="1">
      <alignment horizontal="center"/>
    </xf>
    <xf numFmtId="0" fontId="18" fillId="6" borderId="11" xfId="0" applyFont="1" applyFill="1" applyBorder="1" applyAlignment="1">
      <alignment vertical="center" wrapText="1"/>
    </xf>
    <xf numFmtId="20" fontId="16" fillId="6" borderId="31" xfId="0" applyNumberFormat="1" applyFont="1" applyFill="1" applyBorder="1" applyAlignment="1">
      <alignment horizontal="center"/>
    </xf>
    <xf numFmtId="0" fontId="9" fillId="6" borderId="27" xfId="0" applyFont="1" applyFill="1" applyBorder="1" applyAlignment="1">
      <alignment horizontal="center" vertical="center" wrapText="1"/>
    </xf>
    <xf numFmtId="0" fontId="21" fillId="6" borderId="4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 wrapText="1"/>
    </xf>
    <xf numFmtId="20" fontId="16" fillId="0" borderId="31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8" fillId="6" borderId="0" xfId="0" applyFont="1" applyFill="1" applyAlignment="1">
      <alignment horizontal="center" vertical="center" textRotation="90"/>
    </xf>
    <xf numFmtId="0" fontId="14" fillId="6" borderId="0" xfId="0" applyFont="1" applyFill="1"/>
    <xf numFmtId="0" fontId="5" fillId="6" borderId="1" xfId="0" applyFont="1" applyFill="1" applyBorder="1" applyAlignment="1">
      <alignment vertical="center"/>
    </xf>
    <xf numFmtId="0" fontId="5" fillId="6" borderId="0" xfId="0" applyFont="1" applyFill="1" applyAlignment="1">
      <alignment vertical="center"/>
    </xf>
    <xf numFmtId="20" fontId="16" fillId="6" borderId="0" xfId="0" applyNumberFormat="1" applyFont="1" applyFill="1" applyAlignment="1">
      <alignment horizontal="center"/>
    </xf>
    <xf numFmtId="20" fontId="5" fillId="6" borderId="0" xfId="0" applyNumberFormat="1" applyFont="1" applyFill="1" applyAlignment="1">
      <alignment vertical="center"/>
    </xf>
    <xf numFmtId="0" fontId="18" fillId="6" borderId="0" xfId="0" applyFont="1" applyFill="1" applyAlignment="1">
      <alignment vertical="center"/>
    </xf>
    <xf numFmtId="0" fontId="18" fillId="6" borderId="0" xfId="0" applyFont="1" applyFill="1"/>
    <xf numFmtId="0" fontId="8" fillId="6" borderId="0" xfId="0" applyFont="1" applyFill="1"/>
    <xf numFmtId="2" fontId="18" fillId="6" borderId="0" xfId="0" applyNumberFormat="1" applyFont="1" applyFill="1" applyAlignment="1">
      <alignment vertical="center"/>
    </xf>
    <xf numFmtId="20" fontId="16" fillId="6" borderId="31" xfId="0" applyNumberFormat="1" applyFont="1" applyFill="1" applyBorder="1" applyAlignment="1">
      <alignment horizontal="center" vertical="center"/>
    </xf>
    <xf numFmtId="0" fontId="21" fillId="6" borderId="27" xfId="0" applyFont="1" applyFill="1" applyBorder="1" applyAlignment="1">
      <alignment horizontal="center" vertical="center" wrapText="1"/>
    </xf>
    <xf numFmtId="0" fontId="9" fillId="6" borderId="45" xfId="0" applyFont="1" applyFill="1" applyBorder="1" applyAlignment="1">
      <alignment horizontal="center" vertical="center" wrapText="1"/>
    </xf>
    <xf numFmtId="20" fontId="16" fillId="6" borderId="41" xfId="0" applyNumberFormat="1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 wrapText="1"/>
    </xf>
    <xf numFmtId="0" fontId="9" fillId="6" borderId="64" xfId="0" applyFont="1" applyFill="1" applyBorder="1" applyAlignment="1">
      <alignment horizontal="center" vertical="center" wrapText="1"/>
    </xf>
    <xf numFmtId="4" fontId="7" fillId="6" borderId="0" xfId="5" applyNumberFormat="1" applyFont="1" applyFill="1"/>
    <xf numFmtId="1" fontId="7" fillId="6" borderId="0" xfId="5" applyNumberFormat="1" applyFont="1" applyFill="1"/>
    <xf numFmtId="0" fontId="10" fillId="6" borderId="0" xfId="5" applyFont="1" applyFill="1" applyAlignment="1">
      <alignment vertical="top"/>
    </xf>
    <xf numFmtId="0" fontId="8" fillId="6" borderId="0" xfId="5" applyFont="1" applyFill="1" applyAlignment="1">
      <alignment vertical="top"/>
    </xf>
    <xf numFmtId="0" fontId="11" fillId="6" borderId="0" xfId="5" applyFont="1" applyFill="1"/>
    <xf numFmtId="1" fontId="7" fillId="6" borderId="3" xfId="1" applyNumberFormat="1" applyFont="1" applyFill="1" applyBorder="1" applyAlignment="1">
      <alignment horizontal="center" vertical="center"/>
    </xf>
    <xf numFmtId="1" fontId="7" fillId="6" borderId="23" xfId="1" applyNumberFormat="1" applyFont="1" applyFill="1" applyBorder="1" applyAlignment="1">
      <alignment horizontal="center" vertical="center"/>
    </xf>
    <xf numFmtId="1" fontId="7" fillId="6" borderId="13" xfId="3" applyNumberFormat="1" applyFont="1" applyFill="1" applyBorder="1" applyAlignment="1">
      <alignment horizontal="center" vertical="center"/>
    </xf>
    <xf numFmtId="20" fontId="16" fillId="0" borderId="54" xfId="0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20" fontId="16" fillId="0" borderId="48" xfId="0" applyNumberFormat="1" applyFont="1" applyBorder="1" applyAlignment="1">
      <alignment horizontal="center" vertical="center"/>
    </xf>
    <xf numFmtId="0" fontId="7" fillId="0" borderId="20" xfId="0" applyFont="1" applyBorder="1"/>
    <xf numFmtId="0" fontId="16" fillId="0" borderId="3" xfId="0" applyFont="1" applyBorder="1" applyAlignment="1">
      <alignment horizontal="center" vertical="center"/>
    </xf>
    <xf numFmtId="20" fontId="16" fillId="6" borderId="23" xfId="0" applyNumberFormat="1" applyFont="1" applyFill="1" applyBorder="1" applyAlignment="1">
      <alignment horizontal="center" vertical="center"/>
    </xf>
    <xf numFmtId="20" fontId="16" fillId="6" borderId="49" xfId="0" applyNumberFormat="1" applyFont="1" applyFill="1" applyBorder="1" applyAlignment="1">
      <alignment horizontal="center" vertical="center"/>
    </xf>
    <xf numFmtId="0" fontId="16" fillId="6" borderId="69" xfId="0" applyFont="1" applyFill="1" applyBorder="1" applyAlignment="1">
      <alignment horizontal="center" vertical="center"/>
    </xf>
    <xf numFmtId="2" fontId="7" fillId="6" borderId="24" xfId="0" applyNumberFormat="1" applyFont="1" applyFill="1" applyBorder="1" applyAlignment="1">
      <alignment horizontal="center"/>
    </xf>
    <xf numFmtId="2" fontId="16" fillId="6" borderId="24" xfId="0" applyNumberFormat="1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2" fontId="7" fillId="6" borderId="7" xfId="0" applyNumberFormat="1" applyFont="1" applyFill="1" applyBorder="1" applyAlignment="1">
      <alignment horizontal="center"/>
    </xf>
    <xf numFmtId="2" fontId="16" fillId="6" borderId="55" xfId="0" applyNumberFormat="1" applyFont="1" applyFill="1" applyBorder="1" applyAlignment="1">
      <alignment horizontal="center" vertical="center"/>
    </xf>
    <xf numFmtId="2" fontId="7" fillId="6" borderId="28" xfId="0" applyNumberFormat="1" applyFont="1" applyFill="1" applyBorder="1" applyAlignment="1">
      <alignment horizontal="center"/>
    </xf>
    <xf numFmtId="20" fontId="16" fillId="6" borderId="19" xfId="0" applyNumberFormat="1" applyFont="1" applyFill="1" applyBorder="1" applyAlignment="1">
      <alignment horizontal="center" vertical="center"/>
    </xf>
    <xf numFmtId="20" fontId="7" fillId="6" borderId="14" xfId="0" applyNumberFormat="1" applyFont="1" applyFill="1" applyBorder="1"/>
    <xf numFmtId="20" fontId="7" fillId="6" borderId="20" xfId="0" applyNumberFormat="1" applyFont="1" applyFill="1" applyBorder="1"/>
    <xf numFmtId="0" fontId="16" fillId="7" borderId="8" xfId="0" applyFont="1" applyFill="1" applyBorder="1" applyAlignment="1">
      <alignment horizontal="center" vertical="center"/>
    </xf>
    <xf numFmtId="20" fontId="16" fillId="7" borderId="54" xfId="0" applyNumberFormat="1" applyFont="1" applyFill="1" applyBorder="1" applyAlignment="1">
      <alignment horizontal="center" vertical="center"/>
    </xf>
    <xf numFmtId="20" fontId="16" fillId="7" borderId="33" xfId="0" applyNumberFormat="1" applyFont="1" applyFill="1" applyBorder="1" applyAlignment="1">
      <alignment horizontal="center" vertical="center"/>
    </xf>
    <xf numFmtId="20" fontId="16" fillId="7" borderId="29" xfId="0" applyNumberFormat="1" applyFont="1" applyFill="1" applyBorder="1" applyAlignment="1">
      <alignment horizontal="center" vertical="center"/>
    </xf>
    <xf numFmtId="2" fontId="7" fillId="7" borderId="54" xfId="0" applyNumberFormat="1" applyFont="1" applyFill="1" applyBorder="1" applyAlignment="1">
      <alignment horizontal="center"/>
    </xf>
    <xf numFmtId="2" fontId="16" fillId="7" borderId="54" xfId="0" applyNumberFormat="1" applyFont="1" applyFill="1" applyBorder="1" applyAlignment="1">
      <alignment horizontal="center" vertical="center"/>
    </xf>
    <xf numFmtId="20" fontId="16" fillId="7" borderId="8" xfId="0" applyNumberFormat="1" applyFont="1" applyFill="1" applyBorder="1" applyAlignment="1">
      <alignment horizontal="center" vertical="center"/>
    </xf>
    <xf numFmtId="0" fontId="16" fillId="7" borderId="69" xfId="0" applyFont="1" applyFill="1" applyBorder="1" applyAlignment="1">
      <alignment horizontal="center" vertical="center"/>
    </xf>
    <xf numFmtId="20" fontId="16" fillId="6" borderId="59" xfId="0" applyNumberFormat="1" applyFont="1" applyFill="1" applyBorder="1" applyAlignment="1">
      <alignment horizontal="center" vertical="center"/>
    </xf>
    <xf numFmtId="0" fontId="16" fillId="7" borderId="54" xfId="0" applyFont="1" applyFill="1" applyBorder="1" applyAlignment="1">
      <alignment horizontal="center" vertical="center"/>
    </xf>
    <xf numFmtId="20" fontId="16" fillId="7" borderId="28" xfId="0" applyNumberFormat="1" applyFont="1" applyFill="1" applyBorder="1" applyAlignment="1">
      <alignment horizontal="center" vertical="center"/>
    </xf>
    <xf numFmtId="20" fontId="16" fillId="7" borderId="59" xfId="0" applyNumberFormat="1" applyFont="1" applyFill="1" applyBorder="1" applyAlignment="1">
      <alignment horizontal="center" vertical="center"/>
    </xf>
    <xf numFmtId="20" fontId="16" fillId="7" borderId="24" xfId="0" applyNumberFormat="1" applyFont="1" applyFill="1" applyBorder="1" applyAlignment="1">
      <alignment horizontal="center" vertical="center"/>
    </xf>
    <xf numFmtId="0" fontId="16" fillId="7" borderId="72" xfId="0" applyFont="1" applyFill="1" applyBorder="1" applyAlignment="1">
      <alignment horizontal="center" vertical="center"/>
    </xf>
    <xf numFmtId="2" fontId="7" fillId="7" borderId="8" xfId="0" applyNumberFormat="1" applyFont="1" applyFill="1" applyBorder="1" applyAlignment="1">
      <alignment horizontal="center"/>
    </xf>
    <xf numFmtId="20" fontId="16" fillId="7" borderId="50" xfId="0" applyNumberFormat="1" applyFont="1" applyFill="1" applyBorder="1" applyAlignment="1">
      <alignment horizontal="center" vertical="center"/>
    </xf>
    <xf numFmtId="2" fontId="16" fillId="7" borderId="50" xfId="0" applyNumberFormat="1" applyFont="1" applyFill="1" applyBorder="1" applyAlignment="1">
      <alignment horizontal="center" vertical="center"/>
    </xf>
    <xf numFmtId="20" fontId="16" fillId="6" borderId="77" xfId="0" applyNumberFormat="1" applyFont="1" applyFill="1" applyBorder="1" applyAlignment="1">
      <alignment horizontal="center" vertical="center"/>
    </xf>
    <xf numFmtId="0" fontId="16" fillId="6" borderId="57" xfId="0" applyFont="1" applyFill="1" applyBorder="1" applyAlignment="1">
      <alignment horizontal="center" vertical="center"/>
    </xf>
    <xf numFmtId="0" fontId="16" fillId="6" borderId="59" xfId="0" applyFont="1" applyFill="1" applyBorder="1" applyAlignment="1">
      <alignment horizontal="center" vertical="center"/>
    </xf>
    <xf numFmtId="2" fontId="7" fillId="6" borderId="50" xfId="0" applyNumberFormat="1" applyFont="1" applyFill="1" applyBorder="1" applyAlignment="1">
      <alignment horizontal="center"/>
    </xf>
    <xf numFmtId="20" fontId="16" fillId="6" borderId="50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30" fillId="0" borderId="0" xfId="0" applyFont="1" applyAlignment="1">
      <alignment horizontal="justify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29" fillId="0" borderId="0" xfId="0" applyFont="1" applyAlignment="1">
      <alignment horizontal="justify" vertical="center"/>
    </xf>
    <xf numFmtId="0" fontId="32" fillId="0" borderId="0" xfId="0" applyFont="1" applyAlignment="1">
      <alignment horizontal="justify" vertical="center"/>
    </xf>
    <xf numFmtId="0" fontId="34" fillId="0" borderId="0" xfId="0" applyFont="1" applyAlignment="1">
      <alignment horizontal="justify" vertical="center"/>
    </xf>
    <xf numFmtId="0" fontId="28" fillId="0" borderId="0" xfId="0" applyFont="1" applyAlignment="1">
      <alignment vertical="center"/>
    </xf>
    <xf numFmtId="0" fontId="15" fillId="9" borderId="0" xfId="0" applyFont="1" applyFill="1" applyAlignment="1">
      <alignment vertical="center"/>
    </xf>
    <xf numFmtId="20" fontId="16" fillId="0" borderId="8" xfId="0" applyNumberFormat="1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20" fontId="16" fillId="7" borderId="48" xfId="0" applyNumberFormat="1" applyFont="1" applyFill="1" applyBorder="1" applyAlignment="1">
      <alignment horizontal="center" vertical="center"/>
    </xf>
    <xf numFmtId="20" fontId="16" fillId="8" borderId="54" xfId="0" applyNumberFormat="1" applyFont="1" applyFill="1" applyBorder="1" applyAlignment="1">
      <alignment horizontal="center" vertical="center"/>
    </xf>
    <xf numFmtId="0" fontId="16" fillId="8" borderId="8" xfId="0" applyFont="1" applyFill="1" applyBorder="1" applyAlignment="1">
      <alignment horizontal="center" vertical="center"/>
    </xf>
    <xf numFmtId="20" fontId="16" fillId="8" borderId="33" xfId="0" applyNumberFormat="1" applyFont="1" applyFill="1" applyBorder="1" applyAlignment="1">
      <alignment horizontal="center" vertical="center"/>
    </xf>
    <xf numFmtId="2" fontId="7" fillId="8" borderId="54" xfId="0" applyNumberFormat="1" applyFont="1" applyFill="1" applyBorder="1" applyAlignment="1">
      <alignment horizontal="center"/>
    </xf>
    <xf numFmtId="2" fontId="16" fillId="8" borderId="54" xfId="0" applyNumberFormat="1" applyFont="1" applyFill="1" applyBorder="1" applyAlignment="1">
      <alignment horizontal="center" vertical="center"/>
    </xf>
    <xf numFmtId="20" fontId="16" fillId="8" borderId="29" xfId="0" applyNumberFormat="1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2" fontId="7" fillId="6" borderId="29" xfId="0" applyNumberFormat="1" applyFont="1" applyFill="1" applyBorder="1" applyAlignment="1">
      <alignment horizontal="center"/>
    </xf>
    <xf numFmtId="2" fontId="16" fillId="6" borderId="17" xfId="0" applyNumberFormat="1" applyFont="1" applyFill="1" applyBorder="1" applyAlignment="1">
      <alignment horizontal="center" vertical="center"/>
    </xf>
    <xf numFmtId="0" fontId="16" fillId="6" borderId="28" xfId="0" applyFont="1" applyFill="1" applyBorder="1" applyAlignment="1">
      <alignment horizontal="center" vertical="center"/>
    </xf>
    <xf numFmtId="2" fontId="16" fillId="6" borderId="53" xfId="0" applyNumberFormat="1" applyFont="1" applyFill="1" applyBorder="1" applyAlignment="1">
      <alignment horizontal="center" vertical="center"/>
    </xf>
    <xf numFmtId="0" fontId="7" fillId="6" borderId="46" xfId="0" applyFont="1" applyFill="1" applyBorder="1"/>
    <xf numFmtId="20" fontId="16" fillId="6" borderId="53" xfId="0" applyNumberFormat="1" applyFont="1" applyFill="1" applyBorder="1" applyAlignment="1">
      <alignment horizontal="center" vertical="center"/>
    </xf>
    <xf numFmtId="20" fontId="16" fillId="6" borderId="18" xfId="0" applyNumberFormat="1" applyFont="1" applyFill="1" applyBorder="1" applyAlignment="1">
      <alignment horizontal="center" vertical="center"/>
    </xf>
    <xf numFmtId="0" fontId="16" fillId="8" borderId="28" xfId="0" applyFont="1" applyFill="1" applyBorder="1" applyAlignment="1">
      <alignment horizontal="center" vertical="center"/>
    </xf>
    <xf numFmtId="20" fontId="16" fillId="8" borderId="18" xfId="0" applyNumberFormat="1" applyFont="1" applyFill="1" applyBorder="1" applyAlignment="1">
      <alignment horizontal="center" vertical="center"/>
    </xf>
    <xf numFmtId="20" fontId="16" fillId="8" borderId="8" xfId="0" applyNumberFormat="1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20" fontId="16" fillId="6" borderId="0" xfId="0" applyNumberFormat="1" applyFont="1" applyFill="1" applyAlignment="1">
      <alignment vertical="center"/>
    </xf>
    <xf numFmtId="0" fontId="17" fillId="6" borderId="13" xfId="0" applyFont="1" applyFill="1" applyBorder="1" applyAlignment="1">
      <alignment horizontal="center" vertical="center" wrapText="1"/>
    </xf>
    <xf numFmtId="0" fontId="23" fillId="6" borderId="13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3" fillId="6" borderId="22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6" fillId="6" borderId="68" xfId="0" applyFont="1" applyFill="1" applyBorder="1" applyAlignment="1">
      <alignment horizontal="center" vertical="center"/>
    </xf>
    <xf numFmtId="2" fontId="7" fillId="6" borderId="3" xfId="0" applyNumberFormat="1" applyFont="1" applyFill="1" applyBorder="1" applyAlignment="1">
      <alignment horizontal="center"/>
    </xf>
    <xf numFmtId="2" fontId="7" fillId="6" borderId="8" xfId="0" applyNumberFormat="1" applyFont="1" applyFill="1" applyBorder="1" applyAlignment="1">
      <alignment horizontal="center"/>
    </xf>
    <xf numFmtId="0" fontId="16" fillId="6" borderId="0" xfId="0" applyFont="1" applyFill="1"/>
    <xf numFmtId="2" fontId="16" fillId="6" borderId="0" xfId="0" applyNumberFormat="1" applyFont="1" applyFill="1" applyAlignment="1">
      <alignment vertical="center"/>
    </xf>
    <xf numFmtId="0" fontId="15" fillId="6" borderId="0" xfId="0" applyFont="1" applyFill="1" applyAlignment="1">
      <alignment horizontal="center" vertical="top" wrapText="1"/>
    </xf>
    <xf numFmtId="0" fontId="36" fillId="0" borderId="0" xfId="0" applyFont="1" applyAlignment="1">
      <alignment vertical="center"/>
    </xf>
    <xf numFmtId="20" fontId="16" fillId="6" borderId="57" xfId="0" applyNumberFormat="1" applyFont="1" applyFill="1" applyBorder="1" applyAlignment="1">
      <alignment horizontal="center" vertical="center"/>
    </xf>
    <xf numFmtId="20" fontId="7" fillId="0" borderId="25" xfId="0" applyNumberFormat="1" applyFont="1" applyBorder="1"/>
    <xf numFmtId="20" fontId="7" fillId="0" borderId="79" xfId="0" applyNumberFormat="1" applyFont="1" applyBorder="1"/>
    <xf numFmtId="20" fontId="16" fillId="6" borderId="35" xfId="0" applyNumberFormat="1" applyFont="1" applyFill="1" applyBorder="1" applyAlignment="1">
      <alignment horizontal="center" vertical="center"/>
    </xf>
    <xf numFmtId="0" fontId="17" fillId="6" borderId="22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/>
    </xf>
    <xf numFmtId="20" fontId="16" fillId="7" borderId="16" xfId="0" applyNumberFormat="1" applyFont="1" applyFill="1" applyBorder="1" applyAlignment="1">
      <alignment horizontal="center" vertical="center"/>
    </xf>
    <xf numFmtId="20" fontId="16" fillId="7" borderId="23" xfId="0" applyNumberFormat="1" applyFont="1" applyFill="1" applyBorder="1" applyAlignment="1">
      <alignment horizontal="center" vertical="center"/>
    </xf>
    <xf numFmtId="20" fontId="16" fillId="6" borderId="17" xfId="0" applyNumberFormat="1" applyFont="1" applyFill="1" applyBorder="1" applyAlignment="1">
      <alignment horizontal="center" vertical="center"/>
    </xf>
    <xf numFmtId="0" fontId="16" fillId="6" borderId="71" xfId="0" applyFont="1" applyFill="1" applyBorder="1" applyAlignment="1">
      <alignment horizontal="center" vertical="center"/>
    </xf>
    <xf numFmtId="20" fontId="16" fillId="6" borderId="22" xfId="0" applyNumberFormat="1" applyFont="1" applyFill="1" applyBorder="1" applyAlignment="1">
      <alignment horizontal="center" vertical="center"/>
    </xf>
    <xf numFmtId="0" fontId="16" fillId="6" borderId="80" xfId="0" applyFont="1" applyFill="1" applyBorder="1" applyAlignment="1">
      <alignment horizontal="center" vertical="center"/>
    </xf>
    <xf numFmtId="2" fontId="7" fillId="6" borderId="21" xfId="0" applyNumberFormat="1" applyFont="1" applyFill="1" applyBorder="1" applyAlignment="1">
      <alignment horizontal="center"/>
    </xf>
    <xf numFmtId="20" fontId="16" fillId="6" borderId="39" xfId="0" applyNumberFormat="1" applyFont="1" applyFill="1" applyBorder="1" applyAlignment="1">
      <alignment horizontal="center" vertical="center"/>
    </xf>
    <xf numFmtId="2" fontId="16" fillId="6" borderId="39" xfId="0" applyNumberFormat="1" applyFont="1" applyFill="1" applyBorder="1" applyAlignment="1">
      <alignment horizontal="center" vertical="center"/>
    </xf>
    <xf numFmtId="0" fontId="16" fillId="6" borderId="50" xfId="0" applyFont="1" applyFill="1" applyBorder="1" applyAlignment="1">
      <alignment horizontal="center" vertical="center"/>
    </xf>
    <xf numFmtId="0" fontId="16" fillId="6" borderId="78" xfId="0" applyFont="1" applyFill="1" applyBorder="1" applyAlignment="1">
      <alignment horizontal="center" vertical="center"/>
    </xf>
    <xf numFmtId="2" fontId="7" fillId="6" borderId="23" xfId="0" applyNumberFormat="1" applyFont="1" applyFill="1" applyBorder="1" applyAlignment="1">
      <alignment horizontal="center"/>
    </xf>
    <xf numFmtId="0" fontId="16" fillId="6" borderId="54" xfId="0" applyFont="1" applyFill="1" applyBorder="1" applyAlignment="1">
      <alignment horizontal="center" vertical="center"/>
    </xf>
    <xf numFmtId="0" fontId="16" fillId="6" borderId="72" xfId="0" applyFont="1" applyFill="1" applyBorder="1" applyAlignment="1">
      <alignment horizontal="center" vertical="center"/>
    </xf>
    <xf numFmtId="0" fontId="16" fillId="6" borderId="48" xfId="0" applyFont="1" applyFill="1" applyBorder="1" applyAlignment="1">
      <alignment horizontal="center" vertical="center"/>
    </xf>
    <xf numFmtId="20" fontId="16" fillId="6" borderId="47" xfId="0" applyNumberFormat="1" applyFont="1" applyFill="1" applyBorder="1" applyAlignment="1">
      <alignment horizontal="center" vertical="center"/>
    </xf>
    <xf numFmtId="0" fontId="16" fillId="6" borderId="70" xfId="0" applyFont="1" applyFill="1" applyBorder="1" applyAlignment="1">
      <alignment horizontal="center" vertical="center"/>
    </xf>
    <xf numFmtId="20" fontId="16" fillId="6" borderId="81" xfId="0" applyNumberFormat="1" applyFont="1" applyFill="1" applyBorder="1" applyAlignment="1">
      <alignment horizontal="center" vertical="center"/>
    </xf>
    <xf numFmtId="20" fontId="16" fillId="6" borderId="63" xfId="0" applyNumberFormat="1" applyFont="1" applyFill="1" applyBorder="1" applyAlignment="1">
      <alignment horizontal="center" vertical="center"/>
    </xf>
    <xf numFmtId="20" fontId="16" fillId="6" borderId="52" xfId="0" applyNumberFormat="1" applyFont="1" applyFill="1" applyBorder="1" applyAlignment="1">
      <alignment horizontal="center" vertical="center"/>
    </xf>
    <xf numFmtId="0" fontId="16" fillId="6" borderId="23" xfId="0" applyFont="1" applyFill="1" applyBorder="1" applyAlignment="1">
      <alignment horizontal="center" vertical="center"/>
    </xf>
    <xf numFmtId="0" fontId="16" fillId="6" borderId="73" xfId="0" applyFont="1" applyFill="1" applyBorder="1" applyAlignment="1">
      <alignment horizontal="center" vertical="center"/>
    </xf>
    <xf numFmtId="0" fontId="16" fillId="6" borderId="74" xfId="0" applyFont="1" applyFill="1" applyBorder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20" fontId="16" fillId="8" borderId="19" xfId="0" applyNumberFormat="1" applyFont="1" applyFill="1" applyBorder="1" applyAlignment="1">
      <alignment horizontal="center" vertical="center"/>
    </xf>
    <xf numFmtId="0" fontId="16" fillId="8" borderId="69" xfId="0" applyFont="1" applyFill="1" applyBorder="1" applyAlignment="1">
      <alignment horizontal="center" vertical="center"/>
    </xf>
    <xf numFmtId="2" fontId="7" fillId="8" borderId="8" xfId="0" applyNumberFormat="1" applyFont="1" applyFill="1" applyBorder="1" applyAlignment="1">
      <alignment horizontal="center"/>
    </xf>
    <xf numFmtId="20" fontId="16" fillId="8" borderId="50" xfId="0" applyNumberFormat="1" applyFont="1" applyFill="1" applyBorder="1" applyAlignment="1">
      <alignment horizontal="center" vertical="center"/>
    </xf>
    <xf numFmtId="2" fontId="16" fillId="8" borderId="50" xfId="0" applyNumberFormat="1" applyFont="1" applyFill="1" applyBorder="1" applyAlignment="1">
      <alignment horizontal="center" vertical="center"/>
    </xf>
    <xf numFmtId="0" fontId="16" fillId="6" borderId="58" xfId="0" applyFont="1" applyFill="1" applyBorder="1" applyAlignment="1">
      <alignment horizontal="center" vertical="center"/>
    </xf>
    <xf numFmtId="0" fontId="16" fillId="6" borderId="60" xfId="0" applyFont="1" applyFill="1" applyBorder="1" applyAlignment="1">
      <alignment horizontal="center" vertical="center"/>
    </xf>
    <xf numFmtId="20" fontId="16" fillId="7" borderId="19" xfId="0" applyNumberFormat="1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20" fontId="16" fillId="6" borderId="0" xfId="0" applyNumberFormat="1" applyFont="1" applyFill="1" applyAlignment="1">
      <alignment horizontal="center" vertical="center"/>
    </xf>
    <xf numFmtId="2" fontId="16" fillId="7" borderId="48" xfId="0" applyNumberFormat="1" applyFont="1" applyFill="1" applyBorder="1" applyAlignment="1">
      <alignment horizontal="center" vertical="center"/>
    </xf>
    <xf numFmtId="0" fontId="13" fillId="6" borderId="49" xfId="0" applyFont="1" applyFill="1" applyBorder="1"/>
    <xf numFmtId="0" fontId="15" fillId="6" borderId="15" xfId="0" applyFont="1" applyFill="1" applyBorder="1" applyAlignment="1">
      <alignment vertical="center"/>
    </xf>
    <xf numFmtId="0" fontId="15" fillId="6" borderId="43" xfId="0" applyFont="1" applyFill="1" applyBorder="1" applyAlignment="1">
      <alignment vertical="center"/>
    </xf>
    <xf numFmtId="0" fontId="15" fillId="6" borderId="44" xfId="0" applyFont="1" applyFill="1" applyBorder="1" applyAlignment="1">
      <alignment vertical="center"/>
    </xf>
    <xf numFmtId="0" fontId="15" fillId="6" borderId="5" xfId="0" applyFont="1" applyFill="1" applyBorder="1" applyAlignment="1">
      <alignment vertical="center"/>
    </xf>
    <xf numFmtId="0" fontId="15" fillId="6" borderId="6" xfId="0" applyFont="1" applyFill="1" applyBorder="1" applyAlignment="1">
      <alignment vertical="center"/>
    </xf>
    <xf numFmtId="0" fontId="13" fillId="6" borderId="16" xfId="0" applyFont="1" applyFill="1" applyBorder="1"/>
    <xf numFmtId="0" fontId="13" fillId="6" borderId="51" xfId="0" applyFont="1" applyFill="1" applyBorder="1"/>
    <xf numFmtId="0" fontId="13" fillId="6" borderId="19" xfId="0" applyFont="1" applyFill="1" applyBorder="1"/>
    <xf numFmtId="2" fontId="5" fillId="6" borderId="13" xfId="0" applyNumberFormat="1" applyFont="1" applyFill="1" applyBorder="1" applyAlignment="1">
      <alignment horizontal="center" vertical="center"/>
    </xf>
    <xf numFmtId="2" fontId="5" fillId="6" borderId="24" xfId="0" applyNumberFormat="1" applyFont="1" applyFill="1" applyBorder="1" applyAlignment="1">
      <alignment horizontal="center" vertical="center" wrapText="1"/>
    </xf>
    <xf numFmtId="0" fontId="7" fillId="6" borderId="48" xfId="0" applyFont="1" applyFill="1" applyBorder="1"/>
    <xf numFmtId="0" fontId="16" fillId="6" borderId="18" xfId="0" applyFont="1" applyFill="1" applyBorder="1" applyAlignment="1">
      <alignment horizontal="center" vertical="center"/>
    </xf>
    <xf numFmtId="20" fontId="7" fillId="6" borderId="54" xfId="0" applyNumberFormat="1" applyFont="1" applyFill="1" applyBorder="1"/>
    <xf numFmtId="0" fontId="7" fillId="6" borderId="8" xfId="0" applyFont="1" applyFill="1" applyBorder="1"/>
    <xf numFmtId="2" fontId="7" fillId="0" borderId="8" xfId="0" applyNumberFormat="1" applyFont="1" applyBorder="1" applyAlignment="1">
      <alignment horizontal="center"/>
    </xf>
    <xf numFmtId="2" fontId="16" fillId="0" borderId="54" xfId="0" applyNumberFormat="1" applyFont="1" applyBorder="1" applyAlignment="1">
      <alignment horizontal="center" vertical="center"/>
    </xf>
    <xf numFmtId="0" fontId="16" fillId="7" borderId="18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6" borderId="35" xfId="0" applyFont="1" applyFill="1" applyBorder="1" applyAlignment="1">
      <alignment horizontal="center" vertical="center" wrapText="1"/>
    </xf>
    <xf numFmtId="0" fontId="9" fillId="6" borderId="52" xfId="0" applyFont="1" applyFill="1" applyBorder="1" applyAlignment="1">
      <alignment horizontal="center" vertical="center" wrapText="1"/>
    </xf>
    <xf numFmtId="0" fontId="9" fillId="6" borderId="67" xfId="0" applyFont="1" applyFill="1" applyBorder="1" applyAlignment="1">
      <alignment horizontal="center" vertical="center" wrapText="1"/>
    </xf>
    <xf numFmtId="2" fontId="5" fillId="6" borderId="35" xfId="0" applyNumberFormat="1" applyFont="1" applyFill="1" applyBorder="1" applyAlignment="1">
      <alignment horizontal="center" vertical="center" wrapText="1"/>
    </xf>
    <xf numFmtId="2" fontId="5" fillId="6" borderId="52" xfId="0" applyNumberFormat="1" applyFont="1" applyFill="1" applyBorder="1" applyAlignment="1">
      <alignment horizontal="center" vertical="center" wrapText="1"/>
    </xf>
    <xf numFmtId="2" fontId="5" fillId="6" borderId="64" xfId="0" applyNumberFormat="1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5" fillId="6" borderId="64" xfId="0" applyFont="1" applyFill="1" applyBorder="1" applyAlignment="1">
      <alignment horizontal="center" vertical="center" wrapText="1"/>
    </xf>
    <xf numFmtId="0" fontId="9" fillId="6" borderId="65" xfId="0" applyFont="1" applyFill="1" applyBorder="1" applyAlignment="1">
      <alignment horizontal="center" vertical="center" wrapText="1"/>
    </xf>
    <xf numFmtId="20" fontId="16" fillId="6" borderId="55" xfId="0" applyNumberFormat="1" applyFont="1" applyFill="1" applyBorder="1" applyAlignment="1">
      <alignment horizontal="center" vertical="center"/>
    </xf>
    <xf numFmtId="20" fontId="16" fillId="6" borderId="27" xfId="0" applyNumberFormat="1" applyFont="1" applyFill="1" applyBorder="1" applyAlignment="1">
      <alignment horizontal="center" vertical="center"/>
    </xf>
    <xf numFmtId="0" fontId="17" fillId="6" borderId="14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23" fillId="6" borderId="66" xfId="0" applyFont="1" applyFill="1" applyBorder="1" applyAlignment="1">
      <alignment horizontal="center" vertical="center" wrapText="1"/>
    </xf>
    <xf numFmtId="2" fontId="5" fillId="6" borderId="22" xfId="0" applyNumberFormat="1" applyFont="1" applyFill="1" applyBorder="1" applyAlignment="1">
      <alignment horizontal="center" vertical="center" wrapText="1"/>
    </xf>
    <xf numFmtId="2" fontId="5" fillId="6" borderId="63" xfId="0" applyNumberFormat="1" applyFont="1" applyFill="1" applyBorder="1" applyAlignment="1">
      <alignment horizontal="center" vertical="center" wrapText="1"/>
    </xf>
    <xf numFmtId="2" fontId="5" fillId="6" borderId="67" xfId="0" applyNumberFormat="1" applyFont="1" applyFill="1" applyBorder="1" applyAlignment="1">
      <alignment horizontal="center" vertical="center" wrapText="1"/>
    </xf>
    <xf numFmtId="2" fontId="5" fillId="6" borderId="65" xfId="0" applyNumberFormat="1" applyFont="1" applyFill="1" applyBorder="1" applyAlignment="1">
      <alignment horizontal="center" vertical="center" wrapText="1"/>
    </xf>
    <xf numFmtId="2" fontId="7" fillId="6" borderId="9" xfId="0" applyNumberFormat="1" applyFont="1" applyFill="1" applyBorder="1" applyAlignment="1">
      <alignment horizontal="center"/>
    </xf>
    <xf numFmtId="20" fontId="16" fillId="6" borderId="46" xfId="0" applyNumberFormat="1" applyFont="1" applyFill="1" applyBorder="1" applyAlignment="1">
      <alignment horizontal="center" vertical="center"/>
    </xf>
    <xf numFmtId="0" fontId="16" fillId="6" borderId="75" xfId="0" applyFont="1" applyFill="1" applyBorder="1" applyAlignment="1">
      <alignment horizontal="center" vertical="center"/>
    </xf>
    <xf numFmtId="0" fontId="16" fillId="7" borderId="75" xfId="0" applyFont="1" applyFill="1" applyBorder="1" applyAlignment="1">
      <alignment horizontal="center" vertical="center"/>
    </xf>
    <xf numFmtId="2" fontId="7" fillId="7" borderId="24" xfId="0" applyNumberFormat="1" applyFont="1" applyFill="1" applyBorder="1" applyAlignment="1">
      <alignment horizontal="center"/>
    </xf>
    <xf numFmtId="0" fontId="16" fillId="7" borderId="73" xfId="0" applyFont="1" applyFill="1" applyBorder="1" applyAlignment="1">
      <alignment horizontal="center" vertical="center"/>
    </xf>
    <xf numFmtId="2" fontId="7" fillId="6" borderId="0" xfId="0" applyNumberFormat="1" applyFont="1" applyFill="1" applyAlignment="1">
      <alignment horizontal="center"/>
    </xf>
    <xf numFmtId="0" fontId="9" fillId="6" borderId="66" xfId="0" applyFont="1" applyFill="1" applyBorder="1" applyAlignment="1">
      <alignment horizontal="center" vertical="center" wrapText="1"/>
    </xf>
    <xf numFmtId="20" fontId="16" fillId="7" borderId="26" xfId="0" applyNumberFormat="1" applyFont="1" applyFill="1" applyBorder="1" applyAlignment="1">
      <alignment horizontal="center" vertical="center"/>
    </xf>
    <xf numFmtId="20" fontId="16" fillId="7" borderId="49" xfId="0" applyNumberFormat="1" applyFont="1" applyFill="1" applyBorder="1" applyAlignment="1">
      <alignment horizontal="center" vertical="center"/>
    </xf>
    <xf numFmtId="0" fontId="9" fillId="6" borderId="63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  <xf numFmtId="2" fontId="5" fillId="6" borderId="39" xfId="0" applyNumberFormat="1" applyFont="1" applyFill="1" applyBorder="1" applyAlignment="1">
      <alignment horizontal="center" vertical="center" wrapText="1"/>
    </xf>
    <xf numFmtId="20" fontId="16" fillId="6" borderId="32" xfId="0" applyNumberFormat="1" applyFont="1" applyFill="1" applyBorder="1" applyAlignment="1">
      <alignment horizontal="center" vertical="center"/>
    </xf>
    <xf numFmtId="20" fontId="16" fillId="6" borderId="45" xfId="0" applyNumberFormat="1" applyFont="1" applyFill="1" applyBorder="1" applyAlignment="1">
      <alignment horizontal="center" vertical="center"/>
    </xf>
    <xf numFmtId="20" fontId="16" fillId="6" borderId="13" xfId="0" applyNumberFormat="1" applyFont="1" applyFill="1" applyBorder="1" applyAlignment="1">
      <alignment horizontal="center" vertical="center"/>
    </xf>
    <xf numFmtId="20" fontId="16" fillId="7" borderId="47" xfId="0" applyNumberFormat="1" applyFont="1" applyFill="1" applyBorder="1" applyAlignment="1">
      <alignment horizontal="center" vertical="center"/>
    </xf>
    <xf numFmtId="20" fontId="16" fillId="7" borderId="3" xfId="0" applyNumberFormat="1" applyFont="1" applyFill="1" applyBorder="1" applyAlignment="1">
      <alignment horizontal="center" vertical="center"/>
    </xf>
    <xf numFmtId="0" fontId="13" fillId="0" borderId="0" xfId="0" applyFont="1"/>
    <xf numFmtId="0" fontId="7" fillId="0" borderId="0" xfId="0" applyFont="1"/>
    <xf numFmtId="0" fontId="5" fillId="0" borderId="0" xfId="0" applyFont="1" applyAlignment="1">
      <alignment vertical="center"/>
    </xf>
    <xf numFmtId="20" fontId="7" fillId="0" borderId="0" xfId="0" applyNumberFormat="1" applyFont="1"/>
    <xf numFmtId="0" fontId="9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2" fontId="5" fillId="0" borderId="34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 wrapText="1"/>
    </xf>
    <xf numFmtId="2" fontId="5" fillId="0" borderId="42" xfId="0" applyNumberFormat="1" applyFont="1" applyBorder="1" applyAlignment="1">
      <alignment horizontal="center" vertical="center" wrapText="1"/>
    </xf>
    <xf numFmtId="2" fontId="5" fillId="0" borderId="13" xfId="0" applyNumberFormat="1" applyFont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center" vertical="center" wrapText="1"/>
    </xf>
    <xf numFmtId="20" fontId="16" fillId="0" borderId="29" xfId="0" applyNumberFormat="1" applyFont="1" applyBorder="1" applyAlignment="1">
      <alignment horizontal="center" vertical="center"/>
    </xf>
    <xf numFmtId="0" fontId="7" fillId="0" borderId="14" xfId="0" applyFont="1" applyBorder="1"/>
    <xf numFmtId="20" fontId="16" fillId="0" borderId="24" xfId="0" applyNumberFormat="1" applyFont="1" applyBorder="1" applyAlignment="1">
      <alignment horizontal="center" vertical="center"/>
    </xf>
    <xf numFmtId="20" fontId="16" fillId="0" borderId="5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20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/>
    <xf numFmtId="2" fontId="16" fillId="0" borderId="0" xfId="0" applyNumberFormat="1" applyFont="1" applyAlignment="1">
      <alignment vertical="center"/>
    </xf>
    <xf numFmtId="0" fontId="15" fillId="6" borderId="0" xfId="0" applyFont="1" applyFill="1" applyAlignment="1">
      <alignment vertical="top" wrapText="1"/>
    </xf>
    <xf numFmtId="0" fontId="16" fillId="0" borderId="57" xfId="0" applyFont="1" applyBorder="1" applyAlignment="1">
      <alignment horizontal="center" vertical="center"/>
    </xf>
    <xf numFmtId="0" fontId="7" fillId="0" borderId="6" xfId="0" applyFont="1" applyBorder="1"/>
    <xf numFmtId="0" fontId="16" fillId="0" borderId="59" xfId="0" applyFont="1" applyBorder="1" applyAlignment="1">
      <alignment horizontal="center" vertical="center"/>
    </xf>
    <xf numFmtId="0" fontId="7" fillId="0" borderId="46" xfId="0" applyFont="1" applyBorder="1"/>
    <xf numFmtId="0" fontId="18" fillId="0" borderId="0" xfId="0" applyFont="1" applyAlignment="1">
      <alignment vertical="center"/>
    </xf>
    <xf numFmtId="0" fontId="18" fillId="0" borderId="0" xfId="0" applyFont="1"/>
    <xf numFmtId="2" fontId="18" fillId="0" borderId="0" xfId="0" applyNumberFormat="1" applyFont="1" applyAlignment="1">
      <alignment vertical="center"/>
    </xf>
    <xf numFmtId="0" fontId="8" fillId="0" borderId="0" xfId="0" applyFont="1"/>
    <xf numFmtId="20" fontId="16" fillId="6" borderId="21" xfId="0" applyNumberFormat="1" applyFont="1" applyFill="1" applyBorder="1" applyAlignment="1">
      <alignment horizontal="center" vertical="center"/>
    </xf>
    <xf numFmtId="0" fontId="7" fillId="6" borderId="24" xfId="0" applyFont="1" applyFill="1" applyBorder="1"/>
    <xf numFmtId="20" fontId="16" fillId="7" borderId="17" xfId="0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/>
    </xf>
    <xf numFmtId="0" fontId="9" fillId="6" borderId="46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5" fillId="6" borderId="46" xfId="0" applyFont="1" applyFill="1" applyBorder="1" applyAlignment="1">
      <alignment vertical="center"/>
    </xf>
    <xf numFmtId="20" fontId="5" fillId="6" borderId="26" xfId="0" applyNumberFormat="1" applyFont="1" applyFill="1" applyBorder="1" applyAlignment="1">
      <alignment vertical="center"/>
    </xf>
    <xf numFmtId="0" fontId="7" fillId="6" borderId="26" xfId="0" applyFont="1" applyFill="1" applyBorder="1"/>
    <xf numFmtId="0" fontId="5" fillId="6" borderId="39" xfId="0" applyFont="1" applyFill="1" applyBorder="1" applyAlignment="1">
      <alignment vertical="center"/>
    </xf>
    <xf numFmtId="20" fontId="5" fillId="6" borderId="24" xfId="0" applyNumberFormat="1" applyFont="1" applyFill="1" applyBorder="1" applyAlignment="1">
      <alignment vertical="center"/>
    </xf>
    <xf numFmtId="0" fontId="5" fillId="6" borderId="22" xfId="0" applyFont="1" applyFill="1" applyBorder="1" applyAlignment="1">
      <alignment horizontal="center" vertical="center"/>
    </xf>
    <xf numFmtId="0" fontId="7" fillId="6" borderId="3" xfId="0" applyFont="1" applyFill="1" applyBorder="1"/>
    <xf numFmtId="20" fontId="7" fillId="6" borderId="8" xfId="0" applyNumberFormat="1" applyFont="1" applyFill="1" applyBorder="1"/>
    <xf numFmtId="20" fontId="7" fillId="7" borderId="8" xfId="0" applyNumberFormat="1" applyFont="1" applyFill="1" applyBorder="1"/>
    <xf numFmtId="0" fontId="21" fillId="6" borderId="13" xfId="0" applyFont="1" applyFill="1" applyBorder="1" applyAlignment="1">
      <alignment horizontal="center" vertical="center" wrapText="1"/>
    </xf>
    <xf numFmtId="2" fontId="16" fillId="6" borderId="29" xfId="0" applyNumberFormat="1" applyFont="1" applyFill="1" applyBorder="1" applyAlignment="1">
      <alignment horizontal="center" vertical="center"/>
    </xf>
    <xf numFmtId="20" fontId="7" fillId="6" borderId="55" xfId="0" applyNumberFormat="1" applyFont="1" applyFill="1" applyBorder="1"/>
    <xf numFmtId="20" fontId="7" fillId="6" borderId="50" xfId="0" applyNumberFormat="1" applyFont="1" applyFill="1" applyBorder="1"/>
    <xf numFmtId="0" fontId="7" fillId="6" borderId="54" xfId="0" applyFont="1" applyFill="1" applyBorder="1"/>
    <xf numFmtId="2" fontId="7" fillId="6" borderId="26" xfId="0" applyNumberFormat="1" applyFont="1" applyFill="1" applyBorder="1" applyAlignment="1">
      <alignment horizontal="center"/>
    </xf>
    <xf numFmtId="2" fontId="16" fillId="6" borderId="26" xfId="0" applyNumberFormat="1" applyFont="1" applyFill="1" applyBorder="1" applyAlignment="1">
      <alignment horizontal="center" vertical="center"/>
    </xf>
    <xf numFmtId="0" fontId="7" fillId="6" borderId="50" xfId="0" applyFont="1" applyFill="1" applyBorder="1"/>
    <xf numFmtId="20" fontId="7" fillId="6" borderId="61" xfId="0" applyNumberFormat="1" applyFont="1" applyFill="1" applyBorder="1"/>
    <xf numFmtId="20" fontId="7" fillId="6" borderId="19" xfId="0" applyNumberFormat="1" applyFont="1" applyFill="1" applyBorder="1"/>
    <xf numFmtId="2" fontId="16" fillId="7" borderId="24" xfId="0" applyNumberFormat="1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/>
    </xf>
    <xf numFmtId="0" fontId="17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/>
    </xf>
    <xf numFmtId="2" fontId="5" fillId="6" borderId="20" xfId="0" applyNumberFormat="1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20" fontId="18" fillId="6" borderId="29" xfId="0" applyNumberFormat="1" applyFont="1" applyFill="1" applyBorder="1" applyAlignment="1">
      <alignment horizontal="center" vertical="center"/>
    </xf>
    <xf numFmtId="2" fontId="16" fillId="6" borderId="0" xfId="0" applyNumberFormat="1" applyFont="1" applyFill="1" applyAlignment="1">
      <alignment horizontal="center" vertical="center"/>
    </xf>
    <xf numFmtId="2" fontId="7" fillId="6" borderId="0" xfId="0" applyNumberFormat="1" applyFont="1" applyFill="1"/>
    <xf numFmtId="0" fontId="13" fillId="9" borderId="0" xfId="0" applyFont="1" applyFill="1"/>
    <xf numFmtId="0" fontId="23" fillId="6" borderId="39" xfId="0" applyFont="1" applyFill="1" applyBorder="1" applyAlignment="1">
      <alignment horizontal="center" vertical="center" wrapText="1"/>
    </xf>
    <xf numFmtId="2" fontId="5" fillId="6" borderId="24" xfId="0" applyNumberFormat="1" applyFont="1" applyFill="1" applyBorder="1" applyAlignment="1">
      <alignment horizontal="center" vertical="center"/>
    </xf>
    <xf numFmtId="2" fontId="16" fillId="6" borderId="51" xfId="0" applyNumberFormat="1" applyFont="1" applyFill="1" applyBorder="1" applyAlignment="1">
      <alignment horizontal="center" vertical="center"/>
    </xf>
    <xf numFmtId="20" fontId="7" fillId="6" borderId="24" xfId="0" applyNumberFormat="1" applyFont="1" applyFill="1" applyBorder="1"/>
    <xf numFmtId="0" fontId="16" fillId="6" borderId="9" xfId="0" applyFont="1" applyFill="1" applyBorder="1" applyAlignment="1">
      <alignment horizontal="center" vertical="center"/>
    </xf>
    <xf numFmtId="2" fontId="16" fillId="6" borderId="46" xfId="0" applyNumberFormat="1" applyFont="1" applyFill="1" applyBorder="1" applyAlignment="1">
      <alignment horizontal="center" vertical="center"/>
    </xf>
    <xf numFmtId="20" fontId="18" fillId="6" borderId="24" xfId="0" applyNumberFormat="1" applyFont="1" applyFill="1" applyBorder="1" applyAlignment="1">
      <alignment horizontal="center" vertical="center"/>
    </xf>
    <xf numFmtId="0" fontId="15" fillId="6" borderId="57" xfId="0" applyFont="1" applyFill="1" applyBorder="1" applyAlignment="1">
      <alignment vertical="center"/>
    </xf>
    <xf numFmtId="0" fontId="15" fillId="6" borderId="29" xfId="0" applyFont="1" applyFill="1" applyBorder="1" applyAlignment="1">
      <alignment vertical="center"/>
    </xf>
    <xf numFmtId="0" fontId="15" fillId="6" borderId="47" xfId="0" applyFont="1" applyFill="1" applyBorder="1" applyAlignment="1">
      <alignment vertical="center"/>
    </xf>
    <xf numFmtId="0" fontId="15" fillId="6" borderId="58" xfId="0" applyFont="1" applyFill="1" applyBorder="1" applyAlignment="1">
      <alignment vertical="center"/>
    </xf>
    <xf numFmtId="0" fontId="15" fillId="6" borderId="48" xfId="0" applyFont="1" applyFill="1" applyBorder="1" applyAlignment="1">
      <alignment vertical="center"/>
    </xf>
    <xf numFmtId="2" fontId="16" fillId="8" borderId="48" xfId="0" applyNumberFormat="1" applyFont="1" applyFill="1" applyBorder="1" applyAlignment="1">
      <alignment horizontal="center" vertical="center"/>
    </xf>
    <xf numFmtId="20" fontId="16" fillId="6" borderId="20" xfId="0" applyNumberFormat="1" applyFont="1" applyFill="1" applyBorder="1" applyAlignment="1">
      <alignment horizontal="center" vertical="center"/>
    </xf>
    <xf numFmtId="0" fontId="16" fillId="7" borderId="68" xfId="0" applyFont="1" applyFill="1" applyBorder="1" applyAlignment="1">
      <alignment horizontal="center" vertical="center"/>
    </xf>
    <xf numFmtId="2" fontId="7" fillId="7" borderId="3" xfId="0" applyNumberFormat="1" applyFont="1" applyFill="1" applyBorder="1" applyAlignment="1">
      <alignment horizontal="center"/>
    </xf>
    <xf numFmtId="2" fontId="16" fillId="6" borderId="6" xfId="0" applyNumberFormat="1" applyFont="1" applyFill="1" applyBorder="1" applyAlignment="1">
      <alignment horizontal="center" vertical="center"/>
    </xf>
    <xf numFmtId="2" fontId="7" fillId="7" borderId="48" xfId="0" applyNumberFormat="1" applyFont="1" applyFill="1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2" fontId="7" fillId="6" borderId="55" xfId="0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20" fontId="16" fillId="8" borderId="48" xfId="0" applyNumberFormat="1" applyFont="1" applyFill="1" applyBorder="1" applyAlignment="1">
      <alignment horizontal="center" vertical="center"/>
    </xf>
    <xf numFmtId="0" fontId="7" fillId="7" borderId="8" xfId="0" applyFont="1" applyFill="1" applyBorder="1"/>
    <xf numFmtId="0" fontId="16" fillId="6" borderId="55" xfId="0" applyFont="1" applyFill="1" applyBorder="1" applyAlignment="1">
      <alignment horizontal="center" vertical="center"/>
    </xf>
    <xf numFmtId="20" fontId="16" fillId="6" borderId="12" xfId="0" applyNumberFormat="1" applyFont="1" applyFill="1" applyBorder="1" applyAlignment="1">
      <alignment horizontal="center" vertical="center"/>
    </xf>
    <xf numFmtId="20" fontId="7" fillId="6" borderId="21" xfId="0" applyNumberFormat="1" applyFont="1" applyFill="1" applyBorder="1"/>
    <xf numFmtId="0" fontId="16" fillId="6" borderId="16" xfId="0" applyFont="1" applyFill="1" applyBorder="1" applyAlignment="1">
      <alignment horizontal="center" vertical="center"/>
    </xf>
    <xf numFmtId="20" fontId="7" fillId="6" borderId="23" xfId="0" applyNumberFormat="1" applyFont="1" applyFill="1" applyBorder="1"/>
    <xf numFmtId="0" fontId="16" fillId="6" borderId="19" xfId="0" applyFont="1" applyFill="1" applyBorder="1" applyAlignment="1">
      <alignment horizontal="center" vertical="center"/>
    </xf>
    <xf numFmtId="0" fontId="16" fillId="6" borderId="33" xfId="0" applyFont="1" applyFill="1" applyBorder="1" applyAlignment="1">
      <alignment horizontal="center" vertical="center"/>
    </xf>
    <xf numFmtId="0" fontId="16" fillId="8" borderId="19" xfId="0" applyFont="1" applyFill="1" applyBorder="1" applyAlignment="1">
      <alignment horizontal="center" vertical="center"/>
    </xf>
    <xf numFmtId="20" fontId="7" fillId="8" borderId="8" xfId="0" applyNumberFormat="1" applyFont="1" applyFill="1" applyBorder="1"/>
    <xf numFmtId="0" fontId="16" fillId="8" borderId="33" xfId="0" applyFont="1" applyFill="1" applyBorder="1" applyAlignment="1">
      <alignment horizontal="center" vertical="center"/>
    </xf>
    <xf numFmtId="49" fontId="18" fillId="6" borderId="0" xfId="0" applyNumberFormat="1" applyFont="1" applyFill="1" applyAlignment="1">
      <alignment horizontal="right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19" xfId="0" applyFont="1" applyFill="1" applyBorder="1" applyAlignment="1">
      <alignment horizontal="center" vertical="center"/>
    </xf>
    <xf numFmtId="0" fontId="16" fillId="7" borderId="33" xfId="0" applyFont="1" applyFill="1" applyBorder="1" applyAlignment="1">
      <alignment horizontal="center" vertical="center"/>
    </xf>
    <xf numFmtId="20" fontId="16" fillId="8" borderId="24" xfId="0" applyNumberFormat="1" applyFont="1" applyFill="1" applyBorder="1" applyAlignment="1">
      <alignment horizontal="center" vertical="center"/>
    </xf>
    <xf numFmtId="2" fontId="5" fillId="6" borderId="1" xfId="0" applyNumberFormat="1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7" fillId="6" borderId="1" xfId="0" applyFont="1" applyFill="1" applyBorder="1"/>
    <xf numFmtId="0" fontId="21" fillId="6" borderId="32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vertical="center" wrapText="1"/>
    </xf>
    <xf numFmtId="0" fontId="9" fillId="6" borderId="12" xfId="0" applyFont="1" applyFill="1" applyBorder="1" applyAlignment="1">
      <alignment horizontal="center" vertical="center" wrapText="1"/>
    </xf>
    <xf numFmtId="2" fontId="37" fillId="0" borderId="0" xfId="18" applyNumberFormat="1" applyFont="1" applyAlignment="1">
      <alignment horizontal="center"/>
    </xf>
    <xf numFmtId="0" fontId="9" fillId="6" borderId="4" xfId="0" applyFont="1" applyFill="1" applyBorder="1" applyAlignment="1">
      <alignment horizontal="center" vertical="center" wrapText="1"/>
    </xf>
    <xf numFmtId="0" fontId="23" fillId="6" borderId="20" xfId="0" applyFont="1" applyFill="1" applyBorder="1" applyAlignment="1">
      <alignment horizontal="center" vertical="center" wrapText="1"/>
    </xf>
    <xf numFmtId="2" fontId="37" fillId="0" borderId="24" xfId="18" applyNumberFormat="1" applyFont="1" applyBorder="1" applyAlignment="1">
      <alignment horizontal="center"/>
    </xf>
    <xf numFmtId="0" fontId="5" fillId="6" borderId="24" xfId="0" applyFont="1" applyFill="1" applyBorder="1" applyAlignment="1">
      <alignment horizontal="center" vertical="center" wrapText="1"/>
    </xf>
    <xf numFmtId="0" fontId="24" fillId="6" borderId="22" xfId="0" applyFont="1" applyFill="1" applyBorder="1" applyAlignment="1">
      <alignment horizontal="center" vertical="center" wrapText="1"/>
    </xf>
    <xf numFmtId="0" fontId="18" fillId="6" borderId="20" xfId="0" applyFont="1" applyFill="1" applyBorder="1" applyAlignment="1">
      <alignment horizontal="center" vertical="center" textRotation="90"/>
    </xf>
    <xf numFmtId="0" fontId="18" fillId="6" borderId="22" xfId="0" applyFont="1" applyFill="1" applyBorder="1" applyAlignment="1">
      <alignment horizontal="center" vertical="center" textRotation="90"/>
    </xf>
    <xf numFmtId="20" fontId="40" fillId="6" borderId="48" xfId="0" applyNumberFormat="1" applyFont="1" applyFill="1" applyBorder="1" applyAlignment="1">
      <alignment horizontal="center" vertical="center"/>
    </xf>
    <xf numFmtId="20" fontId="40" fillId="6" borderId="54" xfId="0" applyNumberFormat="1" applyFont="1" applyFill="1" applyBorder="1" applyAlignment="1">
      <alignment horizontal="center" vertical="center"/>
    </xf>
    <xf numFmtId="20" fontId="40" fillId="7" borderId="54" xfId="0" applyNumberFormat="1" applyFont="1" applyFill="1" applyBorder="1" applyAlignment="1">
      <alignment horizontal="center" vertical="center"/>
    </xf>
    <xf numFmtId="20" fontId="40" fillId="8" borderId="54" xfId="0" applyNumberFormat="1" applyFont="1" applyFill="1" applyBorder="1" applyAlignment="1">
      <alignment horizontal="center" vertical="center"/>
    </xf>
    <xf numFmtId="20" fontId="16" fillId="0" borderId="26" xfId="0" applyNumberFormat="1" applyFont="1" applyBorder="1" applyAlignment="1">
      <alignment horizontal="center" vertical="center"/>
    </xf>
    <xf numFmtId="20" fontId="40" fillId="6" borderId="3" xfId="0" applyNumberFormat="1" applyFont="1" applyFill="1" applyBorder="1" applyAlignment="1">
      <alignment horizontal="center" vertical="center"/>
    </xf>
    <xf numFmtId="20" fontId="40" fillId="6" borderId="8" xfId="0" applyNumberFormat="1" applyFont="1" applyFill="1" applyBorder="1" applyAlignment="1">
      <alignment horizontal="center" vertical="center"/>
    </xf>
    <xf numFmtId="20" fontId="40" fillId="7" borderId="8" xfId="0" applyNumberFormat="1" applyFont="1" applyFill="1" applyBorder="1" applyAlignment="1">
      <alignment horizontal="center" vertical="center"/>
    </xf>
    <xf numFmtId="20" fontId="40" fillId="6" borderId="22" xfId="0" applyNumberFormat="1" applyFont="1" applyFill="1" applyBorder="1" applyAlignment="1">
      <alignment horizontal="center" vertical="center"/>
    </xf>
    <xf numFmtId="20" fontId="40" fillId="8" borderId="22" xfId="0" applyNumberFormat="1" applyFont="1" applyFill="1" applyBorder="1" applyAlignment="1">
      <alignment horizontal="center" vertical="center"/>
    </xf>
    <xf numFmtId="20" fontId="40" fillId="7" borderId="22" xfId="0" applyNumberFormat="1" applyFont="1" applyFill="1" applyBorder="1" applyAlignment="1">
      <alignment horizontal="center" vertical="center"/>
    </xf>
    <xf numFmtId="20" fontId="41" fillId="6" borderId="8" xfId="0" applyNumberFormat="1" applyFont="1" applyFill="1" applyBorder="1" applyAlignment="1">
      <alignment horizontal="center" vertical="center"/>
    </xf>
    <xf numFmtId="0" fontId="41" fillId="6" borderId="60" xfId="0" applyFont="1" applyFill="1" applyBorder="1" applyAlignment="1">
      <alignment horizontal="center" vertical="center"/>
    </xf>
    <xf numFmtId="2" fontId="39" fillId="6" borderId="54" xfId="0" applyNumberFormat="1" applyFont="1" applyFill="1" applyBorder="1" applyAlignment="1">
      <alignment horizontal="center"/>
    </xf>
    <xf numFmtId="20" fontId="41" fillId="6" borderId="54" xfId="0" applyNumberFormat="1" applyFont="1" applyFill="1" applyBorder="1" applyAlignment="1">
      <alignment horizontal="center" vertical="center"/>
    </xf>
    <xf numFmtId="2" fontId="41" fillId="6" borderId="54" xfId="0" applyNumberFormat="1" applyFont="1" applyFill="1" applyBorder="1" applyAlignment="1">
      <alignment horizontal="center" vertical="center"/>
    </xf>
    <xf numFmtId="20" fontId="41" fillId="6" borderId="19" xfId="0" applyNumberFormat="1" applyFont="1" applyFill="1" applyBorder="1" applyAlignment="1">
      <alignment horizontal="center" vertical="center"/>
    </xf>
    <xf numFmtId="20" fontId="41" fillId="6" borderId="24" xfId="0" applyNumberFormat="1" applyFont="1" applyFill="1" applyBorder="1" applyAlignment="1">
      <alignment horizontal="center" vertical="center"/>
    </xf>
    <xf numFmtId="20" fontId="40" fillId="6" borderId="50" xfId="0" applyNumberFormat="1" applyFont="1" applyFill="1" applyBorder="1" applyAlignment="1">
      <alignment horizontal="center" vertical="center"/>
    </xf>
    <xf numFmtId="20" fontId="40" fillId="7" borderId="50" xfId="0" applyNumberFormat="1" applyFont="1" applyFill="1" applyBorder="1" applyAlignment="1">
      <alignment horizontal="center" vertical="center"/>
    </xf>
    <xf numFmtId="20" fontId="40" fillId="0" borderId="48" xfId="0" applyNumberFormat="1" applyFont="1" applyBorder="1" applyAlignment="1">
      <alignment horizontal="center" vertical="center"/>
    </xf>
    <xf numFmtId="20" fontId="40" fillId="0" borderId="54" xfId="0" applyNumberFormat="1" applyFont="1" applyBorder="1" applyAlignment="1">
      <alignment horizontal="center" vertical="center"/>
    </xf>
    <xf numFmtId="20" fontId="40" fillId="0" borderId="55" xfId="0" applyNumberFormat="1" applyFont="1" applyBorder="1" applyAlignment="1">
      <alignment horizontal="center" vertical="center"/>
    </xf>
    <xf numFmtId="20" fontId="40" fillId="0" borderId="50" xfId="0" applyNumberFormat="1" applyFont="1" applyBorder="1" applyAlignment="1">
      <alignment horizontal="center" vertical="center"/>
    </xf>
    <xf numFmtId="20" fontId="16" fillId="0" borderId="52" xfId="0" applyNumberFormat="1" applyFont="1" applyBorder="1" applyAlignment="1">
      <alignment horizontal="center" vertical="center"/>
    </xf>
    <xf numFmtId="2" fontId="7" fillId="6" borderId="52" xfId="0" applyNumberFormat="1" applyFont="1" applyFill="1" applyBorder="1" applyAlignment="1">
      <alignment horizontal="center"/>
    </xf>
    <xf numFmtId="2" fontId="16" fillId="6" borderId="37" xfId="0" applyNumberFormat="1" applyFont="1" applyFill="1" applyBorder="1" applyAlignment="1">
      <alignment horizontal="center" vertical="center"/>
    </xf>
    <xf numFmtId="0" fontId="16" fillId="8" borderId="59" xfId="0" applyFont="1" applyFill="1" applyBorder="1" applyAlignment="1">
      <alignment horizontal="center" vertical="center"/>
    </xf>
    <xf numFmtId="2" fontId="7" fillId="8" borderId="24" xfId="0" applyNumberFormat="1" applyFont="1" applyFill="1" applyBorder="1" applyAlignment="1">
      <alignment horizontal="center"/>
    </xf>
    <xf numFmtId="2" fontId="16" fillId="8" borderId="24" xfId="0" applyNumberFormat="1" applyFont="1" applyFill="1" applyBorder="1" applyAlignment="1">
      <alignment horizontal="center" vertical="center"/>
    </xf>
    <xf numFmtId="20" fontId="7" fillId="8" borderId="19" xfId="0" applyNumberFormat="1" applyFont="1" applyFill="1" applyBorder="1"/>
    <xf numFmtId="0" fontId="16" fillId="8" borderId="57" xfId="0" applyFont="1" applyFill="1" applyBorder="1" applyAlignment="1">
      <alignment horizontal="center" vertical="center"/>
    </xf>
    <xf numFmtId="20" fontId="16" fillId="6" borderId="30" xfId="0" applyNumberFormat="1" applyFont="1" applyFill="1" applyBorder="1" applyAlignment="1">
      <alignment horizontal="center" vertical="center"/>
    </xf>
    <xf numFmtId="20" fontId="16" fillId="7" borderId="30" xfId="0" applyNumberFormat="1" applyFont="1" applyFill="1" applyBorder="1" applyAlignment="1">
      <alignment horizontal="center" vertical="center"/>
    </xf>
    <xf numFmtId="20" fontId="16" fillId="7" borderId="57" xfId="0" applyNumberFormat="1" applyFont="1" applyFill="1" applyBorder="1" applyAlignment="1">
      <alignment horizontal="center" vertical="center"/>
    </xf>
    <xf numFmtId="20" fontId="16" fillId="7" borderId="77" xfId="0" applyNumberFormat="1" applyFont="1" applyFill="1" applyBorder="1" applyAlignment="1">
      <alignment horizontal="center" vertical="center"/>
    </xf>
    <xf numFmtId="20" fontId="40" fillId="6" borderId="23" xfId="0" applyNumberFormat="1" applyFont="1" applyFill="1" applyBorder="1" applyAlignment="1">
      <alignment horizontal="center" vertical="center"/>
    </xf>
    <xf numFmtId="20" fontId="41" fillId="6" borderId="16" xfId="0" applyNumberFormat="1" applyFont="1" applyFill="1" applyBorder="1" applyAlignment="1">
      <alignment horizontal="center" vertical="center"/>
    </xf>
    <xf numFmtId="0" fontId="16" fillId="6" borderId="82" xfId="0" applyFont="1" applyFill="1" applyBorder="1" applyAlignment="1">
      <alignment horizontal="center" vertical="center"/>
    </xf>
    <xf numFmtId="0" fontId="16" fillId="6" borderId="20" xfId="0" applyFont="1" applyFill="1" applyBorder="1" applyAlignment="1">
      <alignment vertical="center"/>
    </xf>
    <xf numFmtId="20" fontId="40" fillId="6" borderId="20" xfId="0" applyNumberFormat="1" applyFont="1" applyFill="1" applyBorder="1" applyAlignment="1">
      <alignment horizontal="center" vertical="center"/>
    </xf>
    <xf numFmtId="20" fontId="40" fillId="7" borderId="3" xfId="0" applyNumberFormat="1" applyFont="1" applyFill="1" applyBorder="1" applyAlignment="1">
      <alignment horizontal="center" vertical="center"/>
    </xf>
    <xf numFmtId="20" fontId="40" fillId="7" borderId="23" xfId="0" applyNumberFormat="1" applyFont="1" applyFill="1" applyBorder="1" applyAlignment="1">
      <alignment horizontal="center" vertical="center"/>
    </xf>
    <xf numFmtId="20" fontId="40" fillId="8" borderId="23" xfId="0" applyNumberFormat="1" applyFont="1" applyFill="1" applyBorder="1" applyAlignment="1">
      <alignment horizontal="center" vertical="center"/>
    </xf>
    <xf numFmtId="20" fontId="16" fillId="6" borderId="61" xfId="0" applyNumberFormat="1" applyFont="1" applyFill="1" applyBorder="1" applyAlignment="1">
      <alignment horizontal="center" vertical="center"/>
    </xf>
    <xf numFmtId="2" fontId="7" fillId="7" borderId="29" xfId="0" applyNumberFormat="1" applyFont="1" applyFill="1" applyBorder="1" applyAlignment="1">
      <alignment horizontal="center"/>
    </xf>
    <xf numFmtId="2" fontId="16" fillId="7" borderId="17" xfId="0" applyNumberFormat="1" applyFont="1" applyFill="1" applyBorder="1" applyAlignment="1">
      <alignment horizontal="center" vertical="center"/>
    </xf>
    <xf numFmtId="20" fontId="16" fillId="7" borderId="25" xfId="0" applyNumberFormat="1" applyFont="1" applyFill="1" applyBorder="1" applyAlignment="1">
      <alignment horizontal="center" vertical="center"/>
    </xf>
    <xf numFmtId="0" fontId="16" fillId="6" borderId="76" xfId="0" applyFont="1" applyFill="1" applyBorder="1" applyAlignment="1">
      <alignment horizontal="center" vertical="center"/>
    </xf>
    <xf numFmtId="20" fontId="40" fillId="6" borderId="9" xfId="0" applyNumberFormat="1" applyFont="1" applyFill="1" applyBorder="1" applyAlignment="1">
      <alignment horizontal="center" vertical="center"/>
    </xf>
    <xf numFmtId="20" fontId="16" fillId="6" borderId="42" xfId="0" applyNumberFormat="1" applyFont="1" applyFill="1" applyBorder="1" applyAlignment="1">
      <alignment horizontal="center" vertical="center"/>
    </xf>
    <xf numFmtId="2" fontId="16" fillId="6" borderId="61" xfId="0" applyNumberFormat="1" applyFont="1" applyFill="1" applyBorder="1" applyAlignment="1">
      <alignment horizontal="center" vertical="center"/>
    </xf>
    <xf numFmtId="20" fontId="7" fillId="6" borderId="48" xfId="0" applyNumberFormat="1" applyFont="1" applyFill="1" applyBorder="1"/>
    <xf numFmtId="0" fontId="16" fillId="6" borderId="7" xfId="0" applyFont="1" applyFill="1" applyBorder="1" applyAlignment="1">
      <alignment horizontal="center" vertical="center"/>
    </xf>
    <xf numFmtId="20" fontId="40" fillId="6" borderId="21" xfId="0" applyNumberFormat="1" applyFont="1" applyFill="1" applyBorder="1" applyAlignment="1">
      <alignment horizontal="center" vertical="center"/>
    </xf>
    <xf numFmtId="20" fontId="42" fillId="6" borderId="33" xfId="0" applyNumberFormat="1" applyFont="1" applyFill="1" applyBorder="1" applyAlignment="1">
      <alignment horizontal="center" vertical="center"/>
    </xf>
    <xf numFmtId="20" fontId="42" fillId="6" borderId="19" xfId="0" applyNumberFormat="1" applyFont="1" applyFill="1" applyBorder="1" applyAlignment="1">
      <alignment horizontal="center" vertical="center"/>
    </xf>
    <xf numFmtId="20" fontId="41" fillId="6" borderId="33" xfId="0" applyNumberFormat="1" applyFont="1" applyFill="1" applyBorder="1" applyAlignment="1">
      <alignment horizontal="center" vertical="center"/>
    </xf>
    <xf numFmtId="20" fontId="40" fillId="6" borderId="29" xfId="0" applyNumberFormat="1" applyFont="1" applyFill="1" applyBorder="1" applyAlignment="1">
      <alignment horizontal="center" vertical="center"/>
    </xf>
    <xf numFmtId="20" fontId="40" fillId="6" borderId="25" xfId="0" applyNumberFormat="1" applyFont="1" applyFill="1" applyBorder="1" applyAlignment="1">
      <alignment horizontal="center" vertical="center"/>
    </xf>
    <xf numFmtId="20" fontId="40" fillId="6" borderId="26" xfId="0" applyNumberFormat="1" applyFont="1" applyFill="1" applyBorder="1" applyAlignment="1">
      <alignment horizontal="center" vertical="center"/>
    </xf>
    <xf numFmtId="20" fontId="40" fillId="6" borderId="24" xfId="0" applyNumberFormat="1" applyFont="1" applyFill="1" applyBorder="1" applyAlignment="1">
      <alignment horizontal="center" vertical="center"/>
    </xf>
    <xf numFmtId="20" fontId="40" fillId="6" borderId="2" xfId="0" applyNumberFormat="1" applyFont="1" applyFill="1" applyBorder="1" applyAlignment="1">
      <alignment horizontal="center" vertical="center"/>
    </xf>
    <xf numFmtId="20" fontId="40" fillId="6" borderId="28" xfId="0" applyNumberFormat="1" applyFont="1" applyFill="1" applyBorder="1" applyAlignment="1">
      <alignment horizontal="center" vertical="center"/>
    </xf>
    <xf numFmtId="20" fontId="40" fillId="6" borderId="55" xfId="0" applyNumberFormat="1" applyFont="1" applyFill="1" applyBorder="1" applyAlignment="1">
      <alignment horizontal="center" vertical="center"/>
    </xf>
    <xf numFmtId="20" fontId="40" fillId="0" borderId="23" xfId="0" applyNumberFormat="1" applyFont="1" applyBorder="1" applyAlignment="1">
      <alignment horizontal="center" vertical="center"/>
    </xf>
    <xf numFmtId="20" fontId="16" fillId="0" borderId="33" xfId="0" applyNumberFormat="1" applyFont="1" applyBorder="1" applyAlignment="1">
      <alignment horizontal="center" vertical="center"/>
    </xf>
    <xf numFmtId="2" fontId="16" fillId="0" borderId="50" xfId="0" applyNumberFormat="1" applyFont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20" fontId="40" fillId="8" borderId="24" xfId="0" applyNumberFormat="1" applyFont="1" applyFill="1" applyBorder="1" applyAlignment="1">
      <alignment horizontal="center" vertical="center"/>
    </xf>
    <xf numFmtId="0" fontId="16" fillId="7" borderId="60" xfId="0" applyFont="1" applyFill="1" applyBorder="1" applyAlignment="1">
      <alignment horizontal="center" vertical="center"/>
    </xf>
    <xf numFmtId="20" fontId="16" fillId="0" borderId="38" xfId="0" applyNumberFormat="1" applyFont="1" applyBorder="1" applyAlignment="1">
      <alignment horizontal="center" vertical="center"/>
    </xf>
    <xf numFmtId="2" fontId="7" fillId="0" borderId="54" xfId="0" applyNumberFormat="1" applyFont="1" applyBorder="1" applyAlignment="1">
      <alignment horizontal="center"/>
    </xf>
    <xf numFmtId="20" fontId="41" fillId="6" borderId="23" xfId="0" applyNumberFormat="1" applyFont="1" applyFill="1" applyBorder="1" applyAlignment="1">
      <alignment horizontal="center" vertical="center"/>
    </xf>
    <xf numFmtId="0" fontId="26" fillId="6" borderId="0" xfId="0" applyFont="1" applyFill="1" applyAlignment="1">
      <alignment vertical="center"/>
    </xf>
    <xf numFmtId="0" fontId="26" fillId="9" borderId="0" xfId="0" applyFont="1" applyFill="1" applyAlignment="1">
      <alignment vertical="center"/>
    </xf>
    <xf numFmtId="0" fontId="26" fillId="6" borderId="0" xfId="0" applyFont="1" applyFill="1" applyAlignment="1">
      <alignment horizontal="left" vertical="top" wrapText="1"/>
    </xf>
    <xf numFmtId="0" fontId="26" fillId="6" borderId="0" xfId="0" applyFont="1" applyFill="1" applyAlignment="1">
      <alignment horizontal="left" vertical="top"/>
    </xf>
    <xf numFmtId="164" fontId="26" fillId="6" borderId="0" xfId="16" applyNumberFormat="1" applyFont="1" applyFill="1" applyAlignment="1">
      <alignment horizontal="center" vertical="center"/>
    </xf>
    <xf numFmtId="164" fontId="26" fillId="6" borderId="0" xfId="0" applyNumberFormat="1" applyFont="1" applyFill="1" applyAlignment="1">
      <alignment vertical="center"/>
    </xf>
    <xf numFmtId="164" fontId="26" fillId="6" borderId="24" xfId="16" applyNumberFormat="1" applyFont="1" applyFill="1" applyBorder="1" applyAlignment="1">
      <alignment horizontal="center" vertical="center"/>
    </xf>
    <xf numFmtId="1" fontId="24" fillId="6" borderId="76" xfId="0" applyNumberFormat="1" applyFont="1" applyFill="1" applyBorder="1" applyAlignment="1" applyProtection="1">
      <alignment horizontal="center" vertical="center" wrapText="1"/>
      <protection locked="0"/>
    </xf>
    <xf numFmtId="0" fontId="12" fillId="6" borderId="24" xfId="16" applyFont="1" applyFill="1" applyBorder="1" applyAlignment="1">
      <alignment horizontal="center" vertical="center" wrapText="1"/>
    </xf>
    <xf numFmtId="0" fontId="12" fillId="6" borderId="60" xfId="16" applyFont="1" applyFill="1" applyBorder="1" applyAlignment="1">
      <alignment horizontal="center" vertical="center" wrapText="1"/>
    </xf>
    <xf numFmtId="0" fontId="26" fillId="6" borderId="62" xfId="0" applyFont="1" applyFill="1" applyBorder="1" applyAlignment="1">
      <alignment vertical="center"/>
    </xf>
    <xf numFmtId="1" fontId="26" fillId="6" borderId="24" xfId="0" applyNumberFormat="1" applyFont="1" applyFill="1" applyBorder="1" applyAlignment="1" applyProtection="1">
      <alignment horizontal="center" vertical="center"/>
      <protection locked="0"/>
    </xf>
    <xf numFmtId="20" fontId="46" fillId="6" borderId="19" xfId="0" applyNumberFormat="1" applyFont="1" applyFill="1" applyBorder="1" applyAlignment="1">
      <alignment horizontal="center" vertical="center"/>
    </xf>
    <xf numFmtId="20" fontId="26" fillId="6" borderId="51" xfId="0" applyNumberFormat="1" applyFont="1" applyFill="1" applyBorder="1" applyAlignment="1">
      <alignment horizontal="center" vertical="center"/>
    </xf>
    <xf numFmtId="20" fontId="26" fillId="6" borderId="60" xfId="0" applyNumberFormat="1" applyFont="1" applyFill="1" applyBorder="1" applyAlignment="1">
      <alignment horizontal="center" vertical="center"/>
    </xf>
    <xf numFmtId="20" fontId="43" fillId="6" borderId="24" xfId="0" applyNumberFormat="1" applyFont="1" applyFill="1" applyBorder="1" applyAlignment="1">
      <alignment horizontal="center" vertical="center"/>
    </xf>
    <xf numFmtId="20" fontId="26" fillId="6" borderId="0" xfId="0" applyNumberFormat="1" applyFont="1" applyFill="1" applyAlignment="1">
      <alignment vertical="center"/>
    </xf>
    <xf numFmtId="0" fontId="26" fillId="6" borderId="84" xfId="0" applyFont="1" applyFill="1" applyBorder="1" applyAlignment="1">
      <alignment horizontal="center" vertical="center"/>
    </xf>
    <xf numFmtId="2" fontId="26" fillId="6" borderId="84" xfId="0" applyNumberFormat="1" applyFont="1" applyFill="1" applyBorder="1" applyAlignment="1">
      <alignment horizontal="center" vertical="center"/>
    </xf>
    <xf numFmtId="2" fontId="39" fillId="8" borderId="54" xfId="0" applyNumberFormat="1" applyFont="1" applyFill="1" applyBorder="1" applyAlignment="1">
      <alignment horizontal="center"/>
    </xf>
    <xf numFmtId="20" fontId="41" fillId="8" borderId="54" xfId="0" applyNumberFormat="1" applyFont="1" applyFill="1" applyBorder="1" applyAlignment="1">
      <alignment horizontal="center" vertical="center"/>
    </xf>
    <xf numFmtId="2" fontId="41" fillId="8" borderId="54" xfId="0" applyNumberFormat="1" applyFont="1" applyFill="1" applyBorder="1" applyAlignment="1">
      <alignment horizontal="center" vertical="center"/>
    </xf>
    <xf numFmtId="20" fontId="41" fillId="8" borderId="33" xfId="0" applyNumberFormat="1" applyFont="1" applyFill="1" applyBorder="1" applyAlignment="1">
      <alignment horizontal="center" vertical="center"/>
    </xf>
    <xf numFmtId="20" fontId="41" fillId="8" borderId="29" xfId="0" applyNumberFormat="1" applyFont="1" applyFill="1" applyBorder="1" applyAlignment="1">
      <alignment horizontal="center" vertical="center"/>
    </xf>
    <xf numFmtId="0" fontId="41" fillId="7" borderId="8" xfId="0" applyFont="1" applyFill="1" applyBorder="1" applyAlignment="1">
      <alignment horizontal="center" vertical="center"/>
    </xf>
    <xf numFmtId="20" fontId="41" fillId="7" borderId="33" xfId="0" applyNumberFormat="1" applyFont="1" applyFill="1" applyBorder="1" applyAlignment="1">
      <alignment horizontal="center" vertical="center"/>
    </xf>
    <xf numFmtId="2" fontId="39" fillId="7" borderId="54" xfId="0" applyNumberFormat="1" applyFont="1" applyFill="1" applyBorder="1" applyAlignment="1">
      <alignment horizontal="center"/>
    </xf>
    <xf numFmtId="20" fontId="41" fillId="7" borderId="48" xfId="0" applyNumberFormat="1" applyFont="1" applyFill="1" applyBorder="1" applyAlignment="1">
      <alignment horizontal="center" vertical="center"/>
    </xf>
    <xf numFmtId="2" fontId="41" fillId="7" borderId="50" xfId="0" applyNumberFormat="1" applyFont="1" applyFill="1" applyBorder="1" applyAlignment="1">
      <alignment horizontal="center" vertical="center"/>
    </xf>
    <xf numFmtId="0" fontId="41" fillId="7" borderId="60" xfId="0" applyFont="1" applyFill="1" applyBorder="1" applyAlignment="1">
      <alignment horizontal="center" vertical="center"/>
    </xf>
    <xf numFmtId="20" fontId="41" fillId="7" borderId="8" xfId="0" applyNumberFormat="1" applyFont="1" applyFill="1" applyBorder="1" applyAlignment="1">
      <alignment horizontal="center" vertical="center"/>
    </xf>
    <xf numFmtId="20" fontId="41" fillId="7" borderId="19" xfId="0" applyNumberFormat="1" applyFont="1" applyFill="1" applyBorder="1" applyAlignment="1">
      <alignment horizontal="center" vertical="center"/>
    </xf>
    <xf numFmtId="20" fontId="41" fillId="7" borderId="54" xfId="0" applyNumberFormat="1" applyFont="1" applyFill="1" applyBorder="1" applyAlignment="1">
      <alignment horizontal="center" vertical="center"/>
    </xf>
    <xf numFmtId="2" fontId="41" fillId="7" borderId="54" xfId="0" applyNumberFormat="1" applyFont="1" applyFill="1" applyBorder="1" applyAlignment="1">
      <alignment horizontal="center" vertical="center"/>
    </xf>
    <xf numFmtId="20" fontId="41" fillId="7" borderId="50" xfId="0" applyNumberFormat="1" applyFont="1" applyFill="1" applyBorder="1" applyAlignment="1">
      <alignment horizontal="center" vertical="center"/>
    </xf>
    <xf numFmtId="20" fontId="41" fillId="7" borderId="23" xfId="0" applyNumberFormat="1" applyFont="1" applyFill="1" applyBorder="1" applyAlignment="1">
      <alignment horizontal="center" vertical="center"/>
    </xf>
    <xf numFmtId="20" fontId="41" fillId="7" borderId="16" xfId="0" applyNumberFormat="1" applyFont="1" applyFill="1" applyBorder="1" applyAlignment="1">
      <alignment horizontal="center" vertical="center"/>
    </xf>
    <xf numFmtId="20" fontId="41" fillId="7" borderId="26" xfId="0" applyNumberFormat="1" applyFont="1" applyFill="1" applyBorder="1" applyAlignment="1">
      <alignment horizontal="center" vertical="center"/>
    </xf>
    <xf numFmtId="2" fontId="39" fillId="7" borderId="8" xfId="0" applyNumberFormat="1" applyFont="1" applyFill="1" applyBorder="1" applyAlignment="1">
      <alignment horizontal="center"/>
    </xf>
    <xf numFmtId="0" fontId="14" fillId="6" borderId="0" xfId="0" applyFont="1" applyFill="1" applyAlignment="1">
      <alignment horizontal="center" vertical="center" textRotation="90"/>
    </xf>
    <xf numFmtId="20" fontId="41" fillId="8" borderId="48" xfId="0" applyNumberFormat="1" applyFont="1" applyFill="1" applyBorder="1" applyAlignment="1">
      <alignment horizontal="center" vertical="center"/>
    </xf>
    <xf numFmtId="2" fontId="39" fillId="7" borderId="48" xfId="0" applyNumberFormat="1" applyFont="1" applyFill="1" applyBorder="1" applyAlignment="1">
      <alignment horizontal="center"/>
    </xf>
    <xf numFmtId="2" fontId="41" fillId="7" borderId="48" xfId="0" applyNumberFormat="1" applyFont="1" applyFill="1" applyBorder="1" applyAlignment="1">
      <alignment horizontal="center" vertical="center"/>
    </xf>
    <xf numFmtId="0" fontId="41" fillId="7" borderId="75" xfId="0" applyFont="1" applyFill="1" applyBorder="1" applyAlignment="1">
      <alignment horizontal="center" vertical="center"/>
    </xf>
    <xf numFmtId="0" fontId="41" fillId="7" borderId="21" xfId="0" applyFont="1" applyFill="1" applyBorder="1" applyAlignment="1">
      <alignment horizontal="center" vertical="center"/>
    </xf>
    <xf numFmtId="0" fontId="41" fillId="7" borderId="70" xfId="0" applyFont="1" applyFill="1" applyBorder="1" applyAlignment="1">
      <alignment horizontal="center" vertical="center"/>
    </xf>
    <xf numFmtId="20" fontId="41" fillId="7" borderId="22" xfId="0" applyNumberFormat="1" applyFont="1" applyFill="1" applyBorder="1" applyAlignment="1">
      <alignment horizontal="center" vertical="center"/>
    </xf>
    <xf numFmtId="20" fontId="41" fillId="7" borderId="32" xfId="0" applyNumberFormat="1" applyFont="1" applyFill="1" applyBorder="1" applyAlignment="1">
      <alignment horizontal="center" vertical="center"/>
    </xf>
    <xf numFmtId="20" fontId="41" fillId="7" borderId="27" xfId="0" applyNumberFormat="1" applyFont="1" applyFill="1" applyBorder="1" applyAlignment="1">
      <alignment horizontal="center" vertical="center"/>
    </xf>
    <xf numFmtId="2" fontId="39" fillId="7" borderId="21" xfId="0" applyNumberFormat="1" applyFont="1" applyFill="1" applyBorder="1" applyAlignment="1">
      <alignment horizontal="center"/>
    </xf>
    <xf numFmtId="20" fontId="41" fillId="7" borderId="39" xfId="0" applyNumberFormat="1" applyFont="1" applyFill="1" applyBorder="1" applyAlignment="1">
      <alignment horizontal="center" vertical="center"/>
    </xf>
    <xf numFmtId="2" fontId="41" fillId="7" borderId="39" xfId="0" applyNumberFormat="1" applyFont="1" applyFill="1" applyBorder="1" applyAlignment="1">
      <alignment horizontal="center" vertical="center"/>
    </xf>
    <xf numFmtId="2" fontId="41" fillId="6" borderId="50" xfId="0" applyNumberFormat="1" applyFont="1" applyFill="1" applyBorder="1" applyAlignment="1">
      <alignment horizontal="center" vertical="center"/>
    </xf>
    <xf numFmtId="0" fontId="41" fillId="6" borderId="69" xfId="0" applyFont="1" applyFill="1" applyBorder="1" applyAlignment="1">
      <alignment horizontal="center" vertical="center"/>
    </xf>
    <xf numFmtId="2" fontId="39" fillId="6" borderId="8" xfId="0" applyNumberFormat="1" applyFont="1" applyFill="1" applyBorder="1" applyAlignment="1">
      <alignment horizontal="center"/>
    </xf>
    <xf numFmtId="20" fontId="41" fillId="6" borderId="50" xfId="0" applyNumberFormat="1" applyFont="1" applyFill="1" applyBorder="1" applyAlignment="1">
      <alignment horizontal="center" vertical="center"/>
    </xf>
    <xf numFmtId="20" fontId="41" fillId="0" borderId="54" xfId="0" applyNumberFormat="1" applyFont="1" applyBorder="1" applyAlignment="1">
      <alignment horizontal="center" vertical="center"/>
    </xf>
    <xf numFmtId="20" fontId="41" fillId="0" borderId="50" xfId="0" applyNumberFormat="1" applyFont="1" applyBorder="1" applyAlignment="1">
      <alignment horizontal="center" vertical="center"/>
    </xf>
    <xf numFmtId="20" fontId="41" fillId="6" borderId="31" xfId="0" applyNumberFormat="1" applyFont="1" applyFill="1" applyBorder="1" applyAlignment="1">
      <alignment horizontal="center" vertical="center"/>
    </xf>
    <xf numFmtId="20" fontId="41" fillId="6" borderId="26" xfId="0" applyNumberFormat="1" applyFont="1" applyFill="1" applyBorder="1" applyAlignment="1">
      <alignment horizontal="center" vertical="center"/>
    </xf>
    <xf numFmtId="164" fontId="26" fillId="6" borderId="66" xfId="16" applyNumberFormat="1" applyFont="1" applyFill="1" applyBorder="1" applyAlignment="1">
      <alignment horizontal="center" vertical="center"/>
    </xf>
    <xf numFmtId="1" fontId="12" fillId="6" borderId="76" xfId="0" applyNumberFormat="1" applyFont="1" applyFill="1" applyBorder="1" applyAlignment="1" applyProtection="1">
      <alignment horizontal="center" vertical="center" wrapText="1"/>
      <protection locked="0"/>
    </xf>
    <xf numFmtId="0" fontId="12" fillId="6" borderId="66" xfId="16" applyFont="1" applyFill="1" applyBorder="1" applyAlignment="1">
      <alignment horizontal="center" vertical="center" wrapText="1"/>
    </xf>
    <xf numFmtId="0" fontId="12" fillId="6" borderId="0" xfId="16" applyFont="1" applyFill="1" applyAlignment="1">
      <alignment horizontal="center" vertical="center" wrapText="1"/>
    </xf>
    <xf numFmtId="20" fontId="43" fillId="6" borderId="51" xfId="0" applyNumberFormat="1" applyFont="1" applyFill="1" applyBorder="1" applyAlignment="1">
      <alignment horizontal="center" vertical="center"/>
    </xf>
    <xf numFmtId="20" fontId="26" fillId="6" borderId="66" xfId="0" applyNumberFormat="1" applyFont="1" applyFill="1" applyBorder="1" applyAlignment="1">
      <alignment horizontal="center" vertical="center"/>
    </xf>
    <xf numFmtId="20" fontId="43" fillId="6" borderId="0" xfId="0" applyNumberFormat="1" applyFont="1" applyFill="1" applyAlignment="1">
      <alignment horizontal="center" vertical="center"/>
    </xf>
    <xf numFmtId="0" fontId="26" fillId="6" borderId="13" xfId="0" applyFont="1" applyFill="1" applyBorder="1" applyAlignment="1">
      <alignment horizontal="center" vertical="center"/>
    </xf>
    <xf numFmtId="20" fontId="41" fillId="6" borderId="25" xfId="0" applyNumberFormat="1" applyFont="1" applyFill="1" applyBorder="1" applyAlignment="1">
      <alignment horizontal="center"/>
    </xf>
    <xf numFmtId="2" fontId="39" fillId="6" borderId="24" xfId="0" applyNumberFormat="1" applyFont="1" applyFill="1" applyBorder="1" applyAlignment="1">
      <alignment horizontal="center"/>
    </xf>
    <xf numFmtId="2" fontId="41" fillId="6" borderId="53" xfId="0" applyNumberFormat="1" applyFont="1" applyFill="1" applyBorder="1" applyAlignment="1">
      <alignment horizontal="center" vertical="center"/>
    </xf>
    <xf numFmtId="20" fontId="7" fillId="9" borderId="0" xfId="0" applyNumberFormat="1" applyFont="1" applyFill="1"/>
    <xf numFmtId="0" fontId="7" fillId="9" borderId="0" xfId="0" applyFont="1" applyFill="1"/>
    <xf numFmtId="0" fontId="7" fillId="9" borderId="24" xfId="0" applyFont="1" applyFill="1" applyBorder="1"/>
    <xf numFmtId="0" fontId="16" fillId="0" borderId="18" xfId="0" applyFont="1" applyBorder="1" applyAlignment="1">
      <alignment horizontal="center" vertical="center"/>
    </xf>
    <xf numFmtId="20" fontId="16" fillId="0" borderId="19" xfId="0" applyNumberFormat="1" applyFont="1" applyBorder="1" applyAlignment="1">
      <alignment horizontal="center" vertical="center"/>
    </xf>
    <xf numFmtId="20" fontId="16" fillId="0" borderId="53" xfId="0" applyNumberFormat="1" applyFont="1" applyBorder="1" applyAlignment="1">
      <alignment horizontal="center" vertical="center"/>
    </xf>
    <xf numFmtId="20" fontId="7" fillId="0" borderId="46" xfId="0" applyNumberFormat="1" applyFont="1" applyBorder="1"/>
    <xf numFmtId="0" fontId="16" fillId="0" borderId="2" xfId="0" applyFont="1" applyBorder="1" applyAlignment="1">
      <alignment horizontal="center" vertical="center"/>
    </xf>
    <xf numFmtId="20" fontId="41" fillId="0" borderId="8" xfId="0" applyNumberFormat="1" applyFont="1" applyBorder="1" applyAlignment="1">
      <alignment horizontal="center" vertical="center"/>
    </xf>
    <xf numFmtId="20" fontId="41" fillId="0" borderId="19" xfId="0" applyNumberFormat="1" applyFont="1" applyBorder="1" applyAlignment="1">
      <alignment horizontal="center" vertical="center"/>
    </xf>
    <xf numFmtId="20" fontId="41" fillId="0" borderId="24" xfId="0" applyNumberFormat="1" applyFont="1" applyBorder="1" applyAlignment="1">
      <alignment horizontal="center" vertical="center"/>
    </xf>
    <xf numFmtId="20" fontId="41" fillId="0" borderId="53" xfId="0" applyNumberFormat="1" applyFont="1" applyBorder="1" applyAlignment="1">
      <alignment horizontal="center" vertical="center"/>
    </xf>
    <xf numFmtId="2" fontId="39" fillId="0" borderId="54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20" fontId="16" fillId="0" borderId="24" xfId="0" applyNumberFormat="1" applyFont="1" applyBorder="1" applyAlignment="1">
      <alignment horizontal="center"/>
    </xf>
    <xf numFmtId="0" fontId="9" fillId="0" borderId="43" xfId="0" applyFont="1" applyBorder="1" applyAlignment="1">
      <alignment horizontal="center" vertical="center" wrapText="1"/>
    </xf>
    <xf numFmtId="2" fontId="5" fillId="0" borderId="27" xfId="0" applyNumberFormat="1" applyFont="1" applyBorder="1" applyAlignment="1">
      <alignment horizontal="center" vertical="center" wrapText="1"/>
    </xf>
    <xf numFmtId="20" fontId="16" fillId="0" borderId="26" xfId="0" applyNumberFormat="1" applyFont="1" applyBorder="1" applyAlignment="1">
      <alignment horizontal="center"/>
    </xf>
    <xf numFmtId="0" fontId="9" fillId="0" borderId="27" xfId="0" applyFont="1" applyBorder="1" applyAlignment="1">
      <alignment horizontal="center" vertical="center" wrapText="1"/>
    </xf>
    <xf numFmtId="0" fontId="16" fillId="10" borderId="28" xfId="0" applyFont="1" applyFill="1" applyBorder="1" applyAlignment="1">
      <alignment horizontal="center" vertical="center"/>
    </xf>
    <xf numFmtId="20" fontId="41" fillId="10" borderId="8" xfId="0" applyNumberFormat="1" applyFont="1" applyFill="1" applyBorder="1" applyAlignment="1">
      <alignment horizontal="center" vertical="center"/>
    </xf>
    <xf numFmtId="20" fontId="41" fillId="10" borderId="19" xfId="0" applyNumberFormat="1" applyFont="1" applyFill="1" applyBorder="1" applyAlignment="1">
      <alignment horizontal="center" vertical="center"/>
    </xf>
    <xf numFmtId="2" fontId="39" fillId="10" borderId="54" xfId="0" applyNumberFormat="1" applyFont="1" applyFill="1" applyBorder="1" applyAlignment="1">
      <alignment horizontal="center"/>
    </xf>
    <xf numFmtId="20" fontId="41" fillId="10" borderId="54" xfId="0" applyNumberFormat="1" applyFont="1" applyFill="1" applyBorder="1" applyAlignment="1">
      <alignment horizontal="center" vertical="center"/>
    </xf>
    <xf numFmtId="2" fontId="41" fillId="10" borderId="54" xfId="0" applyNumberFormat="1" applyFont="1" applyFill="1" applyBorder="1" applyAlignment="1">
      <alignment horizontal="center" vertical="center"/>
    </xf>
    <xf numFmtId="20" fontId="41" fillId="6" borderId="29" xfId="0" applyNumberFormat="1" applyFont="1" applyFill="1" applyBorder="1" applyAlignment="1">
      <alignment horizontal="center"/>
    </xf>
    <xf numFmtId="0" fontId="47" fillId="6" borderId="41" xfId="0" applyFont="1" applyFill="1" applyBorder="1" applyAlignment="1">
      <alignment horizontal="center" vertical="center" wrapText="1"/>
    </xf>
    <xf numFmtId="20" fontId="41" fillId="6" borderId="61" xfId="0" applyNumberFormat="1" applyFont="1" applyFill="1" applyBorder="1" applyAlignment="1">
      <alignment horizontal="center" vertical="center"/>
    </xf>
    <xf numFmtId="20" fontId="41" fillId="6" borderId="55" xfId="0" applyNumberFormat="1" applyFont="1" applyFill="1" applyBorder="1" applyAlignment="1">
      <alignment horizontal="center" vertical="center"/>
    </xf>
    <xf numFmtId="20" fontId="41" fillId="6" borderId="29" xfId="0" applyNumberFormat="1" applyFont="1" applyFill="1" applyBorder="1" applyAlignment="1">
      <alignment horizontal="center" vertical="center"/>
    </xf>
    <xf numFmtId="20" fontId="41" fillId="0" borderId="29" xfId="0" applyNumberFormat="1" applyFont="1" applyBorder="1" applyAlignment="1">
      <alignment horizontal="center" vertical="center"/>
    </xf>
    <xf numFmtId="2" fontId="39" fillId="6" borderId="29" xfId="0" applyNumberFormat="1" applyFont="1" applyFill="1" applyBorder="1" applyAlignment="1">
      <alignment horizontal="center"/>
    </xf>
    <xf numFmtId="20" fontId="41" fillId="6" borderId="48" xfId="0" applyNumberFormat="1" applyFont="1" applyFill="1" applyBorder="1" applyAlignment="1">
      <alignment horizontal="center" vertical="center"/>
    </xf>
    <xf numFmtId="2" fontId="41" fillId="6" borderId="48" xfId="0" applyNumberFormat="1" applyFont="1" applyFill="1" applyBorder="1" applyAlignment="1">
      <alignment horizontal="center" vertical="center"/>
    </xf>
    <xf numFmtId="20" fontId="16" fillId="6" borderId="25" xfId="0" applyNumberFormat="1" applyFont="1" applyFill="1" applyBorder="1" applyAlignment="1">
      <alignment horizontal="center" vertical="center"/>
    </xf>
    <xf numFmtId="0" fontId="16" fillId="6" borderId="83" xfId="0" applyFont="1" applyFill="1" applyBorder="1" applyAlignment="1">
      <alignment horizontal="center" vertical="center"/>
    </xf>
    <xf numFmtId="2" fontId="7" fillId="6" borderId="25" xfId="0" applyNumberFormat="1" applyFont="1" applyFill="1" applyBorder="1" applyAlignment="1">
      <alignment horizontal="center"/>
    </xf>
    <xf numFmtId="2" fontId="16" fillId="6" borderId="79" xfId="0" applyNumberFormat="1" applyFont="1" applyFill="1" applyBorder="1" applyAlignment="1">
      <alignment horizontal="center" vertical="center"/>
    </xf>
    <xf numFmtId="0" fontId="16" fillId="6" borderId="85" xfId="0" applyFont="1" applyFill="1" applyBorder="1" applyAlignment="1">
      <alignment horizontal="center" vertical="center"/>
    </xf>
    <xf numFmtId="0" fontId="16" fillId="7" borderId="85" xfId="0" applyFont="1" applyFill="1" applyBorder="1" applyAlignment="1">
      <alignment horizontal="center" vertical="center"/>
    </xf>
    <xf numFmtId="20" fontId="16" fillId="7" borderId="21" xfId="0" applyNumberFormat="1" applyFont="1" applyFill="1" applyBorder="1" applyAlignment="1">
      <alignment horizontal="center" vertical="center"/>
    </xf>
    <xf numFmtId="20" fontId="41" fillId="6" borderId="28" xfId="0" applyNumberFormat="1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vertical="center" wrapText="1"/>
    </xf>
    <xf numFmtId="2" fontId="5" fillId="6" borderId="42" xfId="0" applyNumberFormat="1" applyFont="1" applyFill="1" applyBorder="1" applyAlignment="1">
      <alignment horizontal="center" vertical="center" wrapText="1"/>
    </xf>
    <xf numFmtId="2" fontId="37" fillId="6" borderId="24" xfId="18" applyNumberFormat="1" applyFont="1" applyFill="1" applyBorder="1" applyAlignment="1">
      <alignment horizontal="center"/>
    </xf>
    <xf numFmtId="0" fontId="41" fillId="6" borderId="2" xfId="0" applyFont="1" applyFill="1" applyBorder="1" applyAlignment="1">
      <alignment horizontal="center" vertical="center"/>
    </xf>
    <xf numFmtId="20" fontId="39" fillId="6" borderId="54" xfId="0" applyNumberFormat="1" applyFont="1" applyFill="1" applyBorder="1"/>
    <xf numFmtId="0" fontId="41" fillId="6" borderId="8" xfId="0" applyFont="1" applyFill="1" applyBorder="1" applyAlignment="1">
      <alignment horizontal="center" vertical="center"/>
    </xf>
    <xf numFmtId="2" fontId="39" fillId="6" borderId="18" xfId="0" applyNumberFormat="1" applyFont="1" applyFill="1" applyBorder="1" applyAlignment="1">
      <alignment horizontal="center"/>
    </xf>
    <xf numFmtId="0" fontId="41" fillId="6" borderId="59" xfId="0" applyFont="1" applyFill="1" applyBorder="1" applyAlignment="1">
      <alignment horizontal="center" vertical="center"/>
    </xf>
    <xf numFmtId="2" fontId="41" fillId="6" borderId="24" xfId="0" applyNumberFormat="1" applyFont="1" applyFill="1" applyBorder="1" applyAlignment="1">
      <alignment horizontal="center" vertical="center"/>
    </xf>
    <xf numFmtId="0" fontId="39" fillId="6" borderId="54" xfId="0" applyFont="1" applyFill="1" applyBorder="1"/>
    <xf numFmtId="20" fontId="41" fillId="0" borderId="26" xfId="0" applyNumberFormat="1" applyFont="1" applyBorder="1" applyAlignment="1">
      <alignment horizontal="center" vertical="center"/>
    </xf>
    <xf numFmtId="2" fontId="41" fillId="6" borderId="26" xfId="0" applyNumberFormat="1" applyFont="1" applyFill="1" applyBorder="1" applyAlignment="1">
      <alignment horizontal="center" vertical="center"/>
    </xf>
    <xf numFmtId="0" fontId="39" fillId="6" borderId="50" xfId="0" applyFont="1" applyFill="1" applyBorder="1"/>
    <xf numFmtId="0" fontId="47" fillId="6" borderId="43" xfId="0" applyFont="1" applyFill="1" applyBorder="1" applyAlignment="1">
      <alignment horizontal="center" vertical="center" wrapText="1"/>
    </xf>
    <xf numFmtId="20" fontId="41" fillId="6" borderId="17" xfId="0" applyNumberFormat="1" applyFont="1" applyFill="1" applyBorder="1" applyAlignment="1">
      <alignment horizontal="center" vertical="center"/>
    </xf>
    <xf numFmtId="20" fontId="41" fillId="6" borderId="53" xfId="0" applyNumberFormat="1" applyFont="1" applyFill="1" applyBorder="1" applyAlignment="1">
      <alignment horizontal="center" vertical="center"/>
    </xf>
    <xf numFmtId="20" fontId="41" fillId="6" borderId="77" xfId="0" applyNumberFormat="1" applyFont="1" applyFill="1" applyBorder="1" applyAlignment="1">
      <alignment horizontal="center" vertical="center"/>
    </xf>
    <xf numFmtId="0" fontId="41" fillId="6" borderId="72" xfId="0" applyFont="1" applyFill="1" applyBorder="1" applyAlignment="1">
      <alignment horizontal="center" vertical="center"/>
    </xf>
    <xf numFmtId="0" fontId="24" fillId="6" borderId="20" xfId="0" applyFont="1" applyFill="1" applyBorder="1" applyAlignment="1">
      <alignment horizontal="center" vertical="center" wrapText="1"/>
    </xf>
    <xf numFmtId="0" fontId="21" fillId="6" borderId="42" xfId="0" applyFont="1" applyFill="1" applyBorder="1" applyAlignment="1">
      <alignment horizontal="center" vertical="center" wrapText="1"/>
    </xf>
    <xf numFmtId="0" fontId="21" fillId="6" borderId="43" xfId="0" applyFont="1" applyFill="1" applyBorder="1" applyAlignment="1">
      <alignment horizontal="center" vertical="center" wrapText="1"/>
    </xf>
    <xf numFmtId="0" fontId="23" fillId="6" borderId="24" xfId="0" applyFont="1" applyFill="1" applyBorder="1" applyAlignment="1">
      <alignment horizontal="center" vertical="center" wrapText="1"/>
    </xf>
    <xf numFmtId="20" fontId="41" fillId="6" borderId="3" xfId="0" applyNumberFormat="1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17" fillId="6" borderId="12" xfId="0" applyFont="1" applyFill="1" applyBorder="1" applyAlignment="1">
      <alignment horizontal="center" vertical="center" wrapText="1"/>
    </xf>
    <xf numFmtId="0" fontId="17" fillId="6" borderId="32" xfId="0" applyFont="1" applyFill="1" applyBorder="1" applyAlignment="1">
      <alignment horizontal="center" vertical="center"/>
    </xf>
    <xf numFmtId="0" fontId="17" fillId="6" borderId="27" xfId="0" applyFont="1" applyFill="1" applyBorder="1" applyAlignment="1">
      <alignment horizontal="center" vertical="center"/>
    </xf>
    <xf numFmtId="0" fontId="17" fillId="6" borderId="45" xfId="0" applyFont="1" applyFill="1" applyBorder="1" applyAlignment="1">
      <alignment horizontal="center" vertical="center"/>
    </xf>
    <xf numFmtId="0" fontId="36" fillId="6" borderId="0" xfId="0" applyFont="1" applyFill="1"/>
    <xf numFmtId="0" fontId="36" fillId="6" borderId="0" xfId="0" applyFont="1" applyFill="1" applyAlignment="1">
      <alignment horizontal="center"/>
    </xf>
    <xf numFmtId="0" fontId="53" fillId="6" borderId="10" xfId="0" applyFont="1" applyFill="1" applyBorder="1" applyAlignment="1">
      <alignment horizontal="center" vertical="center" wrapText="1"/>
    </xf>
    <xf numFmtId="0" fontId="48" fillId="6" borderId="12" xfId="0" applyFont="1" applyFill="1" applyBorder="1" applyAlignment="1">
      <alignment horizontal="center" vertical="center" wrapText="1"/>
    </xf>
    <xf numFmtId="0" fontId="54" fillId="6" borderId="43" xfId="0" applyFont="1" applyFill="1" applyBorder="1" applyAlignment="1">
      <alignment horizontal="center" vertical="center" wrapText="1"/>
    </xf>
    <xf numFmtId="0" fontId="54" fillId="6" borderId="27" xfId="0" applyFont="1" applyFill="1" applyBorder="1" applyAlignment="1">
      <alignment horizontal="center" vertical="center" wrapText="1"/>
    </xf>
    <xf numFmtId="0" fontId="8" fillId="6" borderId="3" xfId="5" applyFont="1" applyFill="1" applyBorder="1" applyAlignment="1">
      <alignment horizontal="center" vertical="center"/>
    </xf>
    <xf numFmtId="0" fontId="8" fillId="6" borderId="21" xfId="5" applyFont="1" applyFill="1" applyBorder="1" applyAlignment="1">
      <alignment horizontal="center" vertical="center"/>
    </xf>
    <xf numFmtId="0" fontId="8" fillId="6" borderId="15" xfId="4" applyFont="1" applyFill="1" applyBorder="1" applyAlignment="1">
      <alignment horizontal="center" vertical="center"/>
    </xf>
    <xf numFmtId="0" fontId="8" fillId="6" borderId="35" xfId="4" applyFont="1" applyFill="1" applyBorder="1" applyAlignment="1">
      <alignment horizontal="center" vertical="center"/>
    </xf>
    <xf numFmtId="0" fontId="8" fillId="6" borderId="36" xfId="5" applyFont="1" applyFill="1" applyBorder="1" applyAlignment="1">
      <alignment horizontal="center" vertical="center"/>
    </xf>
    <xf numFmtId="0" fontId="8" fillId="6" borderId="37" xfId="5" applyFont="1" applyFill="1" applyBorder="1" applyAlignment="1">
      <alignment horizontal="center" vertical="center"/>
    </xf>
    <xf numFmtId="0" fontId="7" fillId="6" borderId="5" xfId="5" applyFont="1" applyFill="1" applyBorder="1" applyAlignment="1">
      <alignment horizontal="center"/>
    </xf>
    <xf numFmtId="0" fontId="7" fillId="6" borderId="6" xfId="5" applyFont="1" applyFill="1" applyBorder="1" applyAlignment="1">
      <alignment horizontal="center"/>
    </xf>
    <xf numFmtId="0" fontId="8" fillId="6" borderId="14" xfId="5" applyFont="1" applyFill="1" applyBorder="1" applyAlignment="1">
      <alignment horizontal="center" vertical="center" wrapText="1"/>
    </xf>
    <xf numFmtId="0" fontId="8" fillId="6" borderId="20" xfId="5" applyFont="1" applyFill="1" applyBorder="1" applyAlignment="1">
      <alignment horizontal="center" vertical="center" wrapText="1"/>
    </xf>
    <xf numFmtId="0" fontId="8" fillId="6" borderId="22" xfId="5" applyFont="1" applyFill="1" applyBorder="1" applyAlignment="1">
      <alignment horizontal="center" vertical="center" wrapText="1"/>
    </xf>
    <xf numFmtId="0" fontId="8" fillId="6" borderId="11" xfId="5" applyFont="1" applyFill="1" applyBorder="1" applyAlignment="1">
      <alignment horizontal="center" vertical="center"/>
    </xf>
    <xf numFmtId="0" fontId="8" fillId="6" borderId="12" xfId="5" applyFont="1" applyFill="1" applyBorder="1" applyAlignment="1">
      <alignment horizontal="center" vertical="center"/>
    </xf>
    <xf numFmtId="0" fontId="8" fillId="6" borderId="34" xfId="5" applyFont="1" applyFill="1" applyBorder="1" applyAlignment="1">
      <alignment horizontal="center" vertical="center" wrapText="1"/>
    </xf>
    <xf numFmtId="0" fontId="8" fillId="6" borderId="12" xfId="5" applyFont="1" applyFill="1" applyBorder="1" applyAlignment="1">
      <alignment horizontal="center" vertical="center" wrapText="1"/>
    </xf>
    <xf numFmtId="0" fontId="8" fillId="6" borderId="14" xfId="5" applyFont="1" applyFill="1" applyBorder="1" applyAlignment="1">
      <alignment horizontal="center" vertical="center"/>
    </xf>
    <xf numFmtId="0" fontId="8" fillId="6" borderId="22" xfId="5" applyFont="1" applyFill="1" applyBorder="1" applyAlignment="1">
      <alignment horizontal="center" vertical="center"/>
    </xf>
    <xf numFmtId="0" fontId="8" fillId="6" borderId="1" xfId="5" applyFont="1" applyFill="1" applyBorder="1" applyAlignment="1">
      <alignment horizontal="center" vertical="center"/>
    </xf>
    <xf numFmtId="0" fontId="8" fillId="6" borderId="10" xfId="5" applyFont="1" applyFill="1" applyBorder="1" applyAlignment="1">
      <alignment horizontal="center" vertical="center"/>
    </xf>
    <xf numFmtId="0" fontId="8" fillId="6" borderId="4" xfId="5" applyFont="1" applyFill="1" applyBorder="1" applyAlignment="1">
      <alignment horizontal="center" vertical="center"/>
    </xf>
    <xf numFmtId="0" fontId="8" fillId="6" borderId="29" xfId="4" applyFont="1" applyFill="1" applyBorder="1" applyAlignment="1">
      <alignment horizontal="center" vertical="center"/>
    </xf>
    <xf numFmtId="0" fontId="8" fillId="6" borderId="25" xfId="4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horizontal="center" vertical="center" wrapText="1"/>
    </xf>
    <xf numFmtId="0" fontId="18" fillId="6" borderId="14" xfId="0" applyFont="1" applyFill="1" applyBorder="1" applyAlignment="1">
      <alignment horizontal="center" vertical="center" textRotation="90"/>
    </xf>
    <xf numFmtId="0" fontId="18" fillId="6" borderId="20" xfId="0" applyFont="1" applyFill="1" applyBorder="1" applyAlignment="1">
      <alignment horizontal="center" vertical="center" textRotation="90"/>
    </xf>
    <xf numFmtId="0" fontId="13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 vertical="top" wrapText="1"/>
    </xf>
    <xf numFmtId="0" fontId="5" fillId="6" borderId="4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17" fillId="6" borderId="34" xfId="0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center" vertical="center"/>
    </xf>
    <xf numFmtId="0" fontId="17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2" fontId="5" fillId="6" borderId="6" xfId="0" applyNumberFormat="1" applyFont="1" applyFill="1" applyBorder="1" applyAlignment="1">
      <alignment horizontal="center" vertical="center"/>
    </xf>
    <xf numFmtId="2" fontId="5" fillId="6" borderId="46" xfId="0" applyNumberFormat="1" applyFont="1" applyFill="1" applyBorder="1" applyAlignment="1">
      <alignment horizontal="center" vertical="center"/>
    </xf>
    <xf numFmtId="2" fontId="5" fillId="6" borderId="39" xfId="0" applyNumberFormat="1" applyFont="1" applyFill="1" applyBorder="1" applyAlignment="1">
      <alignment horizontal="center" vertical="center"/>
    </xf>
    <xf numFmtId="0" fontId="18" fillId="6" borderId="34" xfId="0" applyFont="1" applyFill="1" applyBorder="1" applyAlignment="1">
      <alignment horizontal="center" vertical="center" wrapText="1"/>
    </xf>
    <xf numFmtId="0" fontId="18" fillId="6" borderId="11" xfId="0" applyFont="1" applyFill="1" applyBorder="1" applyAlignment="1">
      <alignment horizontal="center" vertical="center" wrapText="1"/>
    </xf>
    <xf numFmtId="0" fontId="18" fillId="6" borderId="22" xfId="0" applyFont="1" applyFill="1" applyBorder="1" applyAlignment="1">
      <alignment horizontal="center" vertical="center" textRotation="90"/>
    </xf>
    <xf numFmtId="0" fontId="15" fillId="6" borderId="34" xfId="0" applyFont="1" applyFill="1" applyBorder="1" applyAlignment="1">
      <alignment horizontal="center" vertical="top" wrapText="1"/>
    </xf>
    <xf numFmtId="0" fontId="15" fillId="6" borderId="11" xfId="0" applyFont="1" applyFill="1" applyBorder="1" applyAlignment="1">
      <alignment horizontal="center" vertical="top" wrapText="1"/>
    </xf>
    <xf numFmtId="0" fontId="15" fillId="6" borderId="12" xfId="0" applyFont="1" applyFill="1" applyBorder="1" applyAlignment="1">
      <alignment horizontal="center" vertical="top" wrapText="1"/>
    </xf>
    <xf numFmtId="0" fontId="15" fillId="6" borderId="34" xfId="0" applyFont="1" applyFill="1" applyBorder="1" applyAlignment="1">
      <alignment horizontal="left" vertical="center" wrapText="1"/>
    </xf>
    <xf numFmtId="0" fontId="15" fillId="6" borderId="11" xfId="0" applyFont="1" applyFill="1" applyBorder="1" applyAlignment="1">
      <alignment horizontal="left" vertical="center" wrapText="1"/>
    </xf>
    <xf numFmtId="0" fontId="15" fillId="6" borderId="12" xfId="0" applyFont="1" applyFill="1" applyBorder="1" applyAlignment="1">
      <alignment horizontal="left" vertical="center" wrapText="1"/>
    </xf>
    <xf numFmtId="0" fontId="17" fillId="6" borderId="7" xfId="0" applyFont="1" applyFill="1" applyBorder="1" applyAlignment="1">
      <alignment horizontal="center" vertical="center"/>
    </xf>
    <xf numFmtId="0" fontId="17" fillId="6" borderId="56" xfId="0" applyFont="1" applyFill="1" applyBorder="1" applyAlignment="1">
      <alignment horizontal="center" vertical="center"/>
    </xf>
    <xf numFmtId="0" fontId="17" fillId="6" borderId="55" xfId="0" applyFont="1" applyFill="1" applyBorder="1" applyAlignment="1">
      <alignment horizontal="center" vertical="center"/>
    </xf>
    <xf numFmtId="2" fontId="5" fillId="6" borderId="14" xfId="0" applyNumberFormat="1" applyFont="1" applyFill="1" applyBorder="1" applyAlignment="1">
      <alignment horizontal="center" vertical="center"/>
    </xf>
    <xf numFmtId="2" fontId="5" fillId="6" borderId="20" xfId="0" applyNumberFormat="1" applyFont="1" applyFill="1" applyBorder="1" applyAlignment="1">
      <alignment horizontal="center" vertical="center"/>
    </xf>
    <xf numFmtId="2" fontId="5" fillId="6" borderId="22" xfId="0" applyNumberFormat="1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 textRotation="255"/>
    </xf>
    <xf numFmtId="0" fontId="19" fillId="6" borderId="20" xfId="0" applyFont="1" applyFill="1" applyBorder="1" applyAlignment="1">
      <alignment horizontal="center" vertical="center" textRotation="255"/>
    </xf>
    <xf numFmtId="0" fontId="19" fillId="6" borderId="22" xfId="0" applyFont="1" applyFill="1" applyBorder="1" applyAlignment="1">
      <alignment horizontal="center" vertical="center" textRotation="255"/>
    </xf>
    <xf numFmtId="0" fontId="15" fillId="6" borderId="34" xfId="0" applyFont="1" applyFill="1" applyBorder="1" applyAlignment="1">
      <alignment horizontal="left" vertical="top" wrapText="1"/>
    </xf>
    <xf numFmtId="0" fontId="15" fillId="6" borderId="11" xfId="0" applyFont="1" applyFill="1" applyBorder="1" applyAlignment="1">
      <alignment horizontal="left" vertical="top" wrapText="1"/>
    </xf>
    <xf numFmtId="0" fontId="15" fillId="6" borderId="12" xfId="0" applyFont="1" applyFill="1" applyBorder="1" applyAlignment="1">
      <alignment horizontal="left" vertical="top" wrapText="1"/>
    </xf>
    <xf numFmtId="0" fontId="27" fillId="6" borderId="14" xfId="0" applyFont="1" applyFill="1" applyBorder="1" applyAlignment="1">
      <alignment horizontal="center" vertical="center" textRotation="255"/>
    </xf>
    <xf numFmtId="0" fontId="27" fillId="6" borderId="20" xfId="0" applyFont="1" applyFill="1" applyBorder="1" applyAlignment="1">
      <alignment horizontal="center" vertical="center" textRotation="255"/>
    </xf>
    <xf numFmtId="0" fontId="27" fillId="6" borderId="22" xfId="0" applyFont="1" applyFill="1" applyBorder="1" applyAlignment="1">
      <alignment horizontal="center" vertical="center" textRotation="255"/>
    </xf>
    <xf numFmtId="0" fontId="35" fillId="6" borderId="14" xfId="0" applyFont="1" applyFill="1" applyBorder="1" applyAlignment="1">
      <alignment horizontal="center" vertical="center" textRotation="255"/>
    </xf>
    <xf numFmtId="0" fontId="35" fillId="6" borderId="20" xfId="0" applyFont="1" applyFill="1" applyBorder="1" applyAlignment="1">
      <alignment horizontal="center" vertical="center" textRotation="255"/>
    </xf>
    <xf numFmtId="0" fontId="35" fillId="6" borderId="22" xfId="0" applyFont="1" applyFill="1" applyBorder="1" applyAlignment="1">
      <alignment horizontal="center" vertical="center" textRotation="255"/>
    </xf>
    <xf numFmtId="0" fontId="20" fillId="6" borderId="14" xfId="0" applyFont="1" applyFill="1" applyBorder="1" applyAlignment="1">
      <alignment horizontal="center" vertical="center" textRotation="255"/>
    </xf>
    <xf numFmtId="0" fontId="20" fillId="6" borderId="20" xfId="0" applyFont="1" applyFill="1" applyBorder="1" applyAlignment="1">
      <alignment horizontal="center" vertical="center" textRotation="255"/>
    </xf>
    <xf numFmtId="0" fontId="20" fillId="6" borderId="22" xfId="0" applyFont="1" applyFill="1" applyBorder="1" applyAlignment="1">
      <alignment horizontal="center" vertical="center" textRotation="255"/>
    </xf>
    <xf numFmtId="0" fontId="25" fillId="6" borderId="20" xfId="0" applyFont="1" applyFill="1" applyBorder="1" applyAlignment="1">
      <alignment horizontal="center" vertical="center" textRotation="90"/>
    </xf>
    <xf numFmtId="0" fontId="15" fillId="6" borderId="0" xfId="0" applyFont="1" applyFill="1" applyAlignment="1">
      <alignment horizontal="left" vertical="top" wrapText="1"/>
    </xf>
    <xf numFmtId="0" fontId="17" fillId="6" borderId="4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textRotation="90"/>
    </xf>
    <xf numFmtId="0" fontId="14" fillId="6" borderId="1" xfId="0" applyFont="1" applyFill="1" applyBorder="1" applyAlignment="1">
      <alignment horizontal="center" vertical="center" textRotation="90"/>
    </xf>
    <xf numFmtId="0" fontId="14" fillId="6" borderId="20" xfId="0" applyFont="1" applyFill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4" fillId="6" borderId="14" xfId="0" applyFont="1" applyFill="1" applyBorder="1" applyAlignment="1">
      <alignment horizontal="center" vertical="center" textRotation="90"/>
    </xf>
    <xf numFmtId="0" fontId="14" fillId="6" borderId="22" xfId="0" applyFont="1" applyFill="1" applyBorder="1" applyAlignment="1">
      <alignment horizontal="center" vertical="center" textRotation="90"/>
    </xf>
    <xf numFmtId="0" fontId="18" fillId="0" borderId="12" xfId="0" applyFont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center" vertical="center"/>
    </xf>
    <xf numFmtId="0" fontId="5" fillId="6" borderId="44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 wrapText="1"/>
    </xf>
    <xf numFmtId="0" fontId="5" fillId="6" borderId="3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 textRotation="90"/>
    </xf>
    <xf numFmtId="0" fontId="22" fillId="6" borderId="20" xfId="0" applyFont="1" applyFill="1" applyBorder="1" applyAlignment="1">
      <alignment horizontal="center" vertical="center" textRotation="90"/>
    </xf>
    <xf numFmtId="0" fontId="22" fillId="6" borderId="22" xfId="0" applyFont="1" applyFill="1" applyBorder="1" applyAlignment="1">
      <alignment horizontal="center" vertical="center" textRotation="90"/>
    </xf>
    <xf numFmtId="0" fontId="5" fillId="6" borderId="6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textRotation="90"/>
    </xf>
    <xf numFmtId="0" fontId="18" fillId="6" borderId="10" xfId="0" applyFont="1" applyFill="1" applyBorder="1" applyAlignment="1">
      <alignment horizontal="center" vertical="center" textRotation="90"/>
    </xf>
    <xf numFmtId="0" fontId="5" fillId="6" borderId="5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 textRotation="90"/>
    </xf>
    <xf numFmtId="0" fontId="15" fillId="6" borderId="7" xfId="0" applyFont="1" applyFill="1" applyBorder="1" applyAlignment="1">
      <alignment horizontal="center" vertical="top" wrapText="1"/>
    </xf>
    <xf numFmtId="0" fontId="15" fillId="6" borderId="56" xfId="0" applyFont="1" applyFill="1" applyBorder="1" applyAlignment="1">
      <alignment horizontal="center" vertical="top" wrapText="1"/>
    </xf>
    <xf numFmtId="0" fontId="15" fillId="6" borderId="55" xfId="0" applyFont="1" applyFill="1" applyBorder="1" applyAlignment="1">
      <alignment horizontal="center" vertical="top" wrapText="1"/>
    </xf>
    <xf numFmtId="0" fontId="5" fillId="6" borderId="12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7" fillId="6" borderId="34" xfId="0" applyFont="1" applyFill="1" applyBorder="1" applyAlignment="1">
      <alignment horizontal="center" vertical="center" wrapText="1"/>
    </xf>
    <xf numFmtId="0" fontId="17" fillId="6" borderId="12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49" fillId="0" borderId="34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49" fillId="0" borderId="12" xfId="0" applyFont="1" applyBorder="1" applyAlignment="1">
      <alignment horizontal="center" vertical="center" wrapText="1"/>
    </xf>
    <xf numFmtId="0" fontId="17" fillId="6" borderId="32" xfId="0" applyFont="1" applyFill="1" applyBorder="1" applyAlignment="1">
      <alignment horizontal="center" vertical="center"/>
    </xf>
    <xf numFmtId="0" fontId="17" fillId="6" borderId="27" xfId="0" applyFont="1" applyFill="1" applyBorder="1" applyAlignment="1">
      <alignment horizontal="center" vertical="center"/>
    </xf>
    <xf numFmtId="0" fontId="17" fillId="6" borderId="45" xfId="0" applyFont="1" applyFill="1" applyBorder="1" applyAlignment="1">
      <alignment horizontal="center" vertical="center"/>
    </xf>
    <xf numFmtId="0" fontId="17" fillId="6" borderId="10" xfId="0" applyFont="1" applyFill="1" applyBorder="1" applyAlignment="1">
      <alignment horizontal="center" vertical="center"/>
    </xf>
    <xf numFmtId="0" fontId="17" fillId="6" borderId="38" xfId="0" applyFont="1" applyFill="1" applyBorder="1" applyAlignment="1">
      <alignment horizontal="center" vertical="center"/>
    </xf>
    <xf numFmtId="0" fontId="17" fillId="6" borderId="39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left" vertical="top" wrapText="1"/>
    </xf>
    <xf numFmtId="0" fontId="51" fillId="0" borderId="11" xfId="0" applyFont="1" applyBorder="1" applyAlignment="1">
      <alignment horizontal="left" vertical="top" wrapText="1"/>
    </xf>
    <xf numFmtId="0" fontId="51" fillId="0" borderId="12" xfId="0" applyFont="1" applyBorder="1" applyAlignment="1">
      <alignment horizontal="left" vertical="top" wrapText="1"/>
    </xf>
    <xf numFmtId="0" fontId="23" fillId="6" borderId="1" xfId="0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 wrapText="1"/>
    </xf>
    <xf numFmtId="0" fontId="52" fillId="0" borderId="34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44" fillId="6" borderId="34" xfId="0" applyFont="1" applyFill="1" applyBorder="1" applyAlignment="1">
      <alignment horizontal="left" vertical="top" wrapText="1"/>
    </xf>
    <xf numFmtId="0" fontId="45" fillId="6" borderId="11" xfId="0" applyFont="1" applyFill="1" applyBorder="1" applyAlignment="1">
      <alignment horizontal="left" vertical="top" wrapText="1"/>
    </xf>
    <xf numFmtId="0" fontId="45" fillId="6" borderId="12" xfId="0" applyFont="1" applyFill="1" applyBorder="1" applyAlignment="1">
      <alignment horizontal="left" vertical="top" wrapText="1"/>
    </xf>
  </cellXfs>
  <cellStyles count="19">
    <cellStyle name="Bueno" xfId="1" builtinId="26"/>
    <cellStyle name="Énfasis5" xfId="4" builtinId="45"/>
    <cellStyle name="Incorrecto" xfId="2" builtinId="27"/>
    <cellStyle name="Neutral" xfId="3" builtinId="28"/>
    <cellStyle name="Normal" xfId="0" builtinId="0"/>
    <cellStyle name="Normal 10" xfId="16" xr:uid="{00000000-0005-0000-0000-000006000000}"/>
    <cellStyle name="Normal 12" xfId="11" xr:uid="{00000000-0005-0000-0000-000007000000}"/>
    <cellStyle name="Normal 14" xfId="10" xr:uid="{00000000-0005-0000-0000-000008000000}"/>
    <cellStyle name="Normal 2" xfId="7" xr:uid="{00000000-0005-0000-0000-000009000000}"/>
    <cellStyle name="Normal 2 2" xfId="8" xr:uid="{00000000-0005-0000-0000-00000A000000}"/>
    <cellStyle name="Normal 2 2 2" xfId="12" xr:uid="{00000000-0005-0000-0000-00000B000000}"/>
    <cellStyle name="Normal 2 2 3" xfId="13" xr:uid="{00000000-0005-0000-0000-00000C000000}"/>
    <cellStyle name="Normal 2 3" xfId="17" xr:uid="{00000000-0005-0000-0000-00000D000000}"/>
    <cellStyle name="Normal 3" xfId="5" xr:uid="{00000000-0005-0000-0000-00000E000000}"/>
    <cellStyle name="Normal 3 2" xfId="6" xr:uid="{00000000-0005-0000-0000-00000F000000}"/>
    <cellStyle name="Normal 4" xfId="14" xr:uid="{00000000-0005-0000-0000-000010000000}"/>
    <cellStyle name="Normal 4 2" xfId="15" xr:uid="{00000000-0005-0000-0000-000011000000}"/>
    <cellStyle name="Normal 5" xfId="18" xr:uid="{00000000-0005-0000-0000-000012000000}"/>
    <cellStyle name="Porcentaje 2" xfId="9" xr:uid="{00000000-0005-0000-0000-000013000000}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4110718</xdr:colOff>
      <xdr:row>27</xdr:row>
      <xdr:rowOff>152233</xdr:rowOff>
    </xdr:from>
    <xdr:to>
      <xdr:col>0</xdr:col>
      <xdr:colOff>7625443</xdr:colOff>
      <xdr:row>35</xdr:row>
      <xdr:rowOff>148317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917894-8477-4A9D-9787-A85DADE7C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706" t="23366" r="8701" b="32190"/>
        <a:stretch/>
      </xdr:blipFill>
      <xdr:spPr>
        <a:xfrm>
          <a:off x="4110718" y="6008747"/>
          <a:ext cx="3514725" cy="14874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0</xdr:row>
      <xdr:rowOff>66674</xdr:rowOff>
    </xdr:from>
    <xdr:to>
      <xdr:col>7</xdr:col>
      <xdr:colOff>615339</xdr:colOff>
      <xdr:row>23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7B9C6-58B8-48B0-9AD6-B38776A5D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4" t="5966" r="4715" b="17803"/>
        <a:stretch/>
      </xdr:blipFill>
      <xdr:spPr>
        <a:xfrm>
          <a:off x="3057524" y="66674"/>
          <a:ext cx="2891815" cy="447675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76201</xdr:rowOff>
    </xdr:from>
    <xdr:to>
      <xdr:col>3</xdr:col>
      <xdr:colOff>742231</xdr:colOff>
      <xdr:row>23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50B3AB0-463B-4DC6-B8CC-EA76E2FB5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59" t="14702" r="5176" b="12477"/>
        <a:stretch/>
      </xdr:blipFill>
      <xdr:spPr>
        <a:xfrm>
          <a:off x="152400" y="76201"/>
          <a:ext cx="2875831" cy="44767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DC\Gerencia\Gustavo\Caracteristica%20de%20Red\Caracteristica%20de%20Red%20G%209\Invierno\Horarios%20de%20Invierno%20G9%20desde%2001-09-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1"/>
  <sheetViews>
    <sheetView topLeftCell="A10" workbookViewId="0">
      <selection activeCell="C32" sqref="C32"/>
    </sheetView>
  </sheetViews>
  <sheetFormatPr baseColWidth="10" defaultRowHeight="15" x14ac:dyDescent="0.25"/>
  <cols>
    <col min="1" max="1" width="111.7109375" customWidth="1"/>
  </cols>
  <sheetData>
    <row r="1" spans="1:1" x14ac:dyDescent="0.25">
      <c r="A1" s="164" t="s">
        <v>217</v>
      </c>
    </row>
    <row r="2" spans="1:1" x14ac:dyDescent="0.25">
      <c r="A2" s="165" t="s">
        <v>218</v>
      </c>
    </row>
    <row r="3" spans="1:1" x14ac:dyDescent="0.25">
      <c r="A3" s="165" t="s">
        <v>219</v>
      </c>
    </row>
    <row r="4" spans="1:1" x14ac:dyDescent="0.25">
      <c r="A4" s="165" t="s">
        <v>220</v>
      </c>
    </row>
    <row r="5" spans="1:1" x14ac:dyDescent="0.25">
      <c r="A5" s="165" t="s">
        <v>221</v>
      </c>
    </row>
    <row r="6" spans="1:1" x14ac:dyDescent="0.25">
      <c r="A6" s="166" t="s">
        <v>222</v>
      </c>
    </row>
    <row r="7" spans="1:1" x14ac:dyDescent="0.25">
      <c r="A7" s="167" t="s">
        <v>223</v>
      </c>
    </row>
    <row r="8" spans="1:1" x14ac:dyDescent="0.25">
      <c r="A8" s="167" t="s">
        <v>224</v>
      </c>
    </row>
    <row r="9" spans="1:1" x14ac:dyDescent="0.25">
      <c r="A9" s="167" t="s">
        <v>225</v>
      </c>
    </row>
    <row r="10" spans="1:1" x14ac:dyDescent="0.25">
      <c r="A10" s="168"/>
    </row>
    <row r="11" spans="1:1" x14ac:dyDescent="0.25">
      <c r="A11" s="169"/>
    </row>
    <row r="12" spans="1:1" ht="82.5" customHeight="1" x14ac:dyDescent="0.25">
      <c r="A12" s="169" t="s">
        <v>226</v>
      </c>
    </row>
    <row r="13" spans="1:1" x14ac:dyDescent="0.25">
      <c r="A13" s="170" t="s">
        <v>227</v>
      </c>
    </row>
    <row r="14" spans="1:1" x14ac:dyDescent="0.25">
      <c r="A14" s="171" t="s">
        <v>228</v>
      </c>
    </row>
    <row r="15" spans="1:1" x14ac:dyDescent="0.25">
      <c r="A15" s="171" t="s">
        <v>229</v>
      </c>
    </row>
    <row r="16" spans="1:1" x14ac:dyDescent="0.25">
      <c r="A16" s="171" t="s">
        <v>230</v>
      </c>
    </row>
    <row r="17" spans="1:1" x14ac:dyDescent="0.25">
      <c r="A17" s="171" t="s">
        <v>231</v>
      </c>
    </row>
    <row r="18" spans="1:1" x14ac:dyDescent="0.25">
      <c r="A18" s="170" t="s">
        <v>232</v>
      </c>
    </row>
    <row r="19" spans="1:1" x14ac:dyDescent="0.25">
      <c r="A19" s="171" t="s">
        <v>233</v>
      </c>
    </row>
    <row r="20" spans="1:1" x14ac:dyDescent="0.25">
      <c r="A20" s="170" t="s">
        <v>234</v>
      </c>
    </row>
    <row r="21" spans="1:1" x14ac:dyDescent="0.25">
      <c r="A21" s="171" t="s">
        <v>228</v>
      </c>
    </row>
    <row r="22" spans="1:1" x14ac:dyDescent="0.25">
      <c r="A22" s="170" t="s">
        <v>235</v>
      </c>
    </row>
    <row r="23" spans="1:1" x14ac:dyDescent="0.25">
      <c r="A23" s="171" t="s">
        <v>228</v>
      </c>
    </row>
    <row r="24" spans="1:1" x14ac:dyDescent="0.25">
      <c r="A24" s="170" t="s">
        <v>236</v>
      </c>
    </row>
    <row r="25" spans="1:1" x14ac:dyDescent="0.25">
      <c r="A25" s="171" t="s">
        <v>228</v>
      </c>
    </row>
    <row r="26" spans="1:1" x14ac:dyDescent="0.25">
      <c r="A26" s="165"/>
    </row>
    <row r="27" spans="1:1" x14ac:dyDescent="0.25">
      <c r="A27" s="169"/>
    </row>
    <row r="28" spans="1:1" x14ac:dyDescent="0.25">
      <c r="A28" s="169"/>
    </row>
    <row r="29" spans="1:1" x14ac:dyDescent="0.25">
      <c r="A29" s="169"/>
    </row>
    <row r="30" spans="1:1" x14ac:dyDescent="0.25">
      <c r="A30" s="169" t="s">
        <v>237</v>
      </c>
    </row>
    <row r="31" spans="1:1" ht="15.75" x14ac:dyDescent="0.25">
      <c r="A31" s="17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35"/>
  <sheetViews>
    <sheetView view="pageBreakPreview" topLeftCell="A13" zoomScale="55" zoomScaleNormal="70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1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19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2"/>
      <c r="P3" s="32"/>
      <c r="Q3" s="32"/>
      <c r="R3" s="32"/>
    </row>
    <row r="4" spans="1:19" s="30" customFormat="1" ht="23.25" x14ac:dyDescent="0.35"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2"/>
      <c r="L4" s="32"/>
      <c r="M4" s="32"/>
      <c r="N4" s="32"/>
      <c r="O4" s="32"/>
      <c r="P4" s="32"/>
      <c r="Q4" s="32"/>
      <c r="R4" s="32"/>
    </row>
    <row r="5" spans="1:19" s="30" customFormat="1" ht="23.25" x14ac:dyDescent="0.35">
      <c r="B5" s="31" t="s">
        <v>44</v>
      </c>
      <c r="C5" s="31"/>
      <c r="D5" s="31">
        <v>602</v>
      </c>
      <c r="E5" s="31"/>
      <c r="F5" s="31"/>
      <c r="G5" s="31"/>
      <c r="H5" s="31"/>
      <c r="I5" s="31"/>
      <c r="J5" s="31"/>
      <c r="K5" s="32"/>
      <c r="L5" s="32"/>
      <c r="M5" s="32"/>
      <c r="N5" s="32"/>
      <c r="O5" s="32"/>
      <c r="P5" s="32"/>
      <c r="Q5" s="32"/>
      <c r="R5" s="32"/>
    </row>
    <row r="6" spans="1:19" s="30" customFormat="1" ht="23.25" x14ac:dyDescent="0.35">
      <c r="B6" s="102" t="s">
        <v>80</v>
      </c>
      <c r="C6" s="31"/>
      <c r="D6" s="31"/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</row>
    <row r="7" spans="1:19" s="30" customFormat="1" ht="24" thickBot="1" x14ac:dyDescent="0.4">
      <c r="B7" s="31" t="s">
        <v>78</v>
      </c>
      <c r="C7" s="31"/>
      <c r="D7" s="31"/>
      <c r="E7" s="31"/>
      <c r="F7" s="31"/>
      <c r="G7" s="31"/>
      <c r="H7" s="31"/>
      <c r="I7" s="31"/>
      <c r="J7" s="31"/>
      <c r="K7" s="32"/>
      <c r="L7" s="32"/>
      <c r="M7" s="32"/>
      <c r="N7" s="32"/>
      <c r="O7" s="32"/>
      <c r="P7" s="32"/>
      <c r="Q7" s="173"/>
      <c r="R7" s="32"/>
    </row>
    <row r="8" spans="1:19" s="30" customFormat="1" ht="262.5" customHeight="1" thickBot="1" x14ac:dyDescent="0.4">
      <c r="B8" s="725" t="s">
        <v>253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1:19" ht="16.5" thickBot="1" x14ac:dyDescent="0.3">
      <c r="A9" s="33"/>
      <c r="B9" s="34"/>
      <c r="C9" s="35">
        <v>0</v>
      </c>
      <c r="D9" s="36">
        <v>6.2499999999999995E-3</v>
      </c>
      <c r="E9" s="609">
        <v>6.9444444444444441E-3</v>
      </c>
      <c r="F9" s="36">
        <v>6.9444444444444441E-3</v>
      </c>
      <c r="G9" s="609">
        <v>9.0277777777777787E-3</v>
      </c>
      <c r="H9" s="579">
        <v>1.1805555555555555E-2</v>
      </c>
      <c r="I9" s="44">
        <v>3.472222222222222E-3</v>
      </c>
      <c r="J9" s="36">
        <v>4.8611111111111112E-3</v>
      </c>
      <c r="K9" s="36">
        <v>6.2499999999999995E-3</v>
      </c>
      <c r="L9" s="36">
        <v>1.1111111111111112E-2</v>
      </c>
      <c r="M9" s="609">
        <v>8.3333333333333332E-3</v>
      </c>
      <c r="N9" s="609">
        <v>6.9444444444444441E-3</v>
      </c>
      <c r="O9" s="36">
        <v>6.2499999999999995E-3</v>
      </c>
      <c r="P9" s="37"/>
      <c r="Q9" s="37">
        <f>SUM(D9:O9)</f>
        <v>8.819444444444445E-2</v>
      </c>
      <c r="R9" s="38"/>
      <c r="S9" s="39"/>
    </row>
    <row r="10" spans="1:19" ht="16.5" thickBot="1" x14ac:dyDescent="0.3">
      <c r="A10" s="41"/>
      <c r="B10" s="42"/>
      <c r="C10" s="43">
        <v>0</v>
      </c>
      <c r="D10" s="36">
        <v>5.5555555555555558E-3</v>
      </c>
      <c r="E10" s="609">
        <v>6.9444444444444441E-3</v>
      </c>
      <c r="F10" s="36">
        <v>6.2499999999999995E-3</v>
      </c>
      <c r="G10" s="609">
        <v>9.0277777777777787E-3</v>
      </c>
      <c r="H10" s="579">
        <v>1.1111111111111112E-2</v>
      </c>
      <c r="I10" s="44">
        <v>2.7777777777777779E-3</v>
      </c>
      <c r="J10" s="36">
        <v>4.8611111111111112E-3</v>
      </c>
      <c r="K10" s="36">
        <v>6.2499999999999995E-3</v>
      </c>
      <c r="L10" s="36">
        <v>1.0416666666666666E-2</v>
      </c>
      <c r="M10" s="609">
        <v>8.3333333333333332E-3</v>
      </c>
      <c r="N10" s="36">
        <v>6.9444444444444441E-3</v>
      </c>
      <c r="O10" s="36">
        <v>6.2499999999999995E-3</v>
      </c>
      <c r="P10" s="45"/>
      <c r="Q10" s="45">
        <f>SUM(D10:O10)</f>
        <v>8.4722222222222227E-2</v>
      </c>
      <c r="R10" s="46"/>
      <c r="S10" s="47"/>
    </row>
    <row r="11" spans="1:19" ht="26.25" customHeight="1" thickBot="1" x14ac:dyDescent="0.3">
      <c r="A11" s="41"/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19" ht="48.75" thickBot="1" x14ac:dyDescent="0.3">
      <c r="A12" s="422"/>
      <c r="B12" s="420"/>
      <c r="C12" s="98" t="s">
        <v>265</v>
      </c>
      <c r="D12" s="345" t="s">
        <v>79</v>
      </c>
      <c r="E12" s="49" t="s">
        <v>282</v>
      </c>
      <c r="F12" s="50" t="s">
        <v>283</v>
      </c>
      <c r="G12" s="610" t="s">
        <v>363</v>
      </c>
      <c r="H12" s="50" t="s">
        <v>284</v>
      </c>
      <c r="I12" s="50" t="s">
        <v>285</v>
      </c>
      <c r="J12" s="50" t="s">
        <v>186</v>
      </c>
      <c r="K12" s="50" t="s">
        <v>286</v>
      </c>
      <c r="L12" s="50" t="s">
        <v>287</v>
      </c>
      <c r="M12" s="50" t="s">
        <v>282</v>
      </c>
      <c r="N12" s="50" t="s">
        <v>79</v>
      </c>
      <c r="O12" s="346" t="s">
        <v>265</v>
      </c>
      <c r="P12" s="702"/>
      <c r="Q12" s="703"/>
      <c r="R12" s="703"/>
      <c r="S12" s="703"/>
    </row>
    <row r="13" spans="1:19" ht="15.75" thickBot="1" x14ac:dyDescent="0.3">
      <c r="A13" s="41"/>
      <c r="B13" s="352" t="s">
        <v>58</v>
      </c>
      <c r="C13" s="419">
        <v>0</v>
      </c>
      <c r="D13" s="370">
        <v>2.4</v>
      </c>
      <c r="E13" s="54">
        <v>3.5</v>
      </c>
      <c r="F13" s="55">
        <v>4</v>
      </c>
      <c r="G13" s="55">
        <v>4.3</v>
      </c>
      <c r="H13" s="55">
        <v>3.4</v>
      </c>
      <c r="I13" s="55">
        <v>2.1</v>
      </c>
      <c r="J13" s="55">
        <v>3.23</v>
      </c>
      <c r="K13" s="55">
        <v>2.2999999999999998</v>
      </c>
      <c r="L13" s="55">
        <v>3.5</v>
      </c>
      <c r="M13" s="55">
        <v>4.9000000000000004</v>
      </c>
      <c r="N13" s="55">
        <v>3.4</v>
      </c>
      <c r="O13" s="376">
        <v>4</v>
      </c>
      <c r="P13" s="704">
        <f>+O14</f>
        <v>41.03</v>
      </c>
      <c r="Q13" s="703"/>
      <c r="R13" s="703"/>
      <c r="S13" s="703"/>
    </row>
    <row r="14" spans="1:19" ht="30.75" customHeight="1" thickBot="1" x14ac:dyDescent="0.3">
      <c r="A14" s="41"/>
      <c r="B14" s="58" t="s">
        <v>59</v>
      </c>
      <c r="C14" s="59">
        <v>0</v>
      </c>
      <c r="D14" s="60">
        <f>C14+D13</f>
        <v>2.4</v>
      </c>
      <c r="E14" s="61">
        <f t="shared" ref="E14:G14" si="0">D14+E13</f>
        <v>5.9</v>
      </c>
      <c r="F14" s="62">
        <f t="shared" si="0"/>
        <v>9.9</v>
      </c>
      <c r="G14" s="62">
        <f t="shared" si="0"/>
        <v>14.2</v>
      </c>
      <c r="H14" s="62">
        <f t="shared" ref="H14" si="1">G14+H13</f>
        <v>17.599999999999998</v>
      </c>
      <c r="I14" s="62">
        <f t="shared" ref="I14" si="2">H14+I13</f>
        <v>19.7</v>
      </c>
      <c r="J14" s="62">
        <f t="shared" ref="J14" si="3">I14+J13</f>
        <v>22.93</v>
      </c>
      <c r="K14" s="62">
        <f t="shared" ref="K14" si="4">J14+K13</f>
        <v>25.23</v>
      </c>
      <c r="L14" s="62">
        <f t="shared" ref="L14" si="5">K14+L13</f>
        <v>28.73</v>
      </c>
      <c r="M14" s="62">
        <f t="shared" ref="M14" si="6">L14+M13</f>
        <v>33.630000000000003</v>
      </c>
      <c r="N14" s="62">
        <f t="shared" ref="N14" si="7">M14+N13</f>
        <v>37.03</v>
      </c>
      <c r="O14" s="62">
        <f t="shared" ref="O14" si="8">N14+O13</f>
        <v>41.03</v>
      </c>
      <c r="P14" s="705"/>
      <c r="Q14" s="703"/>
      <c r="R14" s="703"/>
      <c r="S14" s="703"/>
    </row>
    <row r="15" spans="1:19" ht="30.75" customHeight="1" thickBot="1" x14ac:dyDescent="0.3">
      <c r="A15" s="41"/>
      <c r="B15" s="687" t="s">
        <v>60</v>
      </c>
      <c r="C15" s="688"/>
      <c r="D15" s="60">
        <f>D13/((D10*1440)/60)</f>
        <v>18</v>
      </c>
      <c r="E15" s="61">
        <f t="shared" ref="E15:O15" si="9">E13/((E10*1440)/60)</f>
        <v>21</v>
      </c>
      <c r="F15" s="61">
        <f t="shared" si="9"/>
        <v>26.666666666666668</v>
      </c>
      <c r="G15" s="61">
        <f t="shared" si="9"/>
        <v>19.846153846153843</v>
      </c>
      <c r="H15" s="61">
        <f t="shared" si="9"/>
        <v>12.75</v>
      </c>
      <c r="I15" s="61">
        <f t="shared" si="9"/>
        <v>31.5</v>
      </c>
      <c r="J15" s="61">
        <f t="shared" si="9"/>
        <v>27.685714285714287</v>
      </c>
      <c r="K15" s="61">
        <f t="shared" si="9"/>
        <v>15.333333333333332</v>
      </c>
      <c r="L15" s="61">
        <f t="shared" si="9"/>
        <v>14</v>
      </c>
      <c r="M15" s="61">
        <f t="shared" si="9"/>
        <v>24.5</v>
      </c>
      <c r="N15" s="61">
        <f t="shared" si="9"/>
        <v>20.400000000000002</v>
      </c>
      <c r="O15" s="61">
        <f t="shared" si="9"/>
        <v>26.666666666666668</v>
      </c>
      <c r="P15" s="706"/>
      <c r="Q15" s="702"/>
      <c r="R15" s="702"/>
      <c r="S15" s="702"/>
    </row>
    <row r="16" spans="1:19" ht="36.6" customHeight="1" thickBot="1" x14ac:dyDescent="0.3">
      <c r="A16" s="41"/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691"/>
    </row>
    <row r="17" spans="1:21" ht="18.399999999999999" customHeight="1" thickBot="1" x14ac:dyDescent="0.3">
      <c r="A17" s="722" t="s">
        <v>62</v>
      </c>
      <c r="B17" s="67">
        <v>1</v>
      </c>
      <c r="C17" s="70">
        <v>0.54166666666666663</v>
      </c>
      <c r="D17" s="68">
        <f>C17+D$9</f>
        <v>0.54791666666666661</v>
      </c>
      <c r="E17" s="68">
        <f t="shared" ref="E17:O17" si="10">D17+E$9</f>
        <v>0.55486111111111103</v>
      </c>
      <c r="F17" s="68">
        <f t="shared" si="10"/>
        <v>0.56180555555555545</v>
      </c>
      <c r="G17" s="68">
        <f t="shared" si="10"/>
        <v>0.57083333333333319</v>
      </c>
      <c r="H17" s="68">
        <f t="shared" si="10"/>
        <v>0.58263888888888871</v>
      </c>
      <c r="I17" s="68">
        <f t="shared" si="10"/>
        <v>0.58611111111111092</v>
      </c>
      <c r="J17" s="68">
        <f t="shared" si="10"/>
        <v>0.59097222222222201</v>
      </c>
      <c r="K17" s="68">
        <f t="shared" si="10"/>
        <v>0.59722222222222199</v>
      </c>
      <c r="L17" s="68">
        <f t="shared" si="10"/>
        <v>0.60833333333333306</v>
      </c>
      <c r="M17" s="68">
        <f t="shared" si="10"/>
        <v>0.61666666666666636</v>
      </c>
      <c r="N17" s="68">
        <f t="shared" si="10"/>
        <v>0.62361111111111078</v>
      </c>
      <c r="O17" s="68">
        <f t="shared" si="10"/>
        <v>0.62986111111111076</v>
      </c>
      <c r="P17" s="72">
        <f t="shared" ref="P17:P26" si="11">$P$13</f>
        <v>41.03</v>
      </c>
      <c r="Q17" s="68">
        <f t="shared" ref="Q17:Q26" si="12">O17-C17</f>
        <v>8.8194444444444131E-2</v>
      </c>
      <c r="R17" s="73">
        <f t="shared" ref="R17:R26" si="13">$G$31/((Q17*1440)/60)</f>
        <v>19.384251968504007</v>
      </c>
      <c r="S17" s="90"/>
      <c r="T17" s="82"/>
      <c r="U17" s="82"/>
    </row>
    <row r="18" spans="1:21" ht="17.25" customHeight="1" thickBot="1" x14ac:dyDescent="0.3">
      <c r="A18" s="723"/>
      <c r="B18" s="74">
        <v>2</v>
      </c>
      <c r="C18" s="83">
        <f>C17+"00:50"</f>
        <v>0.57638888888888884</v>
      </c>
      <c r="D18" s="68">
        <f t="shared" ref="D18:O18" si="14">C18+D$9</f>
        <v>0.58263888888888882</v>
      </c>
      <c r="E18" s="68">
        <f t="shared" si="14"/>
        <v>0.58958333333333324</v>
      </c>
      <c r="F18" s="68">
        <f t="shared" si="14"/>
        <v>0.59652777777777766</v>
      </c>
      <c r="G18" s="68">
        <f t="shared" si="14"/>
        <v>0.6055555555555554</v>
      </c>
      <c r="H18" s="68">
        <f t="shared" si="14"/>
        <v>0.61736111111111092</v>
      </c>
      <c r="I18" s="68">
        <f t="shared" si="14"/>
        <v>0.62083333333333313</v>
      </c>
      <c r="J18" s="68">
        <f t="shared" si="14"/>
        <v>0.62569444444444422</v>
      </c>
      <c r="K18" s="68">
        <f t="shared" si="14"/>
        <v>0.6319444444444442</v>
      </c>
      <c r="L18" s="68">
        <f t="shared" si="14"/>
        <v>0.64305555555555527</v>
      </c>
      <c r="M18" s="68">
        <f t="shared" si="14"/>
        <v>0.65138888888888857</v>
      </c>
      <c r="N18" s="68">
        <f t="shared" si="14"/>
        <v>0.65833333333333299</v>
      </c>
      <c r="O18" s="68">
        <f t="shared" si="14"/>
        <v>0.66458333333333297</v>
      </c>
      <c r="P18" s="78">
        <f t="shared" si="11"/>
        <v>41.03</v>
      </c>
      <c r="Q18" s="79">
        <f t="shared" si="12"/>
        <v>8.8194444444444131E-2</v>
      </c>
      <c r="R18" s="80">
        <f t="shared" si="13"/>
        <v>19.384251968504007</v>
      </c>
      <c r="S18" s="81"/>
      <c r="T18" s="82"/>
      <c r="U18" s="82"/>
    </row>
    <row r="19" spans="1:21" ht="18.75" customHeight="1" thickBot="1" x14ac:dyDescent="0.3">
      <c r="A19" s="723"/>
      <c r="B19" s="74">
        <v>3</v>
      </c>
      <c r="C19" s="83">
        <f t="shared" ref="C19:C26" si="15">C18+"00:50"</f>
        <v>0.61111111111111105</v>
      </c>
      <c r="D19" s="68">
        <f t="shared" ref="D19:O19" si="16">C19+D$9</f>
        <v>0.61736111111111103</v>
      </c>
      <c r="E19" s="68">
        <f t="shared" si="16"/>
        <v>0.62430555555555545</v>
      </c>
      <c r="F19" s="68">
        <f t="shared" si="16"/>
        <v>0.63124999999999987</v>
      </c>
      <c r="G19" s="68">
        <f t="shared" si="16"/>
        <v>0.64027777777777761</v>
      </c>
      <c r="H19" s="68">
        <f t="shared" si="16"/>
        <v>0.65208333333333313</v>
      </c>
      <c r="I19" s="68">
        <f t="shared" si="16"/>
        <v>0.65555555555555534</v>
      </c>
      <c r="J19" s="68">
        <f t="shared" si="16"/>
        <v>0.66041666666666643</v>
      </c>
      <c r="K19" s="68">
        <f t="shared" si="16"/>
        <v>0.66666666666666641</v>
      </c>
      <c r="L19" s="68">
        <f t="shared" si="16"/>
        <v>0.67777777777777748</v>
      </c>
      <c r="M19" s="68">
        <f t="shared" si="16"/>
        <v>0.68611111111111078</v>
      </c>
      <c r="N19" s="68">
        <f t="shared" si="16"/>
        <v>0.6930555555555552</v>
      </c>
      <c r="O19" s="68">
        <f t="shared" si="16"/>
        <v>0.69930555555555518</v>
      </c>
      <c r="P19" s="78">
        <f t="shared" si="11"/>
        <v>41.03</v>
      </c>
      <c r="Q19" s="79">
        <f t="shared" si="12"/>
        <v>8.8194444444444131E-2</v>
      </c>
      <c r="R19" s="80">
        <f t="shared" si="13"/>
        <v>19.384251968504007</v>
      </c>
      <c r="S19" s="81"/>
      <c r="T19" s="82"/>
      <c r="U19" s="82"/>
    </row>
    <row r="20" spans="1:21" ht="18.399999999999999" customHeight="1" thickBot="1" x14ac:dyDescent="0.3">
      <c r="A20" s="723"/>
      <c r="B20" s="74">
        <v>4</v>
      </c>
      <c r="C20" s="83">
        <f t="shared" si="15"/>
        <v>0.64583333333333326</v>
      </c>
      <c r="D20" s="68">
        <f t="shared" ref="D20:O20" si="17">C20+D$9</f>
        <v>0.65208333333333324</v>
      </c>
      <c r="E20" s="68">
        <f t="shared" si="17"/>
        <v>0.65902777777777766</v>
      </c>
      <c r="F20" s="68">
        <f t="shared" si="17"/>
        <v>0.66597222222222208</v>
      </c>
      <c r="G20" s="68">
        <f t="shared" si="17"/>
        <v>0.67499999999999982</v>
      </c>
      <c r="H20" s="68">
        <f t="shared" si="17"/>
        <v>0.68680555555555534</v>
      </c>
      <c r="I20" s="68">
        <f t="shared" si="17"/>
        <v>0.69027777777777755</v>
      </c>
      <c r="J20" s="68">
        <f t="shared" si="17"/>
        <v>0.69513888888888864</v>
      </c>
      <c r="K20" s="68">
        <f t="shared" si="17"/>
        <v>0.70138888888888862</v>
      </c>
      <c r="L20" s="68">
        <f t="shared" si="17"/>
        <v>0.71249999999999969</v>
      </c>
      <c r="M20" s="68">
        <f t="shared" si="17"/>
        <v>0.72083333333333299</v>
      </c>
      <c r="N20" s="68">
        <f t="shared" si="17"/>
        <v>0.72777777777777741</v>
      </c>
      <c r="O20" s="68">
        <f t="shared" si="17"/>
        <v>0.73402777777777739</v>
      </c>
      <c r="P20" s="78">
        <f t="shared" si="11"/>
        <v>41.03</v>
      </c>
      <c r="Q20" s="79">
        <f t="shared" si="12"/>
        <v>8.8194444444444131E-2</v>
      </c>
      <c r="R20" s="80">
        <f t="shared" si="13"/>
        <v>19.384251968504007</v>
      </c>
      <c r="S20" s="81"/>
      <c r="T20" s="82"/>
      <c r="U20" s="82"/>
    </row>
    <row r="21" spans="1:21" ht="18.399999999999999" customHeight="1" thickBot="1" x14ac:dyDescent="0.3">
      <c r="A21" s="723"/>
      <c r="B21" s="74">
        <v>5</v>
      </c>
      <c r="C21" s="83">
        <f t="shared" si="15"/>
        <v>0.68055555555555547</v>
      </c>
      <c r="D21" s="68">
        <f t="shared" ref="D21:O21" si="18">C21+D$9</f>
        <v>0.68680555555555545</v>
      </c>
      <c r="E21" s="68">
        <f t="shared" si="18"/>
        <v>0.69374999999999987</v>
      </c>
      <c r="F21" s="68">
        <f t="shared" si="18"/>
        <v>0.70069444444444429</v>
      </c>
      <c r="G21" s="68">
        <f t="shared" si="18"/>
        <v>0.70972222222222203</v>
      </c>
      <c r="H21" s="68">
        <f t="shared" si="18"/>
        <v>0.72152777777777755</v>
      </c>
      <c r="I21" s="68">
        <f t="shared" si="18"/>
        <v>0.72499999999999976</v>
      </c>
      <c r="J21" s="68">
        <f t="shared" si="18"/>
        <v>0.72986111111111085</v>
      </c>
      <c r="K21" s="68">
        <f t="shared" si="18"/>
        <v>0.73611111111111083</v>
      </c>
      <c r="L21" s="68">
        <f t="shared" si="18"/>
        <v>0.7472222222222219</v>
      </c>
      <c r="M21" s="68">
        <f t="shared" si="18"/>
        <v>0.7555555555555552</v>
      </c>
      <c r="N21" s="68">
        <f t="shared" si="18"/>
        <v>0.76249999999999962</v>
      </c>
      <c r="O21" s="68">
        <f t="shared" si="18"/>
        <v>0.7687499999999996</v>
      </c>
      <c r="P21" s="78">
        <f t="shared" si="11"/>
        <v>41.03</v>
      </c>
      <c r="Q21" s="79">
        <f t="shared" si="12"/>
        <v>8.8194444444444131E-2</v>
      </c>
      <c r="R21" s="80">
        <f t="shared" si="13"/>
        <v>19.384251968504007</v>
      </c>
      <c r="S21" s="81"/>
      <c r="T21" s="82"/>
      <c r="U21" s="82"/>
    </row>
    <row r="22" spans="1:21" ht="18.399999999999999" customHeight="1" thickBot="1" x14ac:dyDescent="0.3">
      <c r="A22" s="723"/>
      <c r="B22" s="74">
        <v>6</v>
      </c>
      <c r="C22" s="83">
        <f t="shared" si="15"/>
        <v>0.71527777777777768</v>
      </c>
      <c r="D22" s="68">
        <f t="shared" ref="D22:O22" si="19">C22+D$9</f>
        <v>0.72152777777777766</v>
      </c>
      <c r="E22" s="68">
        <f t="shared" si="19"/>
        <v>0.72847222222222208</v>
      </c>
      <c r="F22" s="68">
        <f t="shared" si="19"/>
        <v>0.7354166666666665</v>
      </c>
      <c r="G22" s="68">
        <f t="shared" si="19"/>
        <v>0.74444444444444424</v>
      </c>
      <c r="H22" s="68">
        <f t="shared" si="19"/>
        <v>0.75624999999999976</v>
      </c>
      <c r="I22" s="68">
        <f t="shared" si="19"/>
        <v>0.75972222222222197</v>
      </c>
      <c r="J22" s="68">
        <f t="shared" si="19"/>
        <v>0.76458333333333306</v>
      </c>
      <c r="K22" s="68">
        <f t="shared" si="19"/>
        <v>0.77083333333333304</v>
      </c>
      <c r="L22" s="68">
        <f t="shared" si="19"/>
        <v>0.78194444444444411</v>
      </c>
      <c r="M22" s="68">
        <f t="shared" si="19"/>
        <v>0.79027777777777741</v>
      </c>
      <c r="N22" s="68">
        <f t="shared" si="19"/>
        <v>0.79722222222222183</v>
      </c>
      <c r="O22" s="68">
        <f t="shared" si="19"/>
        <v>0.80347222222222181</v>
      </c>
      <c r="P22" s="78">
        <f t="shared" si="11"/>
        <v>41.03</v>
      </c>
      <c r="Q22" s="79">
        <f t="shared" si="12"/>
        <v>8.8194444444444131E-2</v>
      </c>
      <c r="R22" s="80">
        <f t="shared" si="13"/>
        <v>19.384251968504007</v>
      </c>
      <c r="S22" s="81"/>
      <c r="T22" s="82"/>
      <c r="U22" s="82"/>
    </row>
    <row r="23" spans="1:21" ht="18.399999999999999" customHeight="1" thickBot="1" x14ac:dyDescent="0.3">
      <c r="A23" s="723"/>
      <c r="B23" s="74">
        <v>7</v>
      </c>
      <c r="C23" s="83">
        <f t="shared" si="15"/>
        <v>0.74999999999999989</v>
      </c>
      <c r="D23" s="68">
        <f t="shared" ref="D23:O23" si="20">C23+D$9</f>
        <v>0.75624999999999987</v>
      </c>
      <c r="E23" s="68">
        <f t="shared" si="20"/>
        <v>0.76319444444444429</v>
      </c>
      <c r="F23" s="68">
        <f t="shared" si="20"/>
        <v>0.77013888888888871</v>
      </c>
      <c r="G23" s="68">
        <f t="shared" si="20"/>
        <v>0.77916666666666645</v>
      </c>
      <c r="H23" s="68">
        <f t="shared" si="20"/>
        <v>0.79097222222222197</v>
      </c>
      <c r="I23" s="68">
        <f t="shared" si="20"/>
        <v>0.79444444444444418</v>
      </c>
      <c r="J23" s="68">
        <f t="shared" si="20"/>
        <v>0.79930555555555527</v>
      </c>
      <c r="K23" s="68">
        <f t="shared" si="20"/>
        <v>0.80555555555555525</v>
      </c>
      <c r="L23" s="68">
        <f t="shared" si="20"/>
        <v>0.81666666666666632</v>
      </c>
      <c r="M23" s="68">
        <f t="shared" si="20"/>
        <v>0.82499999999999962</v>
      </c>
      <c r="N23" s="68">
        <f t="shared" si="20"/>
        <v>0.83194444444444404</v>
      </c>
      <c r="O23" s="68">
        <f t="shared" si="20"/>
        <v>0.83819444444444402</v>
      </c>
      <c r="P23" s="78">
        <f t="shared" si="11"/>
        <v>41.03</v>
      </c>
      <c r="Q23" s="79">
        <f t="shared" si="12"/>
        <v>8.8194444444444131E-2</v>
      </c>
      <c r="R23" s="80">
        <f t="shared" si="13"/>
        <v>19.384251968504007</v>
      </c>
      <c r="S23" s="81"/>
      <c r="T23" s="82"/>
      <c r="U23" s="82"/>
    </row>
    <row r="24" spans="1:21" ht="18.399999999999999" customHeight="1" thickBot="1" x14ac:dyDescent="0.3">
      <c r="A24" s="723"/>
      <c r="B24" s="74">
        <v>8</v>
      </c>
      <c r="C24" s="83">
        <f t="shared" si="15"/>
        <v>0.7847222222222221</v>
      </c>
      <c r="D24" s="68">
        <f t="shared" ref="D24:O24" si="21">C24+D$9</f>
        <v>0.79097222222222208</v>
      </c>
      <c r="E24" s="68">
        <f t="shared" si="21"/>
        <v>0.7979166666666665</v>
      </c>
      <c r="F24" s="68">
        <f t="shared" si="21"/>
        <v>0.80486111111111092</v>
      </c>
      <c r="G24" s="68">
        <f t="shared" si="21"/>
        <v>0.81388888888888866</v>
      </c>
      <c r="H24" s="68">
        <f t="shared" si="21"/>
        <v>0.82569444444444418</v>
      </c>
      <c r="I24" s="68">
        <f t="shared" si="21"/>
        <v>0.82916666666666639</v>
      </c>
      <c r="J24" s="68">
        <f t="shared" si="21"/>
        <v>0.83402777777777748</v>
      </c>
      <c r="K24" s="68">
        <f t="shared" si="21"/>
        <v>0.84027777777777746</v>
      </c>
      <c r="L24" s="68">
        <f t="shared" si="21"/>
        <v>0.85138888888888853</v>
      </c>
      <c r="M24" s="68">
        <f t="shared" si="21"/>
        <v>0.85972222222222183</v>
      </c>
      <c r="N24" s="68">
        <f t="shared" si="21"/>
        <v>0.86666666666666625</v>
      </c>
      <c r="O24" s="68">
        <f t="shared" si="21"/>
        <v>0.87291666666666623</v>
      </c>
      <c r="P24" s="78">
        <f t="shared" si="11"/>
        <v>41.03</v>
      </c>
      <c r="Q24" s="79">
        <f t="shared" si="12"/>
        <v>8.8194444444444131E-2</v>
      </c>
      <c r="R24" s="80">
        <f t="shared" si="13"/>
        <v>19.384251968504007</v>
      </c>
      <c r="S24" s="81"/>
      <c r="T24" s="82"/>
      <c r="U24" s="82"/>
    </row>
    <row r="25" spans="1:21" ht="18.399999999999999" customHeight="1" thickBot="1" x14ac:dyDescent="0.3">
      <c r="A25" s="723"/>
      <c r="B25" s="74">
        <v>9</v>
      </c>
      <c r="C25" s="83">
        <f t="shared" si="15"/>
        <v>0.81944444444444431</v>
      </c>
      <c r="D25" s="68">
        <f t="shared" ref="D25:O25" si="22">C25+D$9</f>
        <v>0.82569444444444429</v>
      </c>
      <c r="E25" s="68">
        <f t="shared" si="22"/>
        <v>0.83263888888888871</v>
      </c>
      <c r="F25" s="68">
        <f t="shared" si="22"/>
        <v>0.83958333333333313</v>
      </c>
      <c r="G25" s="68">
        <f t="shared" si="22"/>
        <v>0.84861111111111087</v>
      </c>
      <c r="H25" s="68">
        <f t="shared" si="22"/>
        <v>0.86041666666666639</v>
      </c>
      <c r="I25" s="68">
        <f t="shared" si="22"/>
        <v>0.8638888888888886</v>
      </c>
      <c r="J25" s="68">
        <f t="shared" si="22"/>
        <v>0.86874999999999969</v>
      </c>
      <c r="K25" s="68">
        <f t="shared" si="22"/>
        <v>0.87499999999999967</v>
      </c>
      <c r="L25" s="68">
        <f t="shared" si="22"/>
        <v>0.88611111111111074</v>
      </c>
      <c r="M25" s="68">
        <f t="shared" si="22"/>
        <v>0.89444444444444404</v>
      </c>
      <c r="N25" s="68">
        <f t="shared" si="22"/>
        <v>0.90138888888888846</v>
      </c>
      <c r="O25" s="68">
        <f t="shared" si="22"/>
        <v>0.90763888888888844</v>
      </c>
      <c r="P25" s="78">
        <f t="shared" si="11"/>
        <v>41.03</v>
      </c>
      <c r="Q25" s="79">
        <f t="shared" si="12"/>
        <v>8.8194444444444131E-2</v>
      </c>
      <c r="R25" s="80">
        <f t="shared" si="13"/>
        <v>19.384251968504007</v>
      </c>
      <c r="S25" s="81"/>
      <c r="T25" s="82"/>
      <c r="U25" s="82"/>
    </row>
    <row r="26" spans="1:21" ht="18.399999999999999" customHeight="1" thickBot="1" x14ac:dyDescent="0.3">
      <c r="A26" s="724"/>
      <c r="B26" s="74">
        <v>10</v>
      </c>
      <c r="C26" s="83">
        <f t="shared" si="15"/>
        <v>0.85416666666666652</v>
      </c>
      <c r="D26" s="68">
        <f t="shared" ref="D26:O26" si="23">C26+D$9</f>
        <v>0.8604166666666665</v>
      </c>
      <c r="E26" s="68">
        <f t="shared" si="23"/>
        <v>0.86736111111111092</v>
      </c>
      <c r="F26" s="68">
        <f t="shared" si="23"/>
        <v>0.87430555555555534</v>
      </c>
      <c r="G26" s="68">
        <f t="shared" si="23"/>
        <v>0.88333333333333308</v>
      </c>
      <c r="H26" s="68">
        <f t="shared" si="23"/>
        <v>0.8951388888888886</v>
      </c>
      <c r="I26" s="68">
        <f t="shared" si="23"/>
        <v>0.89861111111111081</v>
      </c>
      <c r="J26" s="68">
        <f t="shared" si="23"/>
        <v>0.9034722222222219</v>
      </c>
      <c r="K26" s="68">
        <f t="shared" si="23"/>
        <v>0.90972222222222188</v>
      </c>
      <c r="L26" s="68">
        <f t="shared" si="23"/>
        <v>0.92083333333333295</v>
      </c>
      <c r="M26" s="68">
        <f t="shared" si="23"/>
        <v>0.92916666666666625</v>
      </c>
      <c r="N26" s="68">
        <f t="shared" si="23"/>
        <v>0.93611111111111067</v>
      </c>
      <c r="O26" s="68">
        <f t="shared" si="23"/>
        <v>0.94236111111111065</v>
      </c>
      <c r="P26" s="78">
        <f t="shared" si="11"/>
        <v>41.03</v>
      </c>
      <c r="Q26" s="79">
        <f t="shared" si="12"/>
        <v>8.8194444444444131E-2</v>
      </c>
      <c r="R26" s="80">
        <f t="shared" si="13"/>
        <v>19.384251968504007</v>
      </c>
      <c r="S26" s="81"/>
      <c r="T26" s="82"/>
      <c r="U26" s="82"/>
    </row>
    <row r="27" spans="1:21" ht="18.399999999999999" customHeight="1" x14ac:dyDescent="0.25"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21" ht="18.399999999999999" customHeight="1" x14ac:dyDescent="0.25">
      <c r="B28" s="84"/>
      <c r="C28" s="107"/>
      <c r="D28" s="107" t="s">
        <v>63</v>
      </c>
      <c r="E28" s="107"/>
      <c r="F28" s="108"/>
      <c r="G28" s="107">
        <v>10</v>
      </c>
      <c r="H28" s="107"/>
      <c r="I28" s="107"/>
      <c r="J28" s="84"/>
      <c r="K28" s="84"/>
      <c r="L28" s="84"/>
      <c r="M28" s="84"/>
      <c r="N28" s="84"/>
      <c r="O28" s="84"/>
      <c r="P28" s="84"/>
      <c r="Q28" s="84"/>
      <c r="R28" s="84"/>
    </row>
    <row r="29" spans="1:21" ht="18.399999999999999" customHeight="1" x14ac:dyDescent="0.25">
      <c r="B29" s="84"/>
      <c r="C29" s="107"/>
      <c r="D29" s="107" t="s">
        <v>64</v>
      </c>
      <c r="E29" s="107"/>
      <c r="F29" s="108"/>
      <c r="G29" s="107">
        <v>0</v>
      </c>
      <c r="H29" s="107"/>
      <c r="I29" s="107"/>
      <c r="J29" s="84"/>
      <c r="K29" s="84"/>
      <c r="L29" s="84"/>
      <c r="M29" s="84"/>
      <c r="N29" s="84"/>
      <c r="O29" s="84"/>
      <c r="P29" s="84"/>
      <c r="Q29" s="84"/>
      <c r="R29" s="84"/>
    </row>
    <row r="30" spans="1:21" ht="18.399999999999999" customHeight="1" x14ac:dyDescent="0.25">
      <c r="B30" s="84"/>
      <c r="C30" s="107"/>
      <c r="D30" s="107" t="s">
        <v>65</v>
      </c>
      <c r="E30" s="107"/>
      <c r="F30" s="108"/>
      <c r="G30" s="107">
        <f>SUM(G28:G29)</f>
        <v>10</v>
      </c>
      <c r="H30" s="107"/>
      <c r="I30" s="107"/>
      <c r="J30" s="84"/>
      <c r="K30" s="84"/>
      <c r="L30" s="84"/>
      <c r="M30" s="84"/>
      <c r="N30" s="84"/>
      <c r="O30" s="84"/>
      <c r="P30" s="84"/>
      <c r="Q30" s="84"/>
      <c r="R30" s="84"/>
    </row>
    <row r="31" spans="1:21" ht="18.399999999999999" customHeight="1" x14ac:dyDescent="0.25">
      <c r="B31" s="84"/>
      <c r="C31" s="107"/>
      <c r="D31" s="107" t="s">
        <v>66</v>
      </c>
      <c r="E31" s="107"/>
      <c r="F31" s="108"/>
      <c r="G31" s="110">
        <f>+P13</f>
        <v>41.03</v>
      </c>
      <c r="H31" s="107" t="s">
        <v>67</v>
      </c>
      <c r="I31" s="107"/>
      <c r="J31" s="84"/>
      <c r="K31" s="84"/>
      <c r="L31" s="84"/>
      <c r="M31" s="84"/>
      <c r="N31" s="84"/>
      <c r="O31" s="84"/>
      <c r="P31" s="84"/>
      <c r="Q31" s="84"/>
      <c r="R31" s="84"/>
    </row>
    <row r="32" spans="1:21" ht="15" customHeight="1" x14ac:dyDescent="0.25">
      <c r="C32" s="109"/>
      <c r="D32" s="107" t="s">
        <v>68</v>
      </c>
      <c r="E32" s="109"/>
      <c r="F32" s="109"/>
      <c r="G32" s="107">
        <v>0</v>
      </c>
      <c r="H32" s="107" t="s">
        <v>69</v>
      </c>
      <c r="I32" s="107"/>
    </row>
    <row r="33" spans="3:9" ht="15" customHeight="1" x14ac:dyDescent="0.25">
      <c r="C33" s="109"/>
      <c r="D33" s="107" t="s">
        <v>70</v>
      </c>
      <c r="E33" s="109"/>
      <c r="F33" s="109"/>
      <c r="G33" s="109"/>
      <c r="H33" s="109"/>
      <c r="I33" s="109"/>
    </row>
    <row r="34" spans="3:9" ht="15" customHeight="1" x14ac:dyDescent="0.25">
      <c r="C34" s="109"/>
      <c r="D34" s="109"/>
      <c r="E34" s="109"/>
      <c r="F34" s="109"/>
      <c r="G34" s="109"/>
      <c r="H34" s="109"/>
      <c r="I34" s="109"/>
    </row>
    <row r="35" spans="3:9" ht="15" customHeight="1" x14ac:dyDescent="0.25">
      <c r="C35" s="109"/>
      <c r="D35" s="109"/>
      <c r="E35" s="109"/>
      <c r="F35" s="109"/>
      <c r="G35" s="109"/>
      <c r="H35" s="109"/>
      <c r="I35" s="109"/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26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32"/>
  <sheetViews>
    <sheetView view="pageBreakPreview" topLeftCell="A13" zoomScale="55" zoomScaleNormal="70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1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19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2"/>
      <c r="P3" s="32"/>
      <c r="Q3" s="32"/>
      <c r="R3" s="32"/>
    </row>
    <row r="4" spans="1:19" s="30" customFormat="1" ht="23.25" x14ac:dyDescent="0.35">
      <c r="B4" s="31" t="s">
        <v>71</v>
      </c>
      <c r="C4" s="31"/>
      <c r="D4" s="31"/>
      <c r="E4" s="31"/>
      <c r="F4" s="31"/>
      <c r="G4" s="31"/>
      <c r="H4" s="31"/>
      <c r="I4" s="31"/>
      <c r="J4" s="31"/>
      <c r="K4" s="32"/>
      <c r="L4" s="32"/>
      <c r="M4" s="32"/>
      <c r="N4" s="32"/>
      <c r="O4" s="32"/>
      <c r="P4" s="32"/>
      <c r="Q4" s="32"/>
      <c r="R4" s="32"/>
    </row>
    <row r="5" spans="1:19" s="30" customFormat="1" ht="23.25" x14ac:dyDescent="0.35">
      <c r="B5" s="31" t="s">
        <v>44</v>
      </c>
      <c r="C5" s="31"/>
      <c r="D5" s="31">
        <v>602</v>
      </c>
      <c r="E5" s="31"/>
      <c r="F5" s="31"/>
      <c r="G5" s="31"/>
      <c r="H5" s="31"/>
      <c r="I5" s="31"/>
      <c r="J5" s="31"/>
      <c r="K5" s="32"/>
      <c r="L5" s="32"/>
      <c r="M5" s="32"/>
      <c r="N5" s="32"/>
      <c r="O5" s="32"/>
      <c r="P5" s="32"/>
      <c r="Q5" s="32"/>
      <c r="R5" s="32"/>
    </row>
    <row r="6" spans="1:19" s="30" customFormat="1" ht="23.25" x14ac:dyDescent="0.35">
      <c r="B6" s="102" t="s">
        <v>80</v>
      </c>
      <c r="C6" s="31"/>
      <c r="D6" s="31"/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</row>
    <row r="7" spans="1:19" s="30" customFormat="1" ht="24" thickBot="1" x14ac:dyDescent="0.4">
      <c r="B7" s="31" t="s">
        <v>78</v>
      </c>
      <c r="C7" s="31"/>
      <c r="D7" s="31"/>
      <c r="E7" s="31"/>
      <c r="F7" s="31"/>
      <c r="G7" s="31"/>
      <c r="H7" s="31"/>
      <c r="I7" s="31"/>
      <c r="J7" s="31"/>
      <c r="K7" s="32"/>
      <c r="L7" s="32"/>
      <c r="M7" s="32"/>
      <c r="N7" s="32"/>
      <c r="O7" s="32"/>
      <c r="P7" s="32"/>
      <c r="Q7" s="173"/>
      <c r="R7" s="173"/>
    </row>
    <row r="8" spans="1:19" s="30" customFormat="1" ht="262.5" customHeight="1" thickBot="1" x14ac:dyDescent="0.4">
      <c r="B8" s="725" t="s">
        <v>253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1:19" ht="16.5" thickBot="1" x14ac:dyDescent="0.3">
      <c r="A9" s="33"/>
      <c r="B9" s="34"/>
      <c r="C9" s="35">
        <v>0</v>
      </c>
      <c r="D9" s="36">
        <v>6.2499999999999995E-3</v>
      </c>
      <c r="E9" s="609">
        <v>6.9444444444444441E-3</v>
      </c>
      <c r="F9" s="36">
        <v>6.9444444444444441E-3</v>
      </c>
      <c r="G9" s="609">
        <v>9.0277777777777787E-3</v>
      </c>
      <c r="H9" s="579">
        <v>1.1805555555555555E-2</v>
      </c>
      <c r="I9" s="44">
        <v>3.472222222222222E-3</v>
      </c>
      <c r="J9" s="36">
        <v>4.8611111111111112E-3</v>
      </c>
      <c r="K9" s="36">
        <v>6.2499999999999995E-3</v>
      </c>
      <c r="L9" s="36">
        <v>1.1111111111111112E-2</v>
      </c>
      <c r="M9" s="609">
        <v>8.3333333333333332E-3</v>
      </c>
      <c r="N9" s="609">
        <v>6.9444444444444441E-3</v>
      </c>
      <c r="O9" s="36">
        <v>6.2499999999999995E-3</v>
      </c>
      <c r="P9" s="37"/>
      <c r="Q9" s="37">
        <f>SUM(D9:O9)</f>
        <v>8.819444444444445E-2</v>
      </c>
      <c r="R9" s="38"/>
      <c r="S9" s="39"/>
    </row>
    <row r="10" spans="1:19" ht="16.5" thickBot="1" x14ac:dyDescent="0.3">
      <c r="A10" s="41"/>
      <c r="B10" s="42"/>
      <c r="C10" s="43">
        <v>0</v>
      </c>
      <c r="D10" s="36">
        <v>5.5555555555555558E-3</v>
      </c>
      <c r="E10" s="609">
        <v>6.9444444444444441E-3</v>
      </c>
      <c r="F10" s="36">
        <v>6.2499999999999995E-3</v>
      </c>
      <c r="G10" s="609">
        <v>9.0277777777777787E-3</v>
      </c>
      <c r="H10" s="579">
        <v>1.1111111111111112E-2</v>
      </c>
      <c r="I10" s="44">
        <v>2.7777777777777779E-3</v>
      </c>
      <c r="J10" s="36">
        <v>4.8611111111111112E-3</v>
      </c>
      <c r="K10" s="36">
        <v>6.2499999999999995E-3</v>
      </c>
      <c r="L10" s="36">
        <v>1.0416666666666666E-2</v>
      </c>
      <c r="M10" s="609">
        <v>8.3333333333333332E-3</v>
      </c>
      <c r="N10" s="36">
        <v>6.9444444444444441E-3</v>
      </c>
      <c r="O10" s="36">
        <v>6.2499999999999995E-3</v>
      </c>
      <c r="P10" s="45"/>
      <c r="Q10" s="45">
        <f>SUM(D10:O10)</f>
        <v>8.4722222222222227E-2</v>
      </c>
      <c r="R10" s="46"/>
      <c r="S10" s="47"/>
    </row>
    <row r="11" spans="1:19" ht="26.25" customHeight="1" thickBot="1" x14ac:dyDescent="0.3">
      <c r="A11" s="41"/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19" ht="48.75" thickBot="1" x14ac:dyDescent="0.3">
      <c r="A12" s="422"/>
      <c r="B12" s="420"/>
      <c r="C12" s="98" t="s">
        <v>265</v>
      </c>
      <c r="D12" s="345" t="s">
        <v>79</v>
      </c>
      <c r="E12" s="49" t="s">
        <v>282</v>
      </c>
      <c r="F12" s="50" t="s">
        <v>283</v>
      </c>
      <c r="G12" s="610" t="s">
        <v>363</v>
      </c>
      <c r="H12" s="50" t="s">
        <v>284</v>
      </c>
      <c r="I12" s="50" t="s">
        <v>285</v>
      </c>
      <c r="J12" s="50" t="s">
        <v>186</v>
      </c>
      <c r="K12" s="50" t="s">
        <v>286</v>
      </c>
      <c r="L12" s="50" t="s">
        <v>287</v>
      </c>
      <c r="M12" s="50" t="s">
        <v>282</v>
      </c>
      <c r="N12" s="50" t="s">
        <v>79</v>
      </c>
      <c r="O12" s="346" t="s">
        <v>265</v>
      </c>
      <c r="P12" s="702"/>
      <c r="Q12" s="703"/>
      <c r="R12" s="703"/>
      <c r="S12" s="703"/>
    </row>
    <row r="13" spans="1:19" ht="15.75" thickBot="1" x14ac:dyDescent="0.3">
      <c r="A13" s="41"/>
      <c r="B13" s="352" t="s">
        <v>58</v>
      </c>
      <c r="C13" s="419">
        <v>0</v>
      </c>
      <c r="D13" s="370">
        <v>2.4</v>
      </c>
      <c r="E13" s="54">
        <v>3.5</v>
      </c>
      <c r="F13" s="55">
        <v>4</v>
      </c>
      <c r="G13" s="55">
        <v>4.3</v>
      </c>
      <c r="H13" s="55">
        <v>3.4</v>
      </c>
      <c r="I13" s="55">
        <v>2.1</v>
      </c>
      <c r="J13" s="55">
        <v>3.23</v>
      </c>
      <c r="K13" s="55">
        <v>2.2999999999999998</v>
      </c>
      <c r="L13" s="55">
        <v>3.5</v>
      </c>
      <c r="M13" s="55">
        <v>4.9000000000000004</v>
      </c>
      <c r="N13" s="55">
        <v>3.4</v>
      </c>
      <c r="O13" s="376">
        <v>4</v>
      </c>
      <c r="P13" s="704">
        <f>+O14</f>
        <v>41.03</v>
      </c>
      <c r="Q13" s="703"/>
      <c r="R13" s="703"/>
      <c r="S13" s="703"/>
    </row>
    <row r="14" spans="1:19" ht="30.75" customHeight="1" thickBot="1" x14ac:dyDescent="0.3">
      <c r="A14" s="41"/>
      <c r="B14" s="58" t="s">
        <v>59</v>
      </c>
      <c r="C14" s="59">
        <v>0</v>
      </c>
      <c r="D14" s="60">
        <f>C14+D13</f>
        <v>2.4</v>
      </c>
      <c r="E14" s="61">
        <f t="shared" ref="E14:O14" si="0">D14+E13</f>
        <v>5.9</v>
      </c>
      <c r="F14" s="62">
        <f t="shared" si="0"/>
        <v>9.9</v>
      </c>
      <c r="G14" s="62">
        <f t="shared" si="0"/>
        <v>14.2</v>
      </c>
      <c r="H14" s="62">
        <f t="shared" si="0"/>
        <v>17.599999999999998</v>
      </c>
      <c r="I14" s="62">
        <f t="shared" si="0"/>
        <v>19.7</v>
      </c>
      <c r="J14" s="62">
        <f t="shared" si="0"/>
        <v>22.93</v>
      </c>
      <c r="K14" s="62">
        <f t="shared" si="0"/>
        <v>25.23</v>
      </c>
      <c r="L14" s="62">
        <f t="shared" si="0"/>
        <v>28.73</v>
      </c>
      <c r="M14" s="62">
        <f t="shared" si="0"/>
        <v>33.630000000000003</v>
      </c>
      <c r="N14" s="62">
        <f t="shared" si="0"/>
        <v>37.03</v>
      </c>
      <c r="O14" s="62">
        <f t="shared" si="0"/>
        <v>41.03</v>
      </c>
      <c r="P14" s="705"/>
      <c r="Q14" s="703"/>
      <c r="R14" s="703"/>
      <c r="S14" s="703"/>
    </row>
    <row r="15" spans="1:19" ht="30.75" customHeight="1" thickBot="1" x14ac:dyDescent="0.3">
      <c r="A15" s="41"/>
      <c r="B15" s="687" t="s">
        <v>60</v>
      </c>
      <c r="C15" s="688"/>
      <c r="D15" s="60">
        <f>D13/((D10*1440)/60)</f>
        <v>18</v>
      </c>
      <c r="E15" s="61">
        <f t="shared" ref="E15:O15" si="1">E13/((E10*1440)/60)</f>
        <v>21</v>
      </c>
      <c r="F15" s="61">
        <f t="shared" si="1"/>
        <v>26.666666666666668</v>
      </c>
      <c r="G15" s="61">
        <f t="shared" si="1"/>
        <v>19.846153846153843</v>
      </c>
      <c r="H15" s="61">
        <f t="shared" si="1"/>
        <v>12.75</v>
      </c>
      <c r="I15" s="61">
        <f t="shared" si="1"/>
        <v>31.5</v>
      </c>
      <c r="J15" s="61">
        <f t="shared" si="1"/>
        <v>27.685714285714287</v>
      </c>
      <c r="K15" s="61">
        <f t="shared" si="1"/>
        <v>15.333333333333332</v>
      </c>
      <c r="L15" s="61">
        <f t="shared" si="1"/>
        <v>14</v>
      </c>
      <c r="M15" s="61">
        <f t="shared" si="1"/>
        <v>24.5</v>
      </c>
      <c r="N15" s="61">
        <f t="shared" si="1"/>
        <v>20.400000000000002</v>
      </c>
      <c r="O15" s="61">
        <f t="shared" si="1"/>
        <v>26.666666666666668</v>
      </c>
      <c r="P15" s="706"/>
      <c r="Q15" s="702"/>
      <c r="R15" s="702"/>
      <c r="S15" s="702"/>
    </row>
    <row r="16" spans="1:19" ht="36.6" customHeight="1" thickBot="1" x14ac:dyDescent="0.3">
      <c r="A16" s="41"/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691"/>
    </row>
    <row r="17" spans="1:21" ht="18.399999999999999" customHeight="1" x14ac:dyDescent="0.25">
      <c r="A17" s="728" t="s">
        <v>62</v>
      </c>
      <c r="B17" s="67">
        <v>1</v>
      </c>
      <c r="C17" s="70">
        <v>0.25</v>
      </c>
      <c r="D17" s="68">
        <f>C17+D$10</f>
        <v>0.25555555555555554</v>
      </c>
      <c r="E17" s="69">
        <f t="shared" ref="E17:H17" si="2">D17+E$10</f>
        <v>0.26249999999999996</v>
      </c>
      <c r="F17" s="70">
        <f t="shared" si="2"/>
        <v>0.26874999999999993</v>
      </c>
      <c r="G17" s="70">
        <f t="shared" si="2"/>
        <v>0.27777777777777773</v>
      </c>
      <c r="H17" s="70">
        <f t="shared" si="2"/>
        <v>0.28888888888888886</v>
      </c>
      <c r="I17" s="70">
        <f t="shared" ref="I17" si="3">H17+I$10</f>
        <v>0.29166666666666663</v>
      </c>
      <c r="J17" s="70">
        <f t="shared" ref="J17" si="4">I17+J$10</f>
        <v>0.29652777777777772</v>
      </c>
      <c r="K17" s="70">
        <f t="shared" ref="K17" si="5">J17+K$10</f>
        <v>0.3027777777777777</v>
      </c>
      <c r="L17" s="70">
        <f t="shared" ref="L17" si="6">K17+L$10</f>
        <v>0.31319444444444439</v>
      </c>
      <c r="M17" s="70">
        <f t="shared" ref="M17" si="7">L17+M$10</f>
        <v>0.32152777777777775</v>
      </c>
      <c r="N17" s="70">
        <f t="shared" ref="N17" si="8">M17+N$10</f>
        <v>0.32847222222222217</v>
      </c>
      <c r="O17" s="70">
        <f t="shared" ref="O17" si="9">N17+O$10</f>
        <v>0.33472222222222214</v>
      </c>
      <c r="P17" s="72">
        <f t="shared" ref="P17:P23" si="10">$P$13</f>
        <v>41.03</v>
      </c>
      <c r="Q17" s="68">
        <f t="shared" ref="Q17:Q23" si="11">O17-C17</f>
        <v>8.4722222222222143E-2</v>
      </c>
      <c r="R17" s="73">
        <f t="shared" ref="R17:R23" si="12">$G$28/((Q17*1440)/60)</f>
        <v>20.178688524590182</v>
      </c>
      <c r="S17" s="90"/>
      <c r="T17" s="82"/>
      <c r="U17" s="82"/>
    </row>
    <row r="18" spans="1:21" ht="17.25" customHeight="1" x14ac:dyDescent="0.25">
      <c r="A18" s="729"/>
      <c r="B18" s="74">
        <v>2</v>
      </c>
      <c r="C18" s="83">
        <f>C17+"02:00"</f>
        <v>0.33333333333333331</v>
      </c>
      <c r="D18" s="79">
        <f>C18+D$9</f>
        <v>0.33958333333333329</v>
      </c>
      <c r="E18" s="79">
        <f t="shared" ref="E18:O18" si="13">D18+E$9</f>
        <v>0.34652777777777771</v>
      </c>
      <c r="F18" s="79">
        <f t="shared" si="13"/>
        <v>0.35347222222222213</v>
      </c>
      <c r="G18" s="79">
        <f t="shared" si="13"/>
        <v>0.36249999999999993</v>
      </c>
      <c r="H18" s="79">
        <f t="shared" si="13"/>
        <v>0.3743055555555555</v>
      </c>
      <c r="I18" s="79">
        <f t="shared" si="13"/>
        <v>0.37777777777777771</v>
      </c>
      <c r="J18" s="79">
        <f t="shared" si="13"/>
        <v>0.38263888888888881</v>
      </c>
      <c r="K18" s="79">
        <f t="shared" si="13"/>
        <v>0.38888888888888878</v>
      </c>
      <c r="L18" s="79">
        <f t="shared" si="13"/>
        <v>0.39999999999999991</v>
      </c>
      <c r="M18" s="79">
        <f t="shared" si="13"/>
        <v>0.40833333333333327</v>
      </c>
      <c r="N18" s="79">
        <f t="shared" si="13"/>
        <v>0.41527777777777769</v>
      </c>
      <c r="O18" s="79">
        <f t="shared" si="13"/>
        <v>0.42152777777777767</v>
      </c>
      <c r="P18" s="78">
        <f t="shared" si="10"/>
        <v>41.03</v>
      </c>
      <c r="Q18" s="79">
        <f t="shared" si="11"/>
        <v>8.8194444444444353E-2</v>
      </c>
      <c r="R18" s="80">
        <f t="shared" si="12"/>
        <v>19.384251968503957</v>
      </c>
      <c r="S18" s="81"/>
      <c r="T18" s="82"/>
      <c r="U18" s="82"/>
    </row>
    <row r="19" spans="1:21" ht="18.75" customHeight="1" x14ac:dyDescent="0.25">
      <c r="A19" s="729"/>
      <c r="B19" s="74">
        <v>3</v>
      </c>
      <c r="C19" s="83">
        <f t="shared" ref="C19:C23" si="14">C18+"02:00"</f>
        <v>0.41666666666666663</v>
      </c>
      <c r="D19" s="79">
        <f t="shared" ref="D19:O19" si="15">C19+D$9</f>
        <v>0.42291666666666661</v>
      </c>
      <c r="E19" s="79">
        <f t="shared" si="15"/>
        <v>0.42986111111111103</v>
      </c>
      <c r="F19" s="79">
        <f t="shared" si="15"/>
        <v>0.43680555555555545</v>
      </c>
      <c r="G19" s="79">
        <f t="shared" si="15"/>
        <v>0.44583333333333325</v>
      </c>
      <c r="H19" s="79">
        <f t="shared" si="15"/>
        <v>0.45763888888888882</v>
      </c>
      <c r="I19" s="79">
        <f t="shared" si="15"/>
        <v>0.46111111111111103</v>
      </c>
      <c r="J19" s="79">
        <f t="shared" si="15"/>
        <v>0.46597222222222212</v>
      </c>
      <c r="K19" s="79">
        <f t="shared" si="15"/>
        <v>0.4722222222222221</v>
      </c>
      <c r="L19" s="79">
        <f t="shared" si="15"/>
        <v>0.48333333333333323</v>
      </c>
      <c r="M19" s="79">
        <f t="shared" si="15"/>
        <v>0.49166666666666659</v>
      </c>
      <c r="N19" s="79">
        <f t="shared" si="15"/>
        <v>0.49861111111111101</v>
      </c>
      <c r="O19" s="79">
        <f t="shared" si="15"/>
        <v>0.50486111111111098</v>
      </c>
      <c r="P19" s="78">
        <f t="shared" si="10"/>
        <v>41.03</v>
      </c>
      <c r="Q19" s="79">
        <f t="shared" si="11"/>
        <v>8.8194444444444353E-2</v>
      </c>
      <c r="R19" s="80">
        <f t="shared" si="12"/>
        <v>19.384251968503957</v>
      </c>
      <c r="S19" s="81"/>
      <c r="T19" s="82"/>
      <c r="U19" s="82"/>
    </row>
    <row r="20" spans="1:21" ht="18.399999999999999" customHeight="1" x14ac:dyDescent="0.25">
      <c r="A20" s="729"/>
      <c r="B20" s="74">
        <v>4</v>
      </c>
      <c r="C20" s="83">
        <f t="shared" si="14"/>
        <v>0.49999999999999994</v>
      </c>
      <c r="D20" s="79">
        <f t="shared" ref="D20:O20" si="16">C20+D$9</f>
        <v>0.50624999999999998</v>
      </c>
      <c r="E20" s="79">
        <f t="shared" si="16"/>
        <v>0.5131944444444444</v>
      </c>
      <c r="F20" s="79">
        <f t="shared" si="16"/>
        <v>0.52013888888888882</v>
      </c>
      <c r="G20" s="79">
        <f t="shared" si="16"/>
        <v>0.52916666666666656</v>
      </c>
      <c r="H20" s="79">
        <f t="shared" si="16"/>
        <v>0.54097222222222208</v>
      </c>
      <c r="I20" s="79">
        <f t="shared" si="16"/>
        <v>0.54444444444444429</v>
      </c>
      <c r="J20" s="79">
        <f t="shared" si="16"/>
        <v>0.54930555555555538</v>
      </c>
      <c r="K20" s="79">
        <f t="shared" si="16"/>
        <v>0.55555555555555536</v>
      </c>
      <c r="L20" s="79">
        <f t="shared" si="16"/>
        <v>0.56666666666666643</v>
      </c>
      <c r="M20" s="79">
        <f t="shared" si="16"/>
        <v>0.57499999999999973</v>
      </c>
      <c r="N20" s="79">
        <f t="shared" si="16"/>
        <v>0.58194444444444415</v>
      </c>
      <c r="O20" s="79">
        <f t="shared" si="16"/>
        <v>0.58819444444444413</v>
      </c>
      <c r="P20" s="78">
        <f t="shared" si="10"/>
        <v>41.03</v>
      </c>
      <c r="Q20" s="79">
        <f t="shared" si="11"/>
        <v>8.8194444444444187E-2</v>
      </c>
      <c r="R20" s="80">
        <f t="shared" si="12"/>
        <v>19.384251968503992</v>
      </c>
      <c r="S20" s="81"/>
      <c r="T20" s="82"/>
      <c r="U20" s="82"/>
    </row>
    <row r="21" spans="1:21" ht="18.399999999999999" customHeight="1" x14ac:dyDescent="0.25">
      <c r="A21" s="729"/>
      <c r="B21" s="74">
        <v>5</v>
      </c>
      <c r="C21" s="83">
        <f t="shared" si="14"/>
        <v>0.58333333333333326</v>
      </c>
      <c r="D21" s="79">
        <f t="shared" ref="D21:O21" si="17">C21+D$9</f>
        <v>0.58958333333333324</v>
      </c>
      <c r="E21" s="79">
        <f t="shared" si="17"/>
        <v>0.59652777777777766</v>
      </c>
      <c r="F21" s="79">
        <f t="shared" si="17"/>
        <v>0.60347222222222208</v>
      </c>
      <c r="G21" s="79">
        <f t="shared" si="17"/>
        <v>0.61249999999999982</v>
      </c>
      <c r="H21" s="79">
        <f t="shared" si="17"/>
        <v>0.62430555555555534</v>
      </c>
      <c r="I21" s="79">
        <f t="shared" si="17"/>
        <v>0.62777777777777755</v>
      </c>
      <c r="J21" s="79">
        <f t="shared" si="17"/>
        <v>0.63263888888888864</v>
      </c>
      <c r="K21" s="79">
        <f t="shared" si="17"/>
        <v>0.63888888888888862</v>
      </c>
      <c r="L21" s="79">
        <f t="shared" si="17"/>
        <v>0.64999999999999969</v>
      </c>
      <c r="M21" s="79">
        <f t="shared" si="17"/>
        <v>0.65833333333333299</v>
      </c>
      <c r="N21" s="79">
        <f t="shared" si="17"/>
        <v>0.66527777777777741</v>
      </c>
      <c r="O21" s="79">
        <f t="shared" si="17"/>
        <v>0.67152777777777739</v>
      </c>
      <c r="P21" s="78">
        <f t="shared" si="10"/>
        <v>41.03</v>
      </c>
      <c r="Q21" s="79">
        <f t="shared" si="11"/>
        <v>8.8194444444444131E-2</v>
      </c>
      <c r="R21" s="80">
        <f t="shared" si="12"/>
        <v>19.384251968504007</v>
      </c>
      <c r="S21" s="81"/>
      <c r="T21" s="82"/>
      <c r="U21" s="82"/>
    </row>
    <row r="22" spans="1:21" ht="18.399999999999999" customHeight="1" x14ac:dyDescent="0.25">
      <c r="A22" s="729"/>
      <c r="B22" s="74">
        <v>6</v>
      </c>
      <c r="C22" s="83">
        <f t="shared" si="14"/>
        <v>0.66666666666666663</v>
      </c>
      <c r="D22" s="79">
        <f t="shared" ref="D22:O22" si="18">C22+D$9</f>
        <v>0.67291666666666661</v>
      </c>
      <c r="E22" s="79">
        <f t="shared" si="18"/>
        <v>0.67986111111111103</v>
      </c>
      <c r="F22" s="79">
        <f t="shared" si="18"/>
        <v>0.68680555555555545</v>
      </c>
      <c r="G22" s="79">
        <f t="shared" si="18"/>
        <v>0.69583333333333319</v>
      </c>
      <c r="H22" s="79">
        <f t="shared" si="18"/>
        <v>0.70763888888888871</v>
      </c>
      <c r="I22" s="79">
        <f t="shared" si="18"/>
        <v>0.71111111111111092</v>
      </c>
      <c r="J22" s="79">
        <f t="shared" si="18"/>
        <v>0.71597222222222201</v>
      </c>
      <c r="K22" s="79">
        <f t="shared" si="18"/>
        <v>0.72222222222222199</v>
      </c>
      <c r="L22" s="79">
        <f t="shared" si="18"/>
        <v>0.73333333333333306</v>
      </c>
      <c r="M22" s="79">
        <f t="shared" si="18"/>
        <v>0.74166666666666636</v>
      </c>
      <c r="N22" s="79">
        <f t="shared" si="18"/>
        <v>0.74861111111111078</v>
      </c>
      <c r="O22" s="79">
        <f t="shared" si="18"/>
        <v>0.75486111111111076</v>
      </c>
      <c r="P22" s="78">
        <f t="shared" si="10"/>
        <v>41.03</v>
      </c>
      <c r="Q22" s="79">
        <f t="shared" si="11"/>
        <v>8.8194444444444131E-2</v>
      </c>
      <c r="R22" s="80">
        <f t="shared" si="12"/>
        <v>19.384251968504007</v>
      </c>
      <c r="S22" s="81"/>
      <c r="T22" s="82"/>
      <c r="U22" s="82"/>
    </row>
    <row r="23" spans="1:21" ht="18.399999999999999" customHeight="1" thickBot="1" x14ac:dyDescent="0.3">
      <c r="A23" s="730"/>
      <c r="B23" s="74">
        <v>7</v>
      </c>
      <c r="C23" s="83">
        <f t="shared" si="14"/>
        <v>0.75</v>
      </c>
      <c r="D23" s="79">
        <f t="shared" ref="D23:O23" si="19">C23+D$9</f>
        <v>0.75624999999999998</v>
      </c>
      <c r="E23" s="79">
        <f t="shared" si="19"/>
        <v>0.7631944444444444</v>
      </c>
      <c r="F23" s="79">
        <f t="shared" si="19"/>
        <v>0.77013888888888882</v>
      </c>
      <c r="G23" s="79">
        <f t="shared" si="19"/>
        <v>0.77916666666666656</v>
      </c>
      <c r="H23" s="79">
        <f t="shared" si="19"/>
        <v>0.79097222222222208</v>
      </c>
      <c r="I23" s="79">
        <f t="shared" si="19"/>
        <v>0.79444444444444429</v>
      </c>
      <c r="J23" s="79">
        <f t="shared" si="19"/>
        <v>0.79930555555555538</v>
      </c>
      <c r="K23" s="79">
        <f t="shared" si="19"/>
        <v>0.80555555555555536</v>
      </c>
      <c r="L23" s="79">
        <f t="shared" si="19"/>
        <v>0.81666666666666643</v>
      </c>
      <c r="M23" s="79">
        <f t="shared" si="19"/>
        <v>0.82499999999999973</v>
      </c>
      <c r="N23" s="79">
        <f t="shared" si="19"/>
        <v>0.83194444444444415</v>
      </c>
      <c r="O23" s="79">
        <f t="shared" si="19"/>
        <v>0.83819444444444413</v>
      </c>
      <c r="P23" s="78">
        <f t="shared" si="10"/>
        <v>41.03</v>
      </c>
      <c r="Q23" s="79">
        <f t="shared" si="11"/>
        <v>8.8194444444444131E-2</v>
      </c>
      <c r="R23" s="80">
        <f t="shared" si="12"/>
        <v>19.384251968504007</v>
      </c>
      <c r="S23" s="81"/>
      <c r="T23" s="82"/>
      <c r="U23" s="82"/>
    </row>
    <row r="24" spans="1:21" ht="18.399999999999999" customHeight="1" x14ac:dyDescent="0.25"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21" ht="18.399999999999999" customHeight="1" x14ac:dyDescent="0.25">
      <c r="B25" s="84"/>
      <c r="C25" s="107"/>
      <c r="D25" s="107" t="s">
        <v>63</v>
      </c>
      <c r="E25" s="107"/>
      <c r="F25" s="108"/>
      <c r="G25" s="107">
        <v>7</v>
      </c>
      <c r="H25" s="107"/>
      <c r="I25" s="107"/>
      <c r="J25" s="84"/>
      <c r="K25" s="84"/>
      <c r="L25" s="84"/>
      <c r="M25" s="84"/>
      <c r="N25" s="84"/>
      <c r="O25" s="84"/>
      <c r="P25" s="84"/>
      <c r="Q25" s="84"/>
      <c r="R25" s="84"/>
    </row>
    <row r="26" spans="1:21" ht="18.399999999999999" customHeight="1" x14ac:dyDescent="0.25">
      <c r="B26" s="84"/>
      <c r="C26" s="107"/>
      <c r="D26" s="107" t="s">
        <v>64</v>
      </c>
      <c r="E26" s="107"/>
      <c r="F26" s="108"/>
      <c r="G26" s="107">
        <v>0</v>
      </c>
      <c r="H26" s="107"/>
      <c r="I26" s="107"/>
      <c r="J26" s="84"/>
      <c r="K26" s="84"/>
      <c r="L26" s="84"/>
      <c r="M26" s="84"/>
      <c r="N26" s="84"/>
      <c r="O26" s="84"/>
      <c r="P26" s="84"/>
      <c r="Q26" s="84"/>
      <c r="R26" s="84"/>
    </row>
    <row r="27" spans="1:21" ht="18.399999999999999" customHeight="1" x14ac:dyDescent="0.25">
      <c r="B27" s="84"/>
      <c r="C27" s="107"/>
      <c r="D27" s="107" t="s">
        <v>65</v>
      </c>
      <c r="E27" s="107"/>
      <c r="F27" s="108"/>
      <c r="G27" s="107">
        <f>SUM(G25:G26)</f>
        <v>7</v>
      </c>
      <c r="H27" s="107"/>
      <c r="I27" s="107"/>
      <c r="J27" s="84"/>
      <c r="K27" s="84"/>
      <c r="L27" s="84"/>
      <c r="M27" s="84"/>
      <c r="N27" s="84"/>
      <c r="O27" s="84"/>
      <c r="P27" s="84"/>
      <c r="Q27" s="84"/>
      <c r="R27" s="84"/>
    </row>
    <row r="28" spans="1:21" ht="18.399999999999999" customHeight="1" x14ac:dyDescent="0.25">
      <c r="B28" s="84"/>
      <c r="C28" s="107"/>
      <c r="D28" s="107" t="s">
        <v>66</v>
      </c>
      <c r="E28" s="107"/>
      <c r="F28" s="108"/>
      <c r="G28" s="110">
        <f>+P13</f>
        <v>41.03</v>
      </c>
      <c r="H28" s="107" t="s">
        <v>67</v>
      </c>
      <c r="I28" s="107"/>
      <c r="J28" s="84"/>
      <c r="K28" s="84"/>
      <c r="L28" s="84"/>
      <c r="M28" s="84"/>
      <c r="N28" s="84"/>
      <c r="O28" s="84"/>
      <c r="P28" s="84"/>
      <c r="Q28" s="84"/>
      <c r="R28" s="84"/>
    </row>
    <row r="29" spans="1:21" ht="15" customHeight="1" x14ac:dyDescent="0.25">
      <c r="C29" s="109"/>
      <c r="D29" s="107" t="s">
        <v>68</v>
      </c>
      <c r="E29" s="109"/>
      <c r="F29" s="109"/>
      <c r="G29" s="107">
        <v>0</v>
      </c>
      <c r="H29" s="107" t="s">
        <v>69</v>
      </c>
      <c r="I29" s="107"/>
    </row>
    <row r="30" spans="1:21" ht="15" customHeight="1" x14ac:dyDescent="0.25">
      <c r="C30" s="109"/>
      <c r="D30" s="107" t="s">
        <v>70</v>
      </c>
      <c r="E30" s="109"/>
      <c r="F30" s="109"/>
      <c r="G30" s="109"/>
      <c r="H30" s="109"/>
      <c r="I30" s="109"/>
    </row>
    <row r="31" spans="1:21" ht="15" customHeight="1" x14ac:dyDescent="0.25">
      <c r="C31" s="109"/>
      <c r="D31" s="109"/>
      <c r="E31" s="109"/>
      <c r="F31" s="109"/>
      <c r="G31" s="109"/>
      <c r="H31" s="109"/>
      <c r="I31" s="109"/>
    </row>
    <row r="32" spans="1:21" ht="15" customHeight="1" x14ac:dyDescent="0.25">
      <c r="C32" s="109"/>
      <c r="D32" s="109"/>
      <c r="E32" s="109"/>
      <c r="F32" s="109"/>
      <c r="G32" s="109"/>
      <c r="H32" s="109"/>
      <c r="I32" s="109"/>
    </row>
  </sheetData>
  <mergeCells count="11">
    <mergeCell ref="S11:S15"/>
    <mergeCell ref="P13:P15"/>
    <mergeCell ref="B15:C15"/>
    <mergeCell ref="B16:S16"/>
    <mergeCell ref="A17:A23"/>
    <mergeCell ref="B8:R8"/>
    <mergeCell ref="B11:C11"/>
    <mergeCell ref="D11:N11"/>
    <mergeCell ref="P11:P12"/>
    <mergeCell ref="Q11:Q15"/>
    <mergeCell ref="R11:R15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V45"/>
  <sheetViews>
    <sheetView view="pageBreakPreview" zoomScale="55" zoomScaleNormal="70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3.28515625" style="40" customWidth="1"/>
    <col min="5" max="6" width="10.7109375" style="40" customWidth="1"/>
    <col min="7" max="7" width="12.28515625" style="40" customWidth="1"/>
    <col min="8" max="10" width="13.28515625" style="40" customWidth="1"/>
    <col min="11" max="12" width="10.7109375" style="40" customWidth="1"/>
    <col min="13" max="13" width="15" style="40" customWidth="1"/>
    <col min="14" max="15" width="10.7109375" style="40" customWidth="1"/>
    <col min="16" max="16" width="12.140625" style="40" customWidth="1"/>
    <col min="17" max="18" width="9.7109375" style="40" customWidth="1"/>
    <col min="19" max="19" width="14.7109375" style="40" customWidth="1"/>
    <col min="20" max="16384" width="11.5703125" style="40"/>
  </cols>
  <sheetData>
    <row r="1" spans="1:2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1:2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</row>
    <row r="3" spans="1:2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2"/>
      <c r="N3" s="32"/>
      <c r="O3" s="32"/>
      <c r="P3" s="32"/>
      <c r="Q3" s="32"/>
      <c r="R3" s="32"/>
      <c r="S3" s="32"/>
    </row>
    <row r="4" spans="1:20" s="30" customFormat="1" ht="23.25" x14ac:dyDescent="0.35">
      <c r="B4" s="31" t="s">
        <v>206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2"/>
      <c r="N4" s="32"/>
      <c r="O4" s="32"/>
      <c r="P4" s="32"/>
      <c r="Q4" s="32"/>
      <c r="R4" s="32"/>
      <c r="S4" s="32"/>
    </row>
    <row r="5" spans="1:20" s="30" customFormat="1" ht="23.25" x14ac:dyDescent="0.35">
      <c r="B5" s="31" t="s">
        <v>44</v>
      </c>
      <c r="C5" s="31"/>
      <c r="D5" s="31">
        <v>603</v>
      </c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</row>
    <row r="6" spans="1:20" s="30" customFormat="1" ht="23.25" x14ac:dyDescent="0.35">
      <c r="B6" s="102" t="s">
        <v>207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2"/>
      <c r="S6" s="32"/>
    </row>
    <row r="7" spans="1:20" s="30" customFormat="1" ht="24" thickBot="1" x14ac:dyDescent="0.4">
      <c r="B7" s="31" t="s">
        <v>208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2"/>
      <c r="Q7" s="32"/>
      <c r="R7" s="173"/>
      <c r="S7" s="32"/>
    </row>
    <row r="8" spans="1:20" s="30" customFormat="1" ht="215.25" customHeight="1" thickBot="1" x14ac:dyDescent="0.4">
      <c r="B8" s="725" t="s">
        <v>254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7"/>
    </row>
    <row r="9" spans="1:20" ht="16.5" thickBot="1" x14ac:dyDescent="0.3">
      <c r="A9" s="33"/>
      <c r="B9" s="34"/>
      <c r="C9" s="35"/>
      <c r="D9" s="36">
        <v>6.2499999999999995E-3</v>
      </c>
      <c r="E9" s="36">
        <v>6.9444444444444441E-3</v>
      </c>
      <c r="F9" s="36">
        <v>6.9444444444444441E-3</v>
      </c>
      <c r="G9" s="36">
        <v>9.0277777777777787E-3</v>
      </c>
      <c r="H9" s="36">
        <v>5.5555555555555558E-3</v>
      </c>
      <c r="I9" s="36">
        <v>6.2499999999999995E-3</v>
      </c>
      <c r="J9" s="36">
        <v>6.9444444444444441E-3</v>
      </c>
      <c r="K9" s="36">
        <v>6.9444444444444441E-3</v>
      </c>
      <c r="L9" s="36">
        <v>6.2499999999999995E-3</v>
      </c>
      <c r="M9" s="36">
        <v>1.1111111111111112E-2</v>
      </c>
      <c r="N9" s="36">
        <v>8.3333333333333332E-3</v>
      </c>
      <c r="O9" s="36">
        <v>6.9444444444444441E-3</v>
      </c>
      <c r="P9" s="36">
        <v>6.2499999999999995E-3</v>
      </c>
      <c r="Q9" s="37"/>
      <c r="R9" s="37">
        <f>SUM(D9:P9)</f>
        <v>9.375E-2</v>
      </c>
      <c r="S9" s="38"/>
      <c r="T9" s="39"/>
    </row>
    <row r="10" spans="1:20" ht="16.5" thickBot="1" x14ac:dyDescent="0.3">
      <c r="A10" s="41"/>
      <c r="B10" s="42"/>
      <c r="C10" s="43"/>
      <c r="D10" s="36">
        <v>5.5555555555555558E-3</v>
      </c>
      <c r="E10" s="36">
        <v>6.9444444444444441E-3</v>
      </c>
      <c r="F10" s="36">
        <v>6.2499999999999995E-3</v>
      </c>
      <c r="G10" s="36">
        <v>8.3333333333333332E-3</v>
      </c>
      <c r="H10" s="36">
        <v>5.5555555555555558E-3</v>
      </c>
      <c r="I10" s="36">
        <v>5.5555555555555558E-3</v>
      </c>
      <c r="J10" s="36">
        <v>6.2499999999999995E-3</v>
      </c>
      <c r="K10" s="36">
        <v>5.5555555555555558E-3</v>
      </c>
      <c r="L10" s="36">
        <v>6.2499999999999995E-3</v>
      </c>
      <c r="M10" s="36">
        <v>1.0416666666666666E-2</v>
      </c>
      <c r="N10" s="36">
        <v>8.3333333333333332E-3</v>
      </c>
      <c r="O10" s="36">
        <v>6.9444444444444441E-3</v>
      </c>
      <c r="P10" s="36">
        <v>6.2499999999999995E-3</v>
      </c>
      <c r="Q10" s="45"/>
      <c r="R10" s="45">
        <f>SUM(D10:P10)</f>
        <v>8.819444444444445E-2</v>
      </c>
      <c r="S10" s="46"/>
      <c r="T10" s="47"/>
    </row>
    <row r="11" spans="1:20" ht="26.25" customHeight="1" thickBot="1" x14ac:dyDescent="0.3">
      <c r="A11" s="41"/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373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1:20" ht="48.75" thickBot="1" x14ac:dyDescent="0.3">
      <c r="A12" s="422"/>
      <c r="B12" s="420"/>
      <c r="C12" s="420" t="s">
        <v>265</v>
      </c>
      <c r="D12" s="345" t="s">
        <v>79</v>
      </c>
      <c r="E12" s="49" t="s">
        <v>282</v>
      </c>
      <c r="F12" s="50" t="s">
        <v>283</v>
      </c>
      <c r="G12" s="50" t="s">
        <v>363</v>
      </c>
      <c r="H12" s="50" t="s">
        <v>288</v>
      </c>
      <c r="I12" s="50" t="s">
        <v>284</v>
      </c>
      <c r="J12" s="50" t="s">
        <v>289</v>
      </c>
      <c r="K12" s="50" t="s">
        <v>186</v>
      </c>
      <c r="L12" s="50" t="s">
        <v>286</v>
      </c>
      <c r="M12" s="50" t="s">
        <v>287</v>
      </c>
      <c r="N12" s="50" t="s">
        <v>282</v>
      </c>
      <c r="O12" s="50" t="s">
        <v>79</v>
      </c>
      <c r="P12" s="376" t="s">
        <v>265</v>
      </c>
      <c r="Q12" s="702"/>
      <c r="R12" s="703"/>
      <c r="S12" s="703"/>
      <c r="T12" s="703"/>
    </row>
    <row r="13" spans="1:20" ht="15.75" thickBot="1" x14ac:dyDescent="0.3">
      <c r="A13" s="41"/>
      <c r="B13" s="352" t="s">
        <v>58</v>
      </c>
      <c r="C13" s="419">
        <v>0</v>
      </c>
      <c r="D13" s="370">
        <v>3.57</v>
      </c>
      <c r="E13" s="54">
        <v>3.56</v>
      </c>
      <c r="F13" s="55">
        <v>3.38</v>
      </c>
      <c r="G13" s="55">
        <v>4.2699999999999996</v>
      </c>
      <c r="H13" s="55">
        <v>1.8</v>
      </c>
      <c r="I13" s="55">
        <v>1.5</v>
      </c>
      <c r="J13" s="55">
        <v>2.62</v>
      </c>
      <c r="K13" s="55">
        <v>1.8</v>
      </c>
      <c r="L13" s="55">
        <v>5</v>
      </c>
      <c r="M13" s="55">
        <v>4.1100000000000003</v>
      </c>
      <c r="N13" s="55">
        <v>4.71</v>
      </c>
      <c r="O13" s="55">
        <v>3.31</v>
      </c>
      <c r="P13" s="376">
        <v>4.01</v>
      </c>
      <c r="Q13" s="704">
        <f>P14</f>
        <v>43.64</v>
      </c>
      <c r="R13" s="703"/>
      <c r="S13" s="703"/>
      <c r="T13" s="703"/>
    </row>
    <row r="14" spans="1:20" ht="30.75" customHeight="1" thickBot="1" x14ac:dyDescent="0.3">
      <c r="A14" s="41"/>
      <c r="B14" s="58" t="s">
        <v>59</v>
      </c>
      <c r="C14" s="59">
        <v>0</v>
      </c>
      <c r="D14" s="60">
        <f>C14+D13</f>
        <v>3.57</v>
      </c>
      <c r="E14" s="61">
        <f t="shared" ref="E14" si="0">D14+E13</f>
        <v>7.13</v>
      </c>
      <c r="F14" s="61">
        <f t="shared" ref="F14" si="1">E14+F13</f>
        <v>10.51</v>
      </c>
      <c r="G14" s="61">
        <f t="shared" ref="G14" si="2">F14+G13</f>
        <v>14.78</v>
      </c>
      <c r="H14" s="61">
        <f t="shared" ref="H14" si="3">G14+H13</f>
        <v>16.579999999999998</v>
      </c>
      <c r="I14" s="61">
        <f t="shared" ref="I14" si="4">H14+I13</f>
        <v>18.079999999999998</v>
      </c>
      <c r="J14" s="61">
        <f t="shared" ref="J14" si="5">I14+J13</f>
        <v>20.7</v>
      </c>
      <c r="K14" s="61">
        <f t="shared" ref="K14" si="6">J14+K13</f>
        <v>22.5</v>
      </c>
      <c r="L14" s="61">
        <f t="shared" ref="L14" si="7">K14+L13</f>
        <v>27.5</v>
      </c>
      <c r="M14" s="61">
        <f t="shared" ref="M14" si="8">L14+M13</f>
        <v>31.61</v>
      </c>
      <c r="N14" s="61">
        <f t="shared" ref="N14" si="9">M14+N13</f>
        <v>36.32</v>
      </c>
      <c r="O14" s="61">
        <f t="shared" ref="O14" si="10">N14+O13</f>
        <v>39.630000000000003</v>
      </c>
      <c r="P14" s="61">
        <f t="shared" ref="P14" si="11">O14+P13</f>
        <v>43.64</v>
      </c>
      <c r="Q14" s="705"/>
      <c r="R14" s="703"/>
      <c r="S14" s="703"/>
      <c r="T14" s="703"/>
    </row>
    <row r="15" spans="1:20" ht="30.75" customHeight="1" thickBot="1" x14ac:dyDescent="0.3">
      <c r="A15" s="41"/>
      <c r="B15" s="687" t="s">
        <v>60</v>
      </c>
      <c r="C15" s="688"/>
      <c r="D15" s="60">
        <f>D13/((D10*1440)/60)</f>
        <v>26.774999999999999</v>
      </c>
      <c r="E15" s="61">
        <f t="shared" ref="E15:P15" si="12">E13/((E10*1440)/60)</f>
        <v>21.360000000000003</v>
      </c>
      <c r="F15" s="61">
        <f t="shared" si="12"/>
        <v>22.533333333333335</v>
      </c>
      <c r="G15" s="61">
        <f t="shared" si="12"/>
        <v>21.349999999999998</v>
      </c>
      <c r="H15" s="61">
        <f t="shared" si="12"/>
        <v>13.5</v>
      </c>
      <c r="I15" s="61">
        <f t="shared" si="12"/>
        <v>11.25</v>
      </c>
      <c r="J15" s="61">
        <f t="shared" si="12"/>
        <v>17.466666666666669</v>
      </c>
      <c r="K15" s="61">
        <f t="shared" si="12"/>
        <v>13.5</v>
      </c>
      <c r="L15" s="61">
        <f t="shared" si="12"/>
        <v>33.333333333333336</v>
      </c>
      <c r="M15" s="61">
        <f t="shared" si="12"/>
        <v>16.440000000000001</v>
      </c>
      <c r="N15" s="61">
        <f t="shared" si="12"/>
        <v>23.549999999999997</v>
      </c>
      <c r="O15" s="61">
        <f t="shared" si="12"/>
        <v>19.860000000000003</v>
      </c>
      <c r="P15" s="61">
        <f t="shared" si="12"/>
        <v>26.733333333333334</v>
      </c>
      <c r="Q15" s="706"/>
      <c r="R15" s="702"/>
      <c r="S15" s="702"/>
      <c r="T15" s="702"/>
    </row>
    <row r="16" spans="1:20" ht="36.6" customHeight="1" thickBot="1" x14ac:dyDescent="0.3">
      <c r="A16" s="66"/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690"/>
      <c r="R16" s="690"/>
      <c r="S16" s="708"/>
      <c r="T16" s="691"/>
    </row>
    <row r="17" spans="1:22" ht="18.399999999999999" customHeight="1" x14ac:dyDescent="0.25">
      <c r="A17" s="731" t="s">
        <v>62</v>
      </c>
      <c r="B17" s="74">
        <v>1</v>
      </c>
      <c r="C17" s="130">
        <v>0.26041666666666663</v>
      </c>
      <c r="D17" s="79">
        <f t="shared" ref="D17" si="13">C17+D$10</f>
        <v>0.26597222222222217</v>
      </c>
      <c r="E17" s="79">
        <f t="shared" ref="E17" si="14">D17+E$10</f>
        <v>0.27291666666666659</v>
      </c>
      <c r="F17" s="79">
        <f t="shared" ref="F17" si="15">E17+F$10</f>
        <v>0.27916666666666656</v>
      </c>
      <c r="G17" s="79">
        <f t="shared" ref="G17" si="16">F17+G$10</f>
        <v>0.28749999999999992</v>
      </c>
      <c r="H17" s="79">
        <f t="shared" ref="H17" si="17">G17+H$10</f>
        <v>0.29305555555555546</v>
      </c>
      <c r="I17" s="79">
        <f t="shared" ref="I17" si="18">H17+I$10</f>
        <v>0.29861111111111099</v>
      </c>
      <c r="J17" s="79">
        <f t="shared" ref="J17" si="19">I17+J$10</f>
        <v>0.30486111111111097</v>
      </c>
      <c r="K17" s="79">
        <f t="shared" ref="K17" si="20">J17+K$10</f>
        <v>0.31041666666666651</v>
      </c>
      <c r="L17" s="79">
        <f t="shared" ref="L17" si="21">K17+L$10</f>
        <v>0.31666666666666649</v>
      </c>
      <c r="M17" s="79">
        <f t="shared" ref="M17" si="22">L17+M$10</f>
        <v>0.32708333333333317</v>
      </c>
      <c r="N17" s="79">
        <f t="shared" ref="N17" si="23">M17+N$10</f>
        <v>0.33541666666666653</v>
      </c>
      <c r="O17" s="79">
        <f t="shared" ref="O17" si="24">N17+O$10</f>
        <v>0.34236111111111095</v>
      </c>
      <c r="P17" s="79">
        <f t="shared" ref="P17" si="25">O17+P$10</f>
        <v>0.34861111111111093</v>
      </c>
      <c r="Q17" s="78">
        <f t="shared" ref="Q17:Q37" si="26">$Q$13</f>
        <v>43.64</v>
      </c>
      <c r="R17" s="79">
        <f t="shared" ref="R17:R37" si="27">P17-C17</f>
        <v>8.8194444444444298E-2</v>
      </c>
      <c r="S17" s="80">
        <f t="shared" ref="S17:S26" si="28">$G$42/((R17*1440)/60)</f>
        <v>20.617322834645705</v>
      </c>
      <c r="T17" s="81"/>
      <c r="U17" s="82"/>
      <c r="V17" s="82"/>
    </row>
    <row r="18" spans="1:22" ht="18.399999999999999" customHeight="1" x14ac:dyDescent="0.25">
      <c r="A18" s="732"/>
      <c r="B18" s="74">
        <v>2</v>
      </c>
      <c r="C18" s="130">
        <v>0.28125</v>
      </c>
      <c r="D18" s="79">
        <f t="shared" ref="D18" si="29">C18+D$10</f>
        <v>0.28680555555555554</v>
      </c>
      <c r="E18" s="79">
        <f t="shared" ref="E18" si="30">D18+E$10</f>
        <v>0.29374999999999996</v>
      </c>
      <c r="F18" s="79">
        <f t="shared" ref="F18" si="31">E18+F$10</f>
        <v>0.29999999999999993</v>
      </c>
      <c r="G18" s="79">
        <f t="shared" ref="G18" si="32">F18+G$10</f>
        <v>0.30833333333333329</v>
      </c>
      <c r="H18" s="79">
        <f t="shared" ref="H18" si="33">G18+H$10</f>
        <v>0.31388888888888883</v>
      </c>
      <c r="I18" s="79">
        <f t="shared" ref="I18" si="34">H18+I$10</f>
        <v>0.31944444444444436</v>
      </c>
      <c r="J18" s="79">
        <f t="shared" ref="J18" si="35">I18+J$10</f>
        <v>0.32569444444444434</v>
      </c>
      <c r="K18" s="79">
        <f t="shared" ref="K18" si="36">J18+K$10</f>
        <v>0.33124999999999988</v>
      </c>
      <c r="L18" s="79">
        <f t="shared" ref="L18" si="37">K18+L$10</f>
        <v>0.33749999999999986</v>
      </c>
      <c r="M18" s="79">
        <f t="shared" ref="M18" si="38">L18+M$10</f>
        <v>0.34791666666666654</v>
      </c>
      <c r="N18" s="79">
        <f t="shared" ref="N18" si="39">M18+N$10</f>
        <v>0.3562499999999999</v>
      </c>
      <c r="O18" s="79">
        <f t="shared" ref="O18" si="40">N18+O$10</f>
        <v>0.36319444444444432</v>
      </c>
      <c r="P18" s="79">
        <f t="shared" ref="P18" si="41">O18+P$10</f>
        <v>0.3694444444444443</v>
      </c>
      <c r="Q18" s="78">
        <f t="shared" si="26"/>
        <v>43.64</v>
      </c>
      <c r="R18" s="79">
        <f t="shared" ref="R18" si="42">P18-C18</f>
        <v>8.8194444444444298E-2</v>
      </c>
      <c r="S18" s="80">
        <f t="shared" si="28"/>
        <v>20.617322834645705</v>
      </c>
      <c r="T18" s="81"/>
      <c r="U18" s="82"/>
      <c r="V18" s="82"/>
    </row>
    <row r="19" spans="1:22" ht="18.399999999999999" customHeight="1" x14ac:dyDescent="0.25">
      <c r="A19" s="732"/>
      <c r="B19" s="74">
        <v>3</v>
      </c>
      <c r="C19" s="130">
        <f>C17+"00:45"</f>
        <v>0.29166666666666663</v>
      </c>
      <c r="D19" s="79">
        <f>C19+D$9</f>
        <v>0.29791666666666661</v>
      </c>
      <c r="E19" s="79">
        <f t="shared" ref="E19:P19" si="43">D19+E$9</f>
        <v>0.30486111111111103</v>
      </c>
      <c r="F19" s="79">
        <f t="shared" si="43"/>
        <v>0.31180555555555545</v>
      </c>
      <c r="G19" s="79">
        <f t="shared" si="43"/>
        <v>0.32083333333333325</v>
      </c>
      <c r="H19" s="79">
        <f t="shared" si="43"/>
        <v>0.32638888888888878</v>
      </c>
      <c r="I19" s="79">
        <f t="shared" si="43"/>
        <v>0.33263888888888876</v>
      </c>
      <c r="J19" s="79">
        <f t="shared" si="43"/>
        <v>0.33958333333333318</v>
      </c>
      <c r="K19" s="79">
        <f t="shared" si="43"/>
        <v>0.3465277777777776</v>
      </c>
      <c r="L19" s="79">
        <f t="shared" si="43"/>
        <v>0.35277777777777758</v>
      </c>
      <c r="M19" s="79">
        <f t="shared" si="43"/>
        <v>0.36388888888888871</v>
      </c>
      <c r="N19" s="79">
        <f t="shared" si="43"/>
        <v>0.37222222222222207</v>
      </c>
      <c r="O19" s="79">
        <f t="shared" si="43"/>
        <v>0.37916666666666649</v>
      </c>
      <c r="P19" s="79">
        <f t="shared" si="43"/>
        <v>0.38541666666666646</v>
      </c>
      <c r="Q19" s="78">
        <f t="shared" si="26"/>
        <v>43.64</v>
      </c>
      <c r="R19" s="79">
        <f t="shared" si="27"/>
        <v>9.3749999999999833E-2</v>
      </c>
      <c r="S19" s="80">
        <f t="shared" si="28"/>
        <v>19.395555555555589</v>
      </c>
      <c r="T19" s="81"/>
      <c r="U19" s="82">
        <f>C19-C17</f>
        <v>3.125E-2</v>
      </c>
      <c r="V19" s="82"/>
    </row>
    <row r="20" spans="1:22" ht="18.399999999999999" customHeight="1" thickBot="1" x14ac:dyDescent="0.3">
      <c r="A20" s="732"/>
      <c r="B20" s="135">
        <v>4</v>
      </c>
      <c r="C20" s="130">
        <f t="shared" ref="C20:C21" si="44">C19+"00:45"</f>
        <v>0.32291666666666663</v>
      </c>
      <c r="D20" s="79">
        <f t="shared" ref="D20:P20" si="45">C20+D$9</f>
        <v>0.32916666666666661</v>
      </c>
      <c r="E20" s="79">
        <f t="shared" si="45"/>
        <v>0.33611111111111103</v>
      </c>
      <c r="F20" s="79">
        <f t="shared" si="45"/>
        <v>0.34305555555555545</v>
      </c>
      <c r="G20" s="79">
        <f t="shared" si="45"/>
        <v>0.35208333333333325</v>
      </c>
      <c r="H20" s="79">
        <f t="shared" si="45"/>
        <v>0.35763888888888878</v>
      </c>
      <c r="I20" s="79">
        <f t="shared" si="45"/>
        <v>0.36388888888888876</v>
      </c>
      <c r="J20" s="79">
        <f t="shared" si="45"/>
        <v>0.37083333333333318</v>
      </c>
      <c r="K20" s="79">
        <f t="shared" si="45"/>
        <v>0.3777777777777776</v>
      </c>
      <c r="L20" s="79">
        <f t="shared" si="45"/>
        <v>0.38402777777777758</v>
      </c>
      <c r="M20" s="79">
        <f t="shared" si="45"/>
        <v>0.39513888888888871</v>
      </c>
      <c r="N20" s="79">
        <f t="shared" si="45"/>
        <v>0.40347222222222207</v>
      </c>
      <c r="O20" s="79">
        <f t="shared" si="45"/>
        <v>0.41041666666666649</v>
      </c>
      <c r="P20" s="79">
        <f t="shared" si="45"/>
        <v>0.41666666666666646</v>
      </c>
      <c r="Q20" s="136">
        <f t="shared" si="26"/>
        <v>43.64</v>
      </c>
      <c r="R20" s="79">
        <f t="shared" si="27"/>
        <v>9.3749999999999833E-2</v>
      </c>
      <c r="S20" s="137">
        <f t="shared" si="28"/>
        <v>19.395555555555589</v>
      </c>
      <c r="T20" s="81"/>
      <c r="U20" s="82">
        <f t="shared" ref="U20:U37" si="46">C20-C19</f>
        <v>3.125E-2</v>
      </c>
      <c r="V20" s="82"/>
    </row>
    <row r="21" spans="1:22" ht="18.399999999999999" customHeight="1" x14ac:dyDescent="0.25">
      <c r="A21" s="732"/>
      <c r="B21" s="74">
        <v>5</v>
      </c>
      <c r="C21" s="130">
        <f t="shared" si="44"/>
        <v>0.35416666666666663</v>
      </c>
      <c r="D21" s="79">
        <f t="shared" ref="D21:P21" si="47">C21+D$9</f>
        <v>0.36041666666666661</v>
      </c>
      <c r="E21" s="79">
        <f t="shared" si="47"/>
        <v>0.36736111111111103</v>
      </c>
      <c r="F21" s="79">
        <f t="shared" si="47"/>
        <v>0.37430555555555545</v>
      </c>
      <c r="G21" s="79">
        <f t="shared" si="47"/>
        <v>0.38333333333333325</v>
      </c>
      <c r="H21" s="79">
        <f t="shared" si="47"/>
        <v>0.38888888888888878</v>
      </c>
      <c r="I21" s="79">
        <f t="shared" si="47"/>
        <v>0.39513888888888876</v>
      </c>
      <c r="J21" s="79">
        <f t="shared" si="47"/>
        <v>0.40208333333333318</v>
      </c>
      <c r="K21" s="79">
        <f t="shared" si="47"/>
        <v>0.4090277777777776</v>
      </c>
      <c r="L21" s="79">
        <f t="shared" si="47"/>
        <v>0.41527777777777758</v>
      </c>
      <c r="M21" s="79">
        <f t="shared" si="47"/>
        <v>0.42638888888888871</v>
      </c>
      <c r="N21" s="79">
        <f t="shared" si="47"/>
        <v>0.43472222222222207</v>
      </c>
      <c r="O21" s="79">
        <f t="shared" si="47"/>
        <v>0.44166666666666649</v>
      </c>
      <c r="P21" s="79">
        <f t="shared" si="47"/>
        <v>0.44791666666666646</v>
      </c>
      <c r="Q21" s="138">
        <f t="shared" si="26"/>
        <v>43.64</v>
      </c>
      <c r="R21" s="79">
        <f t="shared" si="27"/>
        <v>9.3749999999999833E-2</v>
      </c>
      <c r="S21" s="80">
        <f t="shared" si="28"/>
        <v>19.395555555555589</v>
      </c>
      <c r="T21" s="81"/>
      <c r="U21" s="82">
        <f t="shared" si="46"/>
        <v>3.125E-2</v>
      </c>
      <c r="V21" s="82"/>
    </row>
    <row r="22" spans="1:22" ht="18.399999999999999" customHeight="1" x14ac:dyDescent="0.25">
      <c r="A22" s="732"/>
      <c r="B22" s="74">
        <v>6</v>
      </c>
      <c r="C22" s="130">
        <v>0.38541666666666663</v>
      </c>
      <c r="D22" s="79">
        <f t="shared" ref="D22:P22" si="48">C22+D$9</f>
        <v>0.39166666666666661</v>
      </c>
      <c r="E22" s="79">
        <f t="shared" si="48"/>
        <v>0.39861111111111103</v>
      </c>
      <c r="F22" s="79">
        <f t="shared" si="48"/>
        <v>0.40555555555555545</v>
      </c>
      <c r="G22" s="79">
        <f t="shared" si="48"/>
        <v>0.41458333333333325</v>
      </c>
      <c r="H22" s="79">
        <f t="shared" si="48"/>
        <v>0.42013888888888878</v>
      </c>
      <c r="I22" s="79">
        <f t="shared" si="48"/>
        <v>0.42638888888888876</v>
      </c>
      <c r="J22" s="79">
        <f t="shared" si="48"/>
        <v>0.43333333333333318</v>
      </c>
      <c r="K22" s="79">
        <f t="shared" si="48"/>
        <v>0.4402777777777776</v>
      </c>
      <c r="L22" s="79">
        <f t="shared" si="48"/>
        <v>0.44652777777777758</v>
      </c>
      <c r="M22" s="79">
        <f t="shared" si="48"/>
        <v>0.45763888888888871</v>
      </c>
      <c r="N22" s="79">
        <f t="shared" si="48"/>
        <v>0.46597222222222207</v>
      </c>
      <c r="O22" s="79">
        <f t="shared" si="48"/>
        <v>0.47291666666666649</v>
      </c>
      <c r="P22" s="79">
        <f t="shared" si="48"/>
        <v>0.47916666666666646</v>
      </c>
      <c r="Q22" s="78">
        <f t="shared" si="26"/>
        <v>43.64</v>
      </c>
      <c r="R22" s="79">
        <f t="shared" si="27"/>
        <v>9.3749999999999833E-2</v>
      </c>
      <c r="S22" s="80">
        <f t="shared" si="28"/>
        <v>19.395555555555589</v>
      </c>
      <c r="T22" s="81"/>
      <c r="U22" s="82">
        <f t="shared" si="46"/>
        <v>3.125E-2</v>
      </c>
      <c r="V22" s="82"/>
    </row>
    <row r="23" spans="1:22" ht="18.399999999999999" customHeight="1" x14ac:dyDescent="0.25">
      <c r="A23" s="732"/>
      <c r="B23" s="74">
        <v>7</v>
      </c>
      <c r="C23" s="130">
        <v>0.42708333333333331</v>
      </c>
      <c r="D23" s="79">
        <f t="shared" ref="D23:P23" si="49">C23+D$9</f>
        <v>0.43333333333333329</v>
      </c>
      <c r="E23" s="79">
        <f t="shared" si="49"/>
        <v>0.44027777777777771</v>
      </c>
      <c r="F23" s="79">
        <f t="shared" si="49"/>
        <v>0.44722222222222213</v>
      </c>
      <c r="G23" s="79">
        <f t="shared" si="49"/>
        <v>0.45624999999999993</v>
      </c>
      <c r="H23" s="79">
        <f t="shared" si="49"/>
        <v>0.46180555555555547</v>
      </c>
      <c r="I23" s="79">
        <f t="shared" si="49"/>
        <v>0.46805555555555545</v>
      </c>
      <c r="J23" s="79">
        <f t="shared" si="49"/>
        <v>0.47499999999999987</v>
      </c>
      <c r="K23" s="79">
        <f t="shared" si="49"/>
        <v>0.48194444444444429</v>
      </c>
      <c r="L23" s="79">
        <f t="shared" si="49"/>
        <v>0.48819444444444426</v>
      </c>
      <c r="M23" s="79">
        <f t="shared" si="49"/>
        <v>0.49930555555555539</v>
      </c>
      <c r="N23" s="79">
        <f t="shared" si="49"/>
        <v>0.50763888888888875</v>
      </c>
      <c r="O23" s="79">
        <f t="shared" si="49"/>
        <v>0.51458333333333317</v>
      </c>
      <c r="P23" s="79">
        <f t="shared" si="49"/>
        <v>0.52083333333333315</v>
      </c>
      <c r="Q23" s="78">
        <f t="shared" si="26"/>
        <v>43.64</v>
      </c>
      <c r="R23" s="79">
        <f t="shared" si="27"/>
        <v>9.3749999999999833E-2</v>
      </c>
      <c r="S23" s="80">
        <f t="shared" si="28"/>
        <v>19.395555555555589</v>
      </c>
      <c r="T23" s="81"/>
      <c r="U23" s="82">
        <f t="shared" si="46"/>
        <v>4.1666666666666685E-2</v>
      </c>
      <c r="V23" s="82"/>
    </row>
    <row r="24" spans="1:22" ht="18.399999999999999" customHeight="1" thickBot="1" x14ac:dyDescent="0.3">
      <c r="A24" s="732"/>
      <c r="B24" s="135">
        <v>8</v>
      </c>
      <c r="C24" s="130">
        <v>0.46875</v>
      </c>
      <c r="D24" s="79">
        <f t="shared" ref="D24:P25" si="50">C24+D$9</f>
        <v>0.47499999999999998</v>
      </c>
      <c r="E24" s="79">
        <f t="shared" si="50"/>
        <v>0.4819444444444444</v>
      </c>
      <c r="F24" s="79">
        <f t="shared" si="50"/>
        <v>0.48888888888888882</v>
      </c>
      <c r="G24" s="79">
        <f t="shared" si="50"/>
        <v>0.49791666666666662</v>
      </c>
      <c r="H24" s="79">
        <f t="shared" si="50"/>
        <v>0.50347222222222221</v>
      </c>
      <c r="I24" s="79">
        <f t="shared" si="50"/>
        <v>0.50972222222222219</v>
      </c>
      <c r="J24" s="79">
        <f t="shared" si="50"/>
        <v>0.51666666666666661</v>
      </c>
      <c r="K24" s="79">
        <f t="shared" si="50"/>
        <v>0.52361111111111103</v>
      </c>
      <c r="L24" s="79">
        <f t="shared" si="50"/>
        <v>0.52986111111111101</v>
      </c>
      <c r="M24" s="79">
        <f t="shared" si="50"/>
        <v>0.54097222222222208</v>
      </c>
      <c r="N24" s="79">
        <f t="shared" si="50"/>
        <v>0.54930555555555538</v>
      </c>
      <c r="O24" s="79">
        <f t="shared" si="50"/>
        <v>0.5562499999999998</v>
      </c>
      <c r="P24" s="79">
        <f t="shared" si="50"/>
        <v>0.56249999999999978</v>
      </c>
      <c r="Q24" s="78">
        <f t="shared" si="26"/>
        <v>43.64</v>
      </c>
      <c r="R24" s="79">
        <f t="shared" si="27"/>
        <v>9.3749999999999778E-2</v>
      </c>
      <c r="S24" s="80">
        <f t="shared" si="28"/>
        <v>19.395555555555603</v>
      </c>
      <c r="T24" s="81"/>
      <c r="U24" s="82">
        <f t="shared" si="46"/>
        <v>4.1666666666666685E-2</v>
      </c>
      <c r="V24" s="82"/>
    </row>
    <row r="25" spans="1:22" ht="18.399999999999999" customHeight="1" x14ac:dyDescent="0.25">
      <c r="A25" s="732"/>
      <c r="B25" s="632">
        <v>9</v>
      </c>
      <c r="C25" s="510">
        <v>0.48958333333333331</v>
      </c>
      <c r="D25" s="448">
        <f t="shared" si="50"/>
        <v>0.49583333333333329</v>
      </c>
      <c r="E25" s="448">
        <f t="shared" si="50"/>
        <v>0.50277777777777777</v>
      </c>
      <c r="F25" s="448">
        <f t="shared" si="50"/>
        <v>0.50972222222222219</v>
      </c>
      <c r="G25" s="448">
        <f t="shared" si="50"/>
        <v>0.51874999999999993</v>
      </c>
      <c r="H25" s="448">
        <f t="shared" si="50"/>
        <v>0.52430555555555547</v>
      </c>
      <c r="I25" s="448">
        <f t="shared" si="50"/>
        <v>0.53055555555555545</v>
      </c>
      <c r="J25" s="448">
        <f t="shared" si="50"/>
        <v>0.53749999999999987</v>
      </c>
      <c r="K25" s="448">
        <f t="shared" si="50"/>
        <v>0.54444444444444429</v>
      </c>
      <c r="L25" s="448">
        <f t="shared" si="50"/>
        <v>0.55069444444444426</v>
      </c>
      <c r="M25" s="448">
        <f t="shared" si="50"/>
        <v>0.56180555555555534</v>
      </c>
      <c r="N25" s="448">
        <f t="shared" si="50"/>
        <v>0.57013888888888864</v>
      </c>
      <c r="O25" s="448">
        <f t="shared" si="50"/>
        <v>0.57708333333333306</v>
      </c>
      <c r="P25" s="448">
        <f t="shared" si="50"/>
        <v>0.58333333333333304</v>
      </c>
      <c r="Q25" s="633">
        <f t="shared" si="26"/>
        <v>43.64</v>
      </c>
      <c r="R25" s="448">
        <f t="shared" si="27"/>
        <v>9.3749999999999722E-2</v>
      </c>
      <c r="S25" s="563">
        <f t="shared" si="28"/>
        <v>19.395555555555614</v>
      </c>
      <c r="T25" s="81"/>
      <c r="U25" s="82"/>
      <c r="V25" s="82"/>
    </row>
    <row r="26" spans="1:22" ht="18.399999999999999" customHeight="1" x14ac:dyDescent="0.25">
      <c r="A26" s="732"/>
      <c r="B26" s="74">
        <v>10</v>
      </c>
      <c r="C26" s="130">
        <v>0.51041666666666663</v>
      </c>
      <c r="D26" s="79">
        <f t="shared" ref="D26:P26" si="51">C26+D$9</f>
        <v>0.51666666666666661</v>
      </c>
      <c r="E26" s="79">
        <f t="shared" si="51"/>
        <v>0.52361111111111103</v>
      </c>
      <c r="F26" s="79">
        <f t="shared" si="51"/>
        <v>0.53055555555555545</v>
      </c>
      <c r="G26" s="79">
        <f t="shared" si="51"/>
        <v>0.53958333333333319</v>
      </c>
      <c r="H26" s="79">
        <f t="shared" si="51"/>
        <v>0.54513888888888873</v>
      </c>
      <c r="I26" s="79">
        <f t="shared" si="51"/>
        <v>0.55138888888888871</v>
      </c>
      <c r="J26" s="79">
        <f t="shared" si="51"/>
        <v>0.55833333333333313</v>
      </c>
      <c r="K26" s="79">
        <f t="shared" si="51"/>
        <v>0.56527777777777755</v>
      </c>
      <c r="L26" s="79">
        <f t="shared" si="51"/>
        <v>0.57152777777777752</v>
      </c>
      <c r="M26" s="79">
        <f t="shared" si="51"/>
        <v>0.5826388888888886</v>
      </c>
      <c r="N26" s="79">
        <f t="shared" si="51"/>
        <v>0.5909722222222219</v>
      </c>
      <c r="O26" s="79">
        <f t="shared" si="51"/>
        <v>0.59791666666666632</v>
      </c>
      <c r="P26" s="79">
        <f t="shared" si="51"/>
        <v>0.6041666666666663</v>
      </c>
      <c r="Q26" s="78">
        <f t="shared" si="26"/>
        <v>43.64</v>
      </c>
      <c r="R26" s="79">
        <f t="shared" si="27"/>
        <v>9.3749999999999667E-2</v>
      </c>
      <c r="S26" s="80">
        <f t="shared" si="28"/>
        <v>19.395555555555624</v>
      </c>
      <c r="T26" s="81"/>
      <c r="U26" s="82">
        <f>C26-C24</f>
        <v>4.166666666666663E-2</v>
      </c>
      <c r="V26" s="82"/>
    </row>
    <row r="27" spans="1:22" ht="18.399999999999999" customHeight="1" x14ac:dyDescent="0.25">
      <c r="A27" s="732"/>
      <c r="B27" s="74">
        <v>11</v>
      </c>
      <c r="C27" s="130">
        <v>0.53125</v>
      </c>
      <c r="D27" s="79">
        <f t="shared" ref="D27" si="52">C27+D$9</f>
        <v>0.53749999999999998</v>
      </c>
      <c r="E27" s="79">
        <f t="shared" ref="E27" si="53">D27+E$9</f>
        <v>0.5444444444444444</v>
      </c>
      <c r="F27" s="79">
        <f t="shared" ref="F27" si="54">E27+F$9</f>
        <v>0.55138888888888882</v>
      </c>
      <c r="G27" s="79">
        <f t="shared" ref="G27" si="55">F27+G$9</f>
        <v>0.56041666666666656</v>
      </c>
      <c r="H27" s="79">
        <f t="shared" ref="H27" si="56">G27+H$9</f>
        <v>0.5659722222222221</v>
      </c>
      <c r="I27" s="79">
        <f t="shared" ref="I27" si="57">H27+I$9</f>
        <v>0.57222222222222208</v>
      </c>
      <c r="J27" s="79">
        <f t="shared" ref="J27" si="58">I27+J$9</f>
        <v>0.5791666666666665</v>
      </c>
      <c r="K27" s="79">
        <f t="shared" ref="K27" si="59">J27+K$9</f>
        <v>0.58611111111111092</v>
      </c>
      <c r="L27" s="79">
        <f t="shared" ref="L27" si="60">K27+L$9</f>
        <v>0.59236111111111089</v>
      </c>
      <c r="M27" s="79">
        <f t="shared" ref="M27" si="61">L27+M$9</f>
        <v>0.60347222222222197</v>
      </c>
      <c r="N27" s="79">
        <f t="shared" ref="N27" si="62">M27+N$9</f>
        <v>0.61180555555555527</v>
      </c>
      <c r="O27" s="79">
        <f t="shared" ref="O27" si="63">N27+O$9</f>
        <v>0.61874999999999969</v>
      </c>
      <c r="P27" s="79">
        <f t="shared" ref="P27" si="64">O27+P$9</f>
        <v>0.62499999999999967</v>
      </c>
      <c r="Q27" s="78">
        <f t="shared" si="26"/>
        <v>43.64</v>
      </c>
      <c r="R27" s="79">
        <f t="shared" ref="R27" si="65">P27-C27</f>
        <v>9.3749999999999667E-2</v>
      </c>
      <c r="S27" s="80">
        <f t="shared" ref="S27" si="66">$G$42/((R27*1440)/60)</f>
        <v>19.395555555555624</v>
      </c>
      <c r="T27" s="81"/>
      <c r="U27" s="82">
        <f t="shared" si="46"/>
        <v>2.083333333333337E-2</v>
      </c>
      <c r="V27" s="82"/>
    </row>
    <row r="28" spans="1:22" ht="18.399999999999999" customHeight="1" thickBot="1" x14ac:dyDescent="0.3">
      <c r="A28" s="732"/>
      <c r="B28" s="135">
        <v>12</v>
      </c>
      <c r="C28" s="130">
        <v>0.54166666666666663</v>
      </c>
      <c r="D28" s="79">
        <f t="shared" ref="D28:P28" si="67">C28+D$9</f>
        <v>0.54791666666666661</v>
      </c>
      <c r="E28" s="79">
        <f t="shared" si="67"/>
        <v>0.55486111111111103</v>
      </c>
      <c r="F28" s="79">
        <f t="shared" si="67"/>
        <v>0.56180555555555545</v>
      </c>
      <c r="G28" s="79">
        <f t="shared" si="67"/>
        <v>0.57083333333333319</v>
      </c>
      <c r="H28" s="79">
        <f t="shared" si="67"/>
        <v>0.57638888888888873</v>
      </c>
      <c r="I28" s="79">
        <f t="shared" si="67"/>
        <v>0.58263888888888871</v>
      </c>
      <c r="J28" s="79">
        <f t="shared" si="67"/>
        <v>0.58958333333333313</v>
      </c>
      <c r="K28" s="79">
        <f t="shared" si="67"/>
        <v>0.59652777777777755</v>
      </c>
      <c r="L28" s="79">
        <f t="shared" si="67"/>
        <v>0.60277777777777752</v>
      </c>
      <c r="M28" s="79">
        <f t="shared" si="67"/>
        <v>0.6138888888888886</v>
      </c>
      <c r="N28" s="79">
        <f t="shared" si="67"/>
        <v>0.6222222222222219</v>
      </c>
      <c r="O28" s="79">
        <f t="shared" si="67"/>
        <v>0.62916666666666632</v>
      </c>
      <c r="P28" s="79">
        <f t="shared" si="67"/>
        <v>0.6354166666666663</v>
      </c>
      <c r="Q28" s="78">
        <f t="shared" si="26"/>
        <v>43.64</v>
      </c>
      <c r="R28" s="79">
        <f t="shared" si="27"/>
        <v>9.3749999999999667E-2</v>
      </c>
      <c r="S28" s="80">
        <f t="shared" ref="S28:S37" si="68">$G$42/((R28*1440)/60)</f>
        <v>19.395555555555624</v>
      </c>
      <c r="T28" s="81"/>
      <c r="U28" s="82">
        <f t="shared" si="46"/>
        <v>1.041666666666663E-2</v>
      </c>
      <c r="V28" s="82"/>
    </row>
    <row r="29" spans="1:22" ht="17.25" customHeight="1" x14ac:dyDescent="0.25">
      <c r="A29" s="732"/>
      <c r="B29" s="74">
        <v>13</v>
      </c>
      <c r="C29" s="130">
        <v>0.57291666666666663</v>
      </c>
      <c r="D29" s="79">
        <f t="shared" ref="D29:P29" si="69">C29+D$9</f>
        <v>0.57916666666666661</v>
      </c>
      <c r="E29" s="79">
        <f t="shared" si="69"/>
        <v>0.58611111111111103</v>
      </c>
      <c r="F29" s="79">
        <f t="shared" si="69"/>
        <v>0.59305555555555545</v>
      </c>
      <c r="G29" s="79">
        <f t="shared" si="69"/>
        <v>0.60208333333333319</v>
      </c>
      <c r="H29" s="79">
        <f t="shared" si="69"/>
        <v>0.60763888888888873</v>
      </c>
      <c r="I29" s="79">
        <f t="shared" si="69"/>
        <v>0.61388888888888871</v>
      </c>
      <c r="J29" s="79">
        <f t="shared" si="69"/>
        <v>0.62083333333333313</v>
      </c>
      <c r="K29" s="79">
        <f t="shared" si="69"/>
        <v>0.62777777777777755</v>
      </c>
      <c r="L29" s="79">
        <f t="shared" si="69"/>
        <v>0.63402777777777752</v>
      </c>
      <c r="M29" s="79">
        <f t="shared" si="69"/>
        <v>0.6451388888888886</v>
      </c>
      <c r="N29" s="79">
        <f t="shared" si="69"/>
        <v>0.6534722222222219</v>
      </c>
      <c r="O29" s="79">
        <f t="shared" si="69"/>
        <v>0.66041666666666632</v>
      </c>
      <c r="P29" s="79">
        <f t="shared" si="69"/>
        <v>0.6666666666666663</v>
      </c>
      <c r="Q29" s="78">
        <f t="shared" si="26"/>
        <v>43.64</v>
      </c>
      <c r="R29" s="79">
        <f t="shared" si="27"/>
        <v>9.3749999999999667E-2</v>
      </c>
      <c r="S29" s="80">
        <f t="shared" si="68"/>
        <v>19.395555555555624</v>
      </c>
      <c r="T29" s="81"/>
      <c r="U29" s="82">
        <f t="shared" si="46"/>
        <v>3.125E-2</v>
      </c>
      <c r="V29" s="82"/>
    </row>
    <row r="30" spans="1:22" ht="18.75" customHeight="1" x14ac:dyDescent="0.25">
      <c r="A30" s="732"/>
      <c r="B30" s="74">
        <v>14</v>
      </c>
      <c r="C30" s="130">
        <v>0.60416666666666663</v>
      </c>
      <c r="D30" s="79">
        <f t="shared" ref="D30:P30" si="70">C30+D$9</f>
        <v>0.61041666666666661</v>
      </c>
      <c r="E30" s="79">
        <f t="shared" si="70"/>
        <v>0.61736111111111103</v>
      </c>
      <c r="F30" s="79">
        <f t="shared" si="70"/>
        <v>0.62430555555555545</v>
      </c>
      <c r="G30" s="79">
        <f t="shared" si="70"/>
        <v>0.63333333333333319</v>
      </c>
      <c r="H30" s="79">
        <f t="shared" si="70"/>
        <v>0.63888888888888873</v>
      </c>
      <c r="I30" s="79">
        <f t="shared" si="70"/>
        <v>0.64513888888888871</v>
      </c>
      <c r="J30" s="79">
        <f t="shared" si="70"/>
        <v>0.65208333333333313</v>
      </c>
      <c r="K30" s="79">
        <f t="shared" si="70"/>
        <v>0.65902777777777755</v>
      </c>
      <c r="L30" s="79">
        <f t="shared" si="70"/>
        <v>0.66527777777777752</v>
      </c>
      <c r="M30" s="79">
        <f t="shared" si="70"/>
        <v>0.6763888888888886</v>
      </c>
      <c r="N30" s="79">
        <f t="shared" si="70"/>
        <v>0.6847222222222219</v>
      </c>
      <c r="O30" s="79">
        <f t="shared" si="70"/>
        <v>0.69166666666666632</v>
      </c>
      <c r="P30" s="79">
        <f t="shared" si="70"/>
        <v>0.6979166666666663</v>
      </c>
      <c r="Q30" s="78">
        <f t="shared" si="26"/>
        <v>43.64</v>
      </c>
      <c r="R30" s="79">
        <f t="shared" si="27"/>
        <v>9.3749999999999667E-2</v>
      </c>
      <c r="S30" s="80">
        <f t="shared" si="68"/>
        <v>19.395555555555624</v>
      </c>
      <c r="T30" s="81"/>
      <c r="U30" s="82">
        <f t="shared" si="46"/>
        <v>3.125E-2</v>
      </c>
      <c r="V30" s="82"/>
    </row>
    <row r="31" spans="1:22" ht="18.399999999999999" customHeight="1" x14ac:dyDescent="0.25">
      <c r="A31" s="732"/>
      <c r="B31" s="74">
        <v>15</v>
      </c>
      <c r="C31" s="130">
        <v>0.64583333333333337</v>
      </c>
      <c r="D31" s="79">
        <f t="shared" ref="D31:P31" si="71">C31+D$9</f>
        <v>0.65208333333333335</v>
      </c>
      <c r="E31" s="79">
        <f t="shared" si="71"/>
        <v>0.65902777777777777</v>
      </c>
      <c r="F31" s="79">
        <f t="shared" si="71"/>
        <v>0.66597222222222219</v>
      </c>
      <c r="G31" s="79">
        <f t="shared" si="71"/>
        <v>0.67499999999999993</v>
      </c>
      <c r="H31" s="79">
        <f t="shared" si="71"/>
        <v>0.68055555555555547</v>
      </c>
      <c r="I31" s="79">
        <f t="shared" si="71"/>
        <v>0.68680555555555545</v>
      </c>
      <c r="J31" s="79">
        <f t="shared" si="71"/>
        <v>0.69374999999999987</v>
      </c>
      <c r="K31" s="79">
        <f t="shared" si="71"/>
        <v>0.70069444444444429</v>
      </c>
      <c r="L31" s="79">
        <f t="shared" si="71"/>
        <v>0.70694444444444426</v>
      </c>
      <c r="M31" s="79">
        <f t="shared" si="71"/>
        <v>0.71805555555555534</v>
      </c>
      <c r="N31" s="79">
        <f t="shared" si="71"/>
        <v>0.72638888888888864</v>
      </c>
      <c r="O31" s="79">
        <f t="shared" si="71"/>
        <v>0.73333333333333306</v>
      </c>
      <c r="P31" s="79">
        <f t="shared" si="71"/>
        <v>0.73958333333333304</v>
      </c>
      <c r="Q31" s="78">
        <f t="shared" si="26"/>
        <v>43.64</v>
      </c>
      <c r="R31" s="79">
        <f t="shared" si="27"/>
        <v>9.3749999999999667E-2</v>
      </c>
      <c r="S31" s="80">
        <f t="shared" si="68"/>
        <v>19.395555555555624</v>
      </c>
      <c r="T31" s="81"/>
      <c r="U31" s="82">
        <f t="shared" si="46"/>
        <v>4.1666666666666741E-2</v>
      </c>
      <c r="V31" s="82"/>
    </row>
    <row r="32" spans="1:22" ht="18.399999999999999" customHeight="1" thickBot="1" x14ac:dyDescent="0.3">
      <c r="A32" s="732"/>
      <c r="B32" s="135">
        <v>16</v>
      </c>
      <c r="C32" s="130">
        <v>0.69444444444444453</v>
      </c>
      <c r="D32" s="79">
        <f t="shared" ref="D32:P32" si="72">C32+D$9</f>
        <v>0.70069444444444451</v>
      </c>
      <c r="E32" s="79">
        <f t="shared" si="72"/>
        <v>0.70763888888888893</v>
      </c>
      <c r="F32" s="79">
        <f t="shared" si="72"/>
        <v>0.71458333333333335</v>
      </c>
      <c r="G32" s="79">
        <f t="shared" si="72"/>
        <v>0.72361111111111109</v>
      </c>
      <c r="H32" s="79">
        <f t="shared" si="72"/>
        <v>0.72916666666666663</v>
      </c>
      <c r="I32" s="79">
        <f t="shared" si="72"/>
        <v>0.73541666666666661</v>
      </c>
      <c r="J32" s="79">
        <f t="shared" si="72"/>
        <v>0.74236111111111103</v>
      </c>
      <c r="K32" s="79">
        <f t="shared" si="72"/>
        <v>0.74930555555555545</v>
      </c>
      <c r="L32" s="79">
        <f t="shared" si="72"/>
        <v>0.75555555555555542</v>
      </c>
      <c r="M32" s="79">
        <f t="shared" si="72"/>
        <v>0.7666666666666665</v>
      </c>
      <c r="N32" s="79">
        <f t="shared" si="72"/>
        <v>0.7749999999999998</v>
      </c>
      <c r="O32" s="79">
        <f t="shared" si="72"/>
        <v>0.78194444444444422</v>
      </c>
      <c r="P32" s="79">
        <f t="shared" si="72"/>
        <v>0.7881944444444442</v>
      </c>
      <c r="Q32" s="78">
        <f t="shared" si="26"/>
        <v>43.64</v>
      </c>
      <c r="R32" s="79">
        <f t="shared" si="27"/>
        <v>9.3749999999999667E-2</v>
      </c>
      <c r="S32" s="80">
        <f t="shared" si="68"/>
        <v>19.395555555555624</v>
      </c>
      <c r="T32" s="81"/>
      <c r="U32" s="82">
        <f t="shared" si="46"/>
        <v>4.861111111111116E-2</v>
      </c>
      <c r="V32" s="82"/>
    </row>
    <row r="33" spans="1:22" ht="18.399999999999999" customHeight="1" x14ac:dyDescent="0.25">
      <c r="A33" s="732"/>
      <c r="B33" s="74">
        <v>17</v>
      </c>
      <c r="C33" s="130">
        <v>0.72916666666666663</v>
      </c>
      <c r="D33" s="79">
        <f t="shared" ref="D33:P33" si="73">C33+D$9</f>
        <v>0.73541666666666661</v>
      </c>
      <c r="E33" s="79">
        <f t="shared" si="73"/>
        <v>0.74236111111111103</v>
      </c>
      <c r="F33" s="79">
        <f t="shared" si="73"/>
        <v>0.74930555555555545</v>
      </c>
      <c r="G33" s="79">
        <f t="shared" si="73"/>
        <v>0.75833333333333319</v>
      </c>
      <c r="H33" s="79">
        <f t="shared" si="73"/>
        <v>0.76388888888888873</v>
      </c>
      <c r="I33" s="79">
        <f t="shared" si="73"/>
        <v>0.77013888888888871</v>
      </c>
      <c r="J33" s="79">
        <f t="shared" si="73"/>
        <v>0.77708333333333313</v>
      </c>
      <c r="K33" s="79">
        <f t="shared" si="73"/>
        <v>0.78402777777777755</v>
      </c>
      <c r="L33" s="79">
        <f t="shared" si="73"/>
        <v>0.79027777777777752</v>
      </c>
      <c r="M33" s="79">
        <f t="shared" si="73"/>
        <v>0.8013888888888886</v>
      </c>
      <c r="N33" s="79">
        <f t="shared" si="73"/>
        <v>0.8097222222222219</v>
      </c>
      <c r="O33" s="79">
        <f t="shared" si="73"/>
        <v>0.81666666666666632</v>
      </c>
      <c r="P33" s="79">
        <f t="shared" si="73"/>
        <v>0.8229166666666663</v>
      </c>
      <c r="Q33" s="78">
        <f t="shared" si="26"/>
        <v>43.64</v>
      </c>
      <c r="R33" s="79">
        <f t="shared" si="27"/>
        <v>9.3749999999999667E-2</v>
      </c>
      <c r="S33" s="80">
        <f t="shared" si="68"/>
        <v>19.395555555555624</v>
      </c>
      <c r="T33" s="81"/>
      <c r="U33" s="82">
        <f t="shared" si="46"/>
        <v>3.4722222222222099E-2</v>
      </c>
      <c r="V33" s="82"/>
    </row>
    <row r="34" spans="1:22" ht="18.399999999999999" customHeight="1" x14ac:dyDescent="0.25">
      <c r="A34" s="732"/>
      <c r="B34" s="74">
        <v>18</v>
      </c>
      <c r="C34" s="130">
        <v>0.76041666666666663</v>
      </c>
      <c r="D34" s="79">
        <f t="shared" ref="D34:P34" si="74">C34+D$9</f>
        <v>0.76666666666666661</v>
      </c>
      <c r="E34" s="79">
        <f t="shared" si="74"/>
        <v>0.77361111111111103</v>
      </c>
      <c r="F34" s="79">
        <f t="shared" si="74"/>
        <v>0.78055555555555545</v>
      </c>
      <c r="G34" s="79">
        <f t="shared" si="74"/>
        <v>0.78958333333333319</v>
      </c>
      <c r="H34" s="79">
        <f t="shared" si="74"/>
        <v>0.79513888888888873</v>
      </c>
      <c r="I34" s="79">
        <f t="shared" si="74"/>
        <v>0.80138888888888871</v>
      </c>
      <c r="J34" s="79">
        <f t="shared" si="74"/>
        <v>0.80833333333333313</v>
      </c>
      <c r="K34" s="79">
        <f t="shared" si="74"/>
        <v>0.81527777777777755</v>
      </c>
      <c r="L34" s="79">
        <f t="shared" si="74"/>
        <v>0.82152777777777752</v>
      </c>
      <c r="M34" s="79">
        <f t="shared" si="74"/>
        <v>0.8326388888888886</v>
      </c>
      <c r="N34" s="79">
        <f t="shared" si="74"/>
        <v>0.8409722222222219</v>
      </c>
      <c r="O34" s="79">
        <f t="shared" si="74"/>
        <v>0.84791666666666632</v>
      </c>
      <c r="P34" s="79">
        <f t="shared" si="74"/>
        <v>0.8541666666666663</v>
      </c>
      <c r="Q34" s="78">
        <f t="shared" si="26"/>
        <v>43.64</v>
      </c>
      <c r="R34" s="79">
        <f t="shared" si="27"/>
        <v>9.3749999999999667E-2</v>
      </c>
      <c r="S34" s="80">
        <f t="shared" si="68"/>
        <v>19.395555555555624</v>
      </c>
      <c r="T34" s="81"/>
      <c r="U34" s="82">
        <f t="shared" si="46"/>
        <v>3.125E-2</v>
      </c>
      <c r="V34" s="82"/>
    </row>
    <row r="35" spans="1:22" ht="18.399999999999999" customHeight="1" x14ac:dyDescent="0.25">
      <c r="A35" s="732"/>
      <c r="B35" s="74">
        <v>19</v>
      </c>
      <c r="C35" s="130">
        <v>0.79166666666666663</v>
      </c>
      <c r="D35" s="79">
        <f t="shared" ref="D35:P35" si="75">C35+D$9</f>
        <v>0.79791666666666661</v>
      </c>
      <c r="E35" s="79">
        <f t="shared" si="75"/>
        <v>0.80486111111111103</v>
      </c>
      <c r="F35" s="79">
        <f t="shared" si="75"/>
        <v>0.81180555555555545</v>
      </c>
      <c r="G35" s="79">
        <f t="shared" si="75"/>
        <v>0.82083333333333319</v>
      </c>
      <c r="H35" s="79">
        <f t="shared" si="75"/>
        <v>0.82638888888888873</v>
      </c>
      <c r="I35" s="79">
        <f t="shared" si="75"/>
        <v>0.83263888888888871</v>
      </c>
      <c r="J35" s="79">
        <f t="shared" si="75"/>
        <v>0.83958333333333313</v>
      </c>
      <c r="K35" s="79">
        <f t="shared" si="75"/>
        <v>0.84652777777777755</v>
      </c>
      <c r="L35" s="79">
        <f t="shared" si="75"/>
        <v>0.85277777777777752</v>
      </c>
      <c r="M35" s="79">
        <f t="shared" si="75"/>
        <v>0.8638888888888886</v>
      </c>
      <c r="N35" s="79">
        <f t="shared" si="75"/>
        <v>0.8722222222222219</v>
      </c>
      <c r="O35" s="79">
        <f t="shared" si="75"/>
        <v>0.87916666666666632</v>
      </c>
      <c r="P35" s="79">
        <f t="shared" si="75"/>
        <v>0.8854166666666663</v>
      </c>
      <c r="Q35" s="78">
        <f t="shared" si="26"/>
        <v>43.64</v>
      </c>
      <c r="R35" s="79">
        <f t="shared" si="27"/>
        <v>9.3749999999999667E-2</v>
      </c>
      <c r="S35" s="80">
        <f t="shared" si="68"/>
        <v>19.395555555555624</v>
      </c>
      <c r="T35" s="81"/>
      <c r="U35" s="82">
        <f t="shared" si="46"/>
        <v>3.125E-2</v>
      </c>
      <c r="V35" s="82"/>
    </row>
    <row r="36" spans="1:22" ht="18.399999999999999" customHeight="1" thickBot="1" x14ac:dyDescent="0.3">
      <c r="A36" s="732"/>
      <c r="B36" s="135">
        <v>20</v>
      </c>
      <c r="C36" s="130">
        <v>0.82986111111111105</v>
      </c>
      <c r="D36" s="79">
        <f t="shared" ref="D36:P36" si="76">C36+D$9</f>
        <v>0.83611111111111103</v>
      </c>
      <c r="E36" s="79">
        <f t="shared" si="76"/>
        <v>0.84305555555555545</v>
      </c>
      <c r="F36" s="79">
        <f t="shared" si="76"/>
        <v>0.84999999999999987</v>
      </c>
      <c r="G36" s="79">
        <f t="shared" si="76"/>
        <v>0.85902777777777761</v>
      </c>
      <c r="H36" s="79">
        <f t="shared" si="76"/>
        <v>0.86458333333333315</v>
      </c>
      <c r="I36" s="79">
        <f t="shared" si="76"/>
        <v>0.87083333333333313</v>
      </c>
      <c r="J36" s="79">
        <f t="shared" si="76"/>
        <v>0.87777777777777755</v>
      </c>
      <c r="K36" s="79">
        <f t="shared" si="76"/>
        <v>0.88472222222222197</v>
      </c>
      <c r="L36" s="79">
        <f t="shared" si="76"/>
        <v>0.89097222222222194</v>
      </c>
      <c r="M36" s="79">
        <f t="shared" si="76"/>
        <v>0.90208333333333302</v>
      </c>
      <c r="N36" s="79">
        <f t="shared" si="76"/>
        <v>0.91041666666666632</v>
      </c>
      <c r="O36" s="79">
        <f t="shared" si="76"/>
        <v>0.91736111111111074</v>
      </c>
      <c r="P36" s="79">
        <f t="shared" si="76"/>
        <v>0.92361111111111072</v>
      </c>
      <c r="Q36" s="78">
        <f t="shared" si="26"/>
        <v>43.64</v>
      </c>
      <c r="R36" s="79">
        <f t="shared" si="27"/>
        <v>9.3749999999999667E-2</v>
      </c>
      <c r="S36" s="80">
        <f t="shared" si="68"/>
        <v>19.395555555555624</v>
      </c>
      <c r="T36" s="81"/>
      <c r="U36" s="82">
        <f t="shared" si="46"/>
        <v>3.819444444444442E-2</v>
      </c>
      <c r="V36" s="82"/>
    </row>
    <row r="37" spans="1:22" ht="18.399999999999999" customHeight="1" thickBot="1" x14ac:dyDescent="0.3">
      <c r="A37" s="733"/>
      <c r="B37" s="74">
        <v>21</v>
      </c>
      <c r="C37" s="130">
        <v>0.86805555555555547</v>
      </c>
      <c r="D37" s="79">
        <f t="shared" ref="D37:P37" si="77">C37+D$9</f>
        <v>0.87430555555555545</v>
      </c>
      <c r="E37" s="79">
        <f t="shared" si="77"/>
        <v>0.88124999999999987</v>
      </c>
      <c r="F37" s="79">
        <f t="shared" si="77"/>
        <v>0.88819444444444429</v>
      </c>
      <c r="G37" s="79">
        <f t="shared" si="77"/>
        <v>0.89722222222222203</v>
      </c>
      <c r="H37" s="79">
        <f t="shared" si="77"/>
        <v>0.90277777777777757</v>
      </c>
      <c r="I37" s="79">
        <f t="shared" si="77"/>
        <v>0.90902777777777755</v>
      </c>
      <c r="J37" s="79">
        <f t="shared" si="77"/>
        <v>0.91597222222222197</v>
      </c>
      <c r="K37" s="79">
        <f t="shared" si="77"/>
        <v>0.92291666666666639</v>
      </c>
      <c r="L37" s="79">
        <f t="shared" si="77"/>
        <v>0.92916666666666636</v>
      </c>
      <c r="M37" s="79">
        <f t="shared" si="77"/>
        <v>0.94027777777777743</v>
      </c>
      <c r="N37" s="79">
        <f t="shared" si="77"/>
        <v>0.94861111111111074</v>
      </c>
      <c r="O37" s="79">
        <f t="shared" si="77"/>
        <v>0.95555555555555516</v>
      </c>
      <c r="P37" s="79">
        <f t="shared" si="77"/>
        <v>0.96180555555555514</v>
      </c>
      <c r="Q37" s="78">
        <f t="shared" si="26"/>
        <v>43.64</v>
      </c>
      <c r="R37" s="79">
        <f t="shared" si="27"/>
        <v>9.3749999999999667E-2</v>
      </c>
      <c r="S37" s="80">
        <f t="shared" si="68"/>
        <v>19.395555555555624</v>
      </c>
      <c r="T37" s="81"/>
      <c r="U37" s="82">
        <f t="shared" si="46"/>
        <v>3.819444444444442E-2</v>
      </c>
      <c r="V37" s="82"/>
    </row>
    <row r="38" spans="1:22" ht="18.399999999999999" customHeight="1" x14ac:dyDescent="0.25"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</row>
    <row r="39" spans="1:22" ht="18.399999999999999" customHeight="1" x14ac:dyDescent="0.25">
      <c r="B39" s="84"/>
      <c r="C39" s="84"/>
      <c r="D39" s="107" t="s">
        <v>63</v>
      </c>
      <c r="E39" s="107"/>
      <c r="F39" s="108"/>
      <c r="G39" s="107">
        <v>21</v>
      </c>
      <c r="H39" s="107"/>
      <c r="I39" s="107"/>
      <c r="J39" s="107"/>
      <c r="K39" s="84"/>
      <c r="L39" s="84"/>
      <c r="M39" s="84"/>
      <c r="N39" s="84"/>
      <c r="O39" s="84"/>
      <c r="P39" s="84"/>
      <c r="Q39" s="84"/>
      <c r="R39" s="84"/>
      <c r="S39" s="84"/>
    </row>
    <row r="40" spans="1:22" ht="18.399999999999999" customHeight="1" x14ac:dyDescent="0.25">
      <c r="B40" s="84"/>
      <c r="C40" s="84"/>
      <c r="D40" s="107" t="s">
        <v>64</v>
      </c>
      <c r="E40" s="107"/>
      <c r="F40" s="108"/>
      <c r="G40" s="107">
        <v>0</v>
      </c>
      <c r="H40" s="107"/>
      <c r="I40" s="107"/>
      <c r="J40" s="107"/>
      <c r="K40" s="84"/>
      <c r="L40" s="84"/>
      <c r="M40" s="84"/>
      <c r="N40" s="84"/>
      <c r="O40" s="84"/>
      <c r="P40" s="84"/>
      <c r="Q40" s="84"/>
      <c r="R40" s="84"/>
      <c r="S40" s="84"/>
    </row>
    <row r="41" spans="1:22" ht="18.399999999999999" customHeight="1" x14ac:dyDescent="0.25">
      <c r="B41" s="84"/>
      <c r="C41" s="84"/>
      <c r="D41" s="107" t="s">
        <v>65</v>
      </c>
      <c r="E41" s="107"/>
      <c r="F41" s="108"/>
      <c r="G41" s="107">
        <f>B37</f>
        <v>21</v>
      </c>
      <c r="H41" s="107"/>
      <c r="I41" s="107"/>
      <c r="J41" s="107"/>
      <c r="K41" s="84"/>
      <c r="L41" s="84"/>
      <c r="M41" s="84"/>
      <c r="N41" s="84"/>
      <c r="O41" s="84"/>
      <c r="P41" s="84"/>
      <c r="Q41" s="84"/>
      <c r="R41" s="84"/>
      <c r="S41" s="84"/>
    </row>
    <row r="42" spans="1:22" ht="18.399999999999999" customHeight="1" x14ac:dyDescent="0.25">
      <c r="B42" s="84"/>
      <c r="C42" s="84"/>
      <c r="D42" s="107" t="s">
        <v>66</v>
      </c>
      <c r="E42" s="107"/>
      <c r="F42" s="108"/>
      <c r="G42" s="110">
        <f>Q13</f>
        <v>43.64</v>
      </c>
      <c r="H42" s="107" t="s">
        <v>67</v>
      </c>
      <c r="I42" s="107"/>
      <c r="J42" s="107"/>
      <c r="K42" s="84"/>
      <c r="L42" s="84"/>
      <c r="M42" s="84"/>
      <c r="N42" s="84"/>
      <c r="O42" s="84"/>
      <c r="P42" s="84"/>
      <c r="Q42" s="84"/>
      <c r="R42" s="84"/>
      <c r="S42" s="84"/>
    </row>
    <row r="43" spans="1:22" ht="15" customHeight="1" x14ac:dyDescent="0.25">
      <c r="D43" s="107" t="s">
        <v>68</v>
      </c>
      <c r="E43" s="109"/>
      <c r="F43" s="109"/>
      <c r="G43" s="107">
        <v>0</v>
      </c>
      <c r="H43" s="107" t="s">
        <v>69</v>
      </c>
      <c r="I43" s="107"/>
      <c r="J43" s="107"/>
    </row>
    <row r="44" spans="1:22" ht="15" customHeight="1" x14ac:dyDescent="0.25">
      <c r="D44" s="107" t="s">
        <v>70</v>
      </c>
      <c r="E44" s="109"/>
      <c r="F44" s="109"/>
      <c r="G44" s="109"/>
      <c r="H44" s="109"/>
      <c r="I44" s="109"/>
      <c r="J44" s="109"/>
    </row>
    <row r="45" spans="1:22" ht="15" customHeight="1" x14ac:dyDescent="0.25">
      <c r="D45" s="109"/>
      <c r="E45" s="109"/>
      <c r="F45" s="109"/>
      <c r="G45" s="109"/>
      <c r="H45" s="109"/>
      <c r="I45" s="109"/>
      <c r="J45" s="109"/>
    </row>
  </sheetData>
  <mergeCells count="11">
    <mergeCell ref="B8:S8"/>
    <mergeCell ref="B11:C11"/>
    <mergeCell ref="D11:O11"/>
    <mergeCell ref="Q11:Q12"/>
    <mergeCell ref="R11:R15"/>
    <mergeCell ref="S11:S15"/>
    <mergeCell ref="T11:T15"/>
    <mergeCell ref="Q13:Q15"/>
    <mergeCell ref="B15:C15"/>
    <mergeCell ref="B16:T16"/>
    <mergeCell ref="A17:A37"/>
  </mergeCells>
  <pageMargins left="0.51181102362204722" right="0.15748031496062992" top="0.74803149606299213" bottom="0.74803149606299213" header="0.31496062992125984" footer="0.31496062992125984"/>
  <pageSetup paperSize="9" scale="39" fitToHeight="5" orientation="portrait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V30"/>
  <sheetViews>
    <sheetView view="pageBreakPreview" topLeftCell="B16" zoomScale="70" zoomScaleNormal="70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5" width="10.7109375" style="40" customWidth="1"/>
    <col min="16" max="16" width="12.140625" style="40" customWidth="1"/>
    <col min="17" max="18" width="9.7109375" style="40" customWidth="1"/>
    <col min="19" max="19" width="14.7109375" style="40" customWidth="1"/>
    <col min="20" max="16384" width="11.5703125" style="40"/>
  </cols>
  <sheetData>
    <row r="1" spans="1:2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1:2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</row>
    <row r="3" spans="1:2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2"/>
      <c r="N3" s="32"/>
      <c r="O3" s="32"/>
      <c r="P3" s="32"/>
      <c r="Q3" s="32"/>
      <c r="R3" s="32"/>
      <c r="S3" s="32"/>
    </row>
    <row r="4" spans="1:20" s="30" customFormat="1" ht="23.25" x14ac:dyDescent="0.35">
      <c r="B4" s="31" t="s">
        <v>209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2"/>
      <c r="N4" s="32"/>
      <c r="O4" s="32"/>
      <c r="P4" s="32"/>
      <c r="Q4" s="32"/>
      <c r="R4" s="32"/>
      <c r="S4" s="32"/>
    </row>
    <row r="5" spans="1:20" s="30" customFormat="1" ht="23.25" x14ac:dyDescent="0.35">
      <c r="B5" s="31" t="s">
        <v>44</v>
      </c>
      <c r="C5" s="31"/>
      <c r="D5" s="31">
        <v>603</v>
      </c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</row>
    <row r="6" spans="1:20" s="30" customFormat="1" ht="23.25" x14ac:dyDescent="0.35">
      <c r="B6" s="102" t="s">
        <v>207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2"/>
      <c r="S6" s="32"/>
    </row>
    <row r="7" spans="1:20" s="30" customFormat="1" ht="24" thickBot="1" x14ac:dyDescent="0.4">
      <c r="B7" s="31" t="s">
        <v>208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2"/>
      <c r="Q7" s="32"/>
      <c r="R7" s="173"/>
      <c r="S7" s="32"/>
    </row>
    <row r="8" spans="1:20" s="30" customFormat="1" ht="215.25" customHeight="1" thickBot="1" x14ac:dyDescent="0.4">
      <c r="B8" s="725" t="s">
        <v>255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7"/>
    </row>
    <row r="9" spans="1:20" ht="16.5" thickBot="1" x14ac:dyDescent="0.3">
      <c r="A9" s="33"/>
      <c r="B9" s="34"/>
      <c r="C9" s="35"/>
      <c r="D9" s="36">
        <v>6.2499999999999995E-3</v>
      </c>
      <c r="E9" s="609">
        <v>6.9444444444444441E-3</v>
      </c>
      <c r="F9" s="36">
        <v>6.9444444444444441E-3</v>
      </c>
      <c r="G9" s="609">
        <v>9.0277777777777787E-3</v>
      </c>
      <c r="H9" s="609">
        <v>5.5555555555555558E-3</v>
      </c>
      <c r="I9" s="36">
        <v>6.2499999999999995E-3</v>
      </c>
      <c r="J9" s="609">
        <v>6.9444444444444441E-3</v>
      </c>
      <c r="K9" s="609">
        <v>6.9444444444444441E-3</v>
      </c>
      <c r="L9" s="36">
        <v>6.2499999999999995E-3</v>
      </c>
      <c r="M9" s="36">
        <v>1.1111111111111112E-2</v>
      </c>
      <c r="N9" s="609">
        <v>8.3333333333333332E-3</v>
      </c>
      <c r="O9" s="609">
        <v>6.9444444444444441E-3</v>
      </c>
      <c r="P9" s="36">
        <v>6.2499999999999995E-3</v>
      </c>
      <c r="Q9" s="37"/>
      <c r="R9" s="37">
        <f>SUM(D9:P9)</f>
        <v>9.375E-2</v>
      </c>
      <c r="S9" s="38"/>
      <c r="T9" s="39"/>
    </row>
    <row r="10" spans="1:20" ht="16.5" thickBot="1" x14ac:dyDescent="0.3">
      <c r="A10" s="41"/>
      <c r="B10" s="42"/>
      <c r="C10" s="43"/>
      <c r="D10" s="36">
        <v>5.5555555555555558E-3</v>
      </c>
      <c r="E10" s="609">
        <v>6.9444444444444441E-3</v>
      </c>
      <c r="F10" s="36">
        <v>6.2499999999999995E-3</v>
      </c>
      <c r="G10" s="609">
        <v>8.3333333333333332E-3</v>
      </c>
      <c r="H10" s="609">
        <v>5.5555555555555558E-3</v>
      </c>
      <c r="I10" s="36">
        <v>5.5555555555555558E-3</v>
      </c>
      <c r="J10" s="36">
        <v>6.2499999999999995E-3</v>
      </c>
      <c r="K10" s="36">
        <v>5.5555555555555558E-3</v>
      </c>
      <c r="L10" s="36">
        <v>6.2499999999999995E-3</v>
      </c>
      <c r="M10" s="36">
        <v>1.0416666666666666E-2</v>
      </c>
      <c r="N10" s="609">
        <v>8.3333333333333332E-3</v>
      </c>
      <c r="O10" s="36">
        <v>6.9444444444444441E-3</v>
      </c>
      <c r="P10" s="36">
        <v>6.2499999999999995E-3</v>
      </c>
      <c r="Q10" s="45"/>
      <c r="R10" s="45">
        <f>SUM(D10:P10)</f>
        <v>8.819444444444445E-2</v>
      </c>
      <c r="S10" s="46"/>
      <c r="T10" s="47"/>
    </row>
    <row r="11" spans="1:20" ht="26.25" customHeight="1" thickBot="1" x14ac:dyDescent="0.3">
      <c r="A11" s="41"/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373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1:20" ht="48.75" thickBot="1" x14ac:dyDescent="0.3">
      <c r="A12" s="422"/>
      <c r="B12" s="420"/>
      <c r="C12" s="420" t="s">
        <v>265</v>
      </c>
      <c r="D12" s="345" t="s">
        <v>79</v>
      </c>
      <c r="E12" s="49" t="s">
        <v>282</v>
      </c>
      <c r="F12" s="50" t="s">
        <v>283</v>
      </c>
      <c r="G12" s="610" t="s">
        <v>363</v>
      </c>
      <c r="H12" s="50" t="s">
        <v>288</v>
      </c>
      <c r="I12" s="50" t="s">
        <v>284</v>
      </c>
      <c r="J12" s="50" t="s">
        <v>289</v>
      </c>
      <c r="K12" s="50" t="s">
        <v>186</v>
      </c>
      <c r="L12" s="50" t="s">
        <v>286</v>
      </c>
      <c r="M12" s="50" t="s">
        <v>287</v>
      </c>
      <c r="N12" s="50" t="s">
        <v>282</v>
      </c>
      <c r="O12" s="50" t="s">
        <v>79</v>
      </c>
      <c r="P12" s="376" t="s">
        <v>265</v>
      </c>
      <c r="Q12" s="702"/>
      <c r="R12" s="703"/>
      <c r="S12" s="703"/>
      <c r="T12" s="703"/>
    </row>
    <row r="13" spans="1:20" ht="15.75" thickBot="1" x14ac:dyDescent="0.3">
      <c r="A13" s="41"/>
      <c r="B13" s="352" t="s">
        <v>58</v>
      </c>
      <c r="C13" s="419">
        <v>0</v>
      </c>
      <c r="D13" s="370">
        <v>3.57</v>
      </c>
      <c r="E13" s="54">
        <v>3.56</v>
      </c>
      <c r="F13" s="55">
        <v>3.38</v>
      </c>
      <c r="G13" s="55">
        <v>4.2699999999999996</v>
      </c>
      <c r="H13" s="55">
        <v>1.8</v>
      </c>
      <c r="I13" s="55">
        <v>1.5</v>
      </c>
      <c r="J13" s="55">
        <v>2.62</v>
      </c>
      <c r="K13" s="55">
        <v>1.8</v>
      </c>
      <c r="L13" s="55">
        <v>5</v>
      </c>
      <c r="M13" s="55">
        <v>4.1100000000000003</v>
      </c>
      <c r="N13" s="55">
        <v>4.71</v>
      </c>
      <c r="O13" s="55">
        <v>3.31</v>
      </c>
      <c r="P13" s="376">
        <v>4.01</v>
      </c>
      <c r="Q13" s="704">
        <f>P14</f>
        <v>43.64</v>
      </c>
      <c r="R13" s="703"/>
      <c r="S13" s="703"/>
      <c r="T13" s="703"/>
    </row>
    <row r="14" spans="1:20" ht="30.75" customHeight="1" thickBot="1" x14ac:dyDescent="0.3">
      <c r="A14" s="41"/>
      <c r="B14" s="58" t="s">
        <v>59</v>
      </c>
      <c r="C14" s="59">
        <v>0</v>
      </c>
      <c r="D14" s="60">
        <f>C14+D13</f>
        <v>3.57</v>
      </c>
      <c r="E14" s="61">
        <f t="shared" ref="E14:P14" si="0">D14+E13</f>
        <v>7.13</v>
      </c>
      <c r="F14" s="61">
        <f t="shared" si="0"/>
        <v>10.51</v>
      </c>
      <c r="G14" s="61">
        <f t="shared" si="0"/>
        <v>14.78</v>
      </c>
      <c r="H14" s="61">
        <f t="shared" si="0"/>
        <v>16.579999999999998</v>
      </c>
      <c r="I14" s="61">
        <f t="shared" si="0"/>
        <v>18.079999999999998</v>
      </c>
      <c r="J14" s="61">
        <f t="shared" si="0"/>
        <v>20.7</v>
      </c>
      <c r="K14" s="61">
        <f t="shared" si="0"/>
        <v>22.5</v>
      </c>
      <c r="L14" s="61">
        <f t="shared" si="0"/>
        <v>27.5</v>
      </c>
      <c r="M14" s="61">
        <f t="shared" si="0"/>
        <v>31.61</v>
      </c>
      <c r="N14" s="61">
        <f t="shared" si="0"/>
        <v>36.32</v>
      </c>
      <c r="O14" s="61">
        <f t="shared" si="0"/>
        <v>39.630000000000003</v>
      </c>
      <c r="P14" s="61">
        <f t="shared" si="0"/>
        <v>43.64</v>
      </c>
      <c r="Q14" s="705"/>
      <c r="R14" s="703"/>
      <c r="S14" s="703"/>
      <c r="T14" s="703"/>
    </row>
    <row r="15" spans="1:20" ht="30.75" customHeight="1" thickBot="1" x14ac:dyDescent="0.3">
      <c r="A15" s="41"/>
      <c r="B15" s="687" t="s">
        <v>60</v>
      </c>
      <c r="C15" s="688"/>
      <c r="D15" s="60">
        <f>D13/((D10*1440)/60)</f>
        <v>26.774999999999999</v>
      </c>
      <c r="E15" s="61">
        <f t="shared" ref="E15:P15" si="1">E13/((E10*1440)/60)</f>
        <v>21.360000000000003</v>
      </c>
      <c r="F15" s="61">
        <f t="shared" si="1"/>
        <v>22.533333333333335</v>
      </c>
      <c r="G15" s="61">
        <f t="shared" si="1"/>
        <v>21.349999999999998</v>
      </c>
      <c r="H15" s="61">
        <f t="shared" si="1"/>
        <v>13.5</v>
      </c>
      <c r="I15" s="61">
        <f t="shared" si="1"/>
        <v>11.25</v>
      </c>
      <c r="J15" s="61">
        <f t="shared" si="1"/>
        <v>17.466666666666669</v>
      </c>
      <c r="K15" s="61">
        <f t="shared" si="1"/>
        <v>13.5</v>
      </c>
      <c r="L15" s="61">
        <f t="shared" si="1"/>
        <v>33.333333333333336</v>
      </c>
      <c r="M15" s="61">
        <f t="shared" si="1"/>
        <v>16.440000000000001</v>
      </c>
      <c r="N15" s="61">
        <f t="shared" si="1"/>
        <v>23.549999999999997</v>
      </c>
      <c r="O15" s="61">
        <f t="shared" si="1"/>
        <v>19.860000000000003</v>
      </c>
      <c r="P15" s="61">
        <f t="shared" si="1"/>
        <v>26.733333333333334</v>
      </c>
      <c r="Q15" s="706"/>
      <c r="R15" s="702"/>
      <c r="S15" s="702"/>
      <c r="T15" s="702"/>
    </row>
    <row r="16" spans="1:20" ht="36.6" customHeight="1" thickBot="1" x14ac:dyDescent="0.3">
      <c r="A16" s="66"/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690"/>
      <c r="R16" s="690"/>
      <c r="S16" s="708"/>
      <c r="T16" s="691"/>
    </row>
    <row r="17" spans="1:22" ht="18.399999999999999" customHeight="1" x14ac:dyDescent="0.25">
      <c r="A17" s="728" t="s">
        <v>62</v>
      </c>
      <c r="B17" s="74">
        <v>1</v>
      </c>
      <c r="C17" s="130">
        <v>0.25</v>
      </c>
      <c r="D17" s="79">
        <f t="shared" ref="D17" si="2">C17+D$10</f>
        <v>0.25555555555555554</v>
      </c>
      <c r="E17" s="79">
        <f t="shared" ref="E17" si="3">D17+E$10</f>
        <v>0.26249999999999996</v>
      </c>
      <c r="F17" s="79">
        <f t="shared" ref="F17" si="4">E17+F$10</f>
        <v>0.26874999999999993</v>
      </c>
      <c r="G17" s="79">
        <f t="shared" ref="G17" si="5">F17+G$10</f>
        <v>0.27708333333333329</v>
      </c>
      <c r="H17" s="79">
        <f t="shared" ref="H17" si="6">G17+H$10</f>
        <v>0.28263888888888883</v>
      </c>
      <c r="I17" s="79">
        <f t="shared" ref="I17" si="7">H17+I$10</f>
        <v>0.28819444444444436</v>
      </c>
      <c r="J17" s="79">
        <f t="shared" ref="J17" si="8">I17+J$10</f>
        <v>0.29444444444444434</v>
      </c>
      <c r="K17" s="79">
        <f t="shared" ref="K17" si="9">J17+K$10</f>
        <v>0.29999999999999988</v>
      </c>
      <c r="L17" s="79">
        <f t="shared" ref="L17" si="10">K17+L$10</f>
        <v>0.30624999999999986</v>
      </c>
      <c r="M17" s="79">
        <f t="shared" ref="M17" si="11">L17+M$10</f>
        <v>0.31666666666666654</v>
      </c>
      <c r="N17" s="79">
        <f t="shared" ref="N17" si="12">M17+N$10</f>
        <v>0.3249999999999999</v>
      </c>
      <c r="O17" s="79">
        <f t="shared" ref="O17" si="13">N17+O$10</f>
        <v>0.33194444444444432</v>
      </c>
      <c r="P17" s="79">
        <f t="shared" ref="P17" si="14">O17+P$10</f>
        <v>0.3381944444444443</v>
      </c>
      <c r="Q17" s="78">
        <f t="shared" ref="Q17:Q23" si="15">$Q$13</f>
        <v>43.64</v>
      </c>
      <c r="R17" s="79">
        <f t="shared" ref="R17:R23" si="16">P17-C17</f>
        <v>8.8194444444444298E-2</v>
      </c>
      <c r="S17" s="80">
        <f t="shared" ref="S17:S23" si="17">$G$28/((R17*1440)/60)</f>
        <v>20.617322834645705</v>
      </c>
      <c r="T17" s="140"/>
      <c r="U17" s="82"/>
      <c r="V17" s="82"/>
    </row>
    <row r="18" spans="1:22" ht="18.399999999999999" customHeight="1" x14ac:dyDescent="0.25">
      <c r="A18" s="729"/>
      <c r="B18" s="74">
        <v>2</v>
      </c>
      <c r="C18" s="130">
        <f>C17+"00:60"</f>
        <v>0.29166666666666669</v>
      </c>
      <c r="D18" s="130">
        <f>C18+D$9</f>
        <v>0.29791666666666666</v>
      </c>
      <c r="E18" s="130">
        <f t="shared" ref="E18:P18" si="18">D18+E$9</f>
        <v>0.30486111111111108</v>
      </c>
      <c r="F18" s="130">
        <f t="shared" si="18"/>
        <v>0.3118055555555555</v>
      </c>
      <c r="G18" s="130">
        <f t="shared" si="18"/>
        <v>0.3208333333333333</v>
      </c>
      <c r="H18" s="130">
        <f t="shared" si="18"/>
        <v>0.32638888888888884</v>
      </c>
      <c r="I18" s="130">
        <f t="shared" si="18"/>
        <v>0.33263888888888882</v>
      </c>
      <c r="J18" s="130">
        <f t="shared" si="18"/>
        <v>0.33958333333333324</v>
      </c>
      <c r="K18" s="130">
        <f t="shared" si="18"/>
        <v>0.34652777777777766</v>
      </c>
      <c r="L18" s="130">
        <f t="shared" si="18"/>
        <v>0.35277777777777763</v>
      </c>
      <c r="M18" s="130">
        <f t="shared" si="18"/>
        <v>0.36388888888888876</v>
      </c>
      <c r="N18" s="130">
        <f t="shared" si="18"/>
        <v>0.37222222222222212</v>
      </c>
      <c r="O18" s="130">
        <f t="shared" si="18"/>
        <v>0.37916666666666654</v>
      </c>
      <c r="P18" s="130">
        <f t="shared" si="18"/>
        <v>0.38541666666666652</v>
      </c>
      <c r="Q18" s="78">
        <f t="shared" si="15"/>
        <v>43.64</v>
      </c>
      <c r="R18" s="79">
        <f t="shared" si="16"/>
        <v>9.3749999999999833E-2</v>
      </c>
      <c r="S18" s="80">
        <f t="shared" si="17"/>
        <v>19.395555555555589</v>
      </c>
      <c r="T18" s="141"/>
      <c r="U18" s="82"/>
      <c r="V18" s="82"/>
    </row>
    <row r="19" spans="1:22" ht="18.399999999999999" customHeight="1" thickBot="1" x14ac:dyDescent="0.3">
      <c r="A19" s="729"/>
      <c r="B19" s="135">
        <v>3</v>
      </c>
      <c r="C19" s="130">
        <f t="shared" ref="C19:C23" si="19">C18+"00:60"</f>
        <v>0.33333333333333337</v>
      </c>
      <c r="D19" s="130">
        <f t="shared" ref="D19:P19" si="20">C19+D$9</f>
        <v>0.33958333333333335</v>
      </c>
      <c r="E19" s="130">
        <f t="shared" si="20"/>
        <v>0.34652777777777777</v>
      </c>
      <c r="F19" s="130">
        <f t="shared" si="20"/>
        <v>0.35347222222222219</v>
      </c>
      <c r="G19" s="130">
        <f t="shared" si="20"/>
        <v>0.36249999999999999</v>
      </c>
      <c r="H19" s="130">
        <f t="shared" si="20"/>
        <v>0.36805555555555552</v>
      </c>
      <c r="I19" s="130">
        <f t="shared" si="20"/>
        <v>0.3743055555555555</v>
      </c>
      <c r="J19" s="130">
        <f t="shared" si="20"/>
        <v>0.38124999999999992</v>
      </c>
      <c r="K19" s="130">
        <f t="shared" si="20"/>
        <v>0.38819444444444434</v>
      </c>
      <c r="L19" s="130">
        <f t="shared" si="20"/>
        <v>0.39444444444444432</v>
      </c>
      <c r="M19" s="130">
        <f t="shared" si="20"/>
        <v>0.40555555555555545</v>
      </c>
      <c r="N19" s="130">
        <f t="shared" si="20"/>
        <v>0.41388888888888881</v>
      </c>
      <c r="O19" s="130">
        <f t="shared" si="20"/>
        <v>0.42083333333333323</v>
      </c>
      <c r="P19" s="130">
        <f t="shared" si="20"/>
        <v>0.4270833333333332</v>
      </c>
      <c r="Q19" s="136">
        <f t="shared" si="15"/>
        <v>43.64</v>
      </c>
      <c r="R19" s="79">
        <f t="shared" si="16"/>
        <v>9.3749999999999833E-2</v>
      </c>
      <c r="S19" s="137">
        <f t="shared" si="17"/>
        <v>19.395555555555589</v>
      </c>
      <c r="T19" s="141"/>
      <c r="U19" s="82"/>
      <c r="V19" s="82"/>
    </row>
    <row r="20" spans="1:22" ht="18.399999999999999" customHeight="1" x14ac:dyDescent="0.25">
      <c r="A20" s="729"/>
      <c r="B20" s="74">
        <v>4</v>
      </c>
      <c r="C20" s="130">
        <f t="shared" si="19"/>
        <v>0.37500000000000006</v>
      </c>
      <c r="D20" s="130">
        <f t="shared" ref="D20:P20" si="21">C20+D$9</f>
        <v>0.38125000000000003</v>
      </c>
      <c r="E20" s="130">
        <f t="shared" si="21"/>
        <v>0.38819444444444445</v>
      </c>
      <c r="F20" s="130">
        <f t="shared" si="21"/>
        <v>0.39513888888888887</v>
      </c>
      <c r="G20" s="130">
        <f t="shared" si="21"/>
        <v>0.40416666666666667</v>
      </c>
      <c r="H20" s="130">
        <f t="shared" si="21"/>
        <v>0.40972222222222221</v>
      </c>
      <c r="I20" s="130">
        <f t="shared" si="21"/>
        <v>0.41597222222222219</v>
      </c>
      <c r="J20" s="130">
        <f t="shared" si="21"/>
        <v>0.42291666666666661</v>
      </c>
      <c r="K20" s="130">
        <f t="shared" si="21"/>
        <v>0.42986111111111103</v>
      </c>
      <c r="L20" s="130">
        <f t="shared" si="21"/>
        <v>0.43611111111111101</v>
      </c>
      <c r="M20" s="130">
        <f t="shared" si="21"/>
        <v>0.44722222222222213</v>
      </c>
      <c r="N20" s="130">
        <f t="shared" si="21"/>
        <v>0.45555555555555549</v>
      </c>
      <c r="O20" s="130">
        <f t="shared" si="21"/>
        <v>0.46249999999999991</v>
      </c>
      <c r="P20" s="130">
        <f t="shared" si="21"/>
        <v>0.46874999999999989</v>
      </c>
      <c r="Q20" s="138">
        <f t="shared" si="15"/>
        <v>43.64</v>
      </c>
      <c r="R20" s="79">
        <f t="shared" si="16"/>
        <v>9.3749999999999833E-2</v>
      </c>
      <c r="S20" s="80">
        <f t="shared" si="17"/>
        <v>19.395555555555589</v>
      </c>
      <c r="T20" s="141"/>
      <c r="U20" s="82"/>
      <c r="V20" s="82"/>
    </row>
    <row r="21" spans="1:22" ht="18.399999999999999" customHeight="1" x14ac:dyDescent="0.25">
      <c r="A21" s="729"/>
      <c r="B21" s="74">
        <v>5</v>
      </c>
      <c r="C21" s="130">
        <f t="shared" si="19"/>
        <v>0.41666666666666674</v>
      </c>
      <c r="D21" s="130">
        <f t="shared" ref="D21:P21" si="22">C21+D$9</f>
        <v>0.42291666666666672</v>
      </c>
      <c r="E21" s="130">
        <f t="shared" si="22"/>
        <v>0.42986111111111114</v>
      </c>
      <c r="F21" s="130">
        <f t="shared" si="22"/>
        <v>0.43680555555555556</v>
      </c>
      <c r="G21" s="130">
        <f t="shared" si="22"/>
        <v>0.44583333333333336</v>
      </c>
      <c r="H21" s="130">
        <f t="shared" si="22"/>
        <v>0.4513888888888889</v>
      </c>
      <c r="I21" s="130">
        <f t="shared" si="22"/>
        <v>0.45763888888888887</v>
      </c>
      <c r="J21" s="130">
        <f t="shared" si="22"/>
        <v>0.46458333333333329</v>
      </c>
      <c r="K21" s="130">
        <f t="shared" si="22"/>
        <v>0.47152777777777771</v>
      </c>
      <c r="L21" s="130">
        <f t="shared" si="22"/>
        <v>0.47777777777777769</v>
      </c>
      <c r="M21" s="130">
        <f t="shared" si="22"/>
        <v>0.48888888888888882</v>
      </c>
      <c r="N21" s="130">
        <f t="shared" si="22"/>
        <v>0.49722222222222218</v>
      </c>
      <c r="O21" s="130">
        <f t="shared" si="22"/>
        <v>0.50416666666666665</v>
      </c>
      <c r="P21" s="130">
        <f t="shared" si="22"/>
        <v>0.51041666666666663</v>
      </c>
      <c r="Q21" s="78">
        <f t="shared" si="15"/>
        <v>43.64</v>
      </c>
      <c r="R21" s="79">
        <f t="shared" si="16"/>
        <v>9.3749999999999889E-2</v>
      </c>
      <c r="S21" s="80">
        <f t="shared" si="17"/>
        <v>19.395555555555578</v>
      </c>
      <c r="T21" s="141"/>
      <c r="U21" s="82"/>
      <c r="V21" s="82"/>
    </row>
    <row r="22" spans="1:22" ht="18.399999999999999" customHeight="1" thickBot="1" x14ac:dyDescent="0.3">
      <c r="A22" s="729"/>
      <c r="B22" s="135">
        <v>6</v>
      </c>
      <c r="C22" s="130">
        <f t="shared" si="19"/>
        <v>0.45833333333333343</v>
      </c>
      <c r="D22" s="130">
        <f t="shared" ref="D22:P22" si="23">C22+D$9</f>
        <v>0.4645833333333334</v>
      </c>
      <c r="E22" s="130">
        <f t="shared" si="23"/>
        <v>0.47152777777777782</v>
      </c>
      <c r="F22" s="130">
        <f t="shared" si="23"/>
        <v>0.47847222222222224</v>
      </c>
      <c r="G22" s="130">
        <f t="shared" si="23"/>
        <v>0.48750000000000004</v>
      </c>
      <c r="H22" s="130">
        <f t="shared" si="23"/>
        <v>0.49305555555555558</v>
      </c>
      <c r="I22" s="130">
        <f t="shared" si="23"/>
        <v>0.49930555555555556</v>
      </c>
      <c r="J22" s="130">
        <f t="shared" si="23"/>
        <v>0.50624999999999998</v>
      </c>
      <c r="K22" s="130">
        <f t="shared" si="23"/>
        <v>0.5131944444444444</v>
      </c>
      <c r="L22" s="130">
        <f t="shared" si="23"/>
        <v>0.51944444444444438</v>
      </c>
      <c r="M22" s="130">
        <f t="shared" si="23"/>
        <v>0.53055555555555545</v>
      </c>
      <c r="N22" s="130">
        <f t="shared" si="23"/>
        <v>0.53888888888888875</v>
      </c>
      <c r="O22" s="130">
        <f t="shared" si="23"/>
        <v>0.54583333333333317</v>
      </c>
      <c r="P22" s="130">
        <f t="shared" si="23"/>
        <v>0.55208333333333315</v>
      </c>
      <c r="Q22" s="78">
        <f t="shared" si="15"/>
        <v>43.64</v>
      </c>
      <c r="R22" s="79">
        <f t="shared" si="16"/>
        <v>9.3749999999999722E-2</v>
      </c>
      <c r="S22" s="80">
        <f t="shared" si="17"/>
        <v>19.395555555555614</v>
      </c>
      <c r="T22" s="141"/>
      <c r="U22" s="82"/>
      <c r="V22" s="82"/>
    </row>
    <row r="23" spans="1:22" ht="18.399999999999999" customHeight="1" thickBot="1" x14ac:dyDescent="0.3">
      <c r="A23" s="730"/>
      <c r="B23" s="74">
        <v>7</v>
      </c>
      <c r="C23" s="130">
        <f t="shared" si="19"/>
        <v>0.50000000000000011</v>
      </c>
      <c r="D23" s="130">
        <f t="shared" ref="D23:P23" si="24">C23+D$9</f>
        <v>0.50625000000000009</v>
      </c>
      <c r="E23" s="130">
        <f t="shared" si="24"/>
        <v>0.51319444444444451</v>
      </c>
      <c r="F23" s="130">
        <f t="shared" si="24"/>
        <v>0.52013888888888893</v>
      </c>
      <c r="G23" s="130">
        <f t="shared" si="24"/>
        <v>0.52916666666666667</v>
      </c>
      <c r="H23" s="130">
        <f t="shared" si="24"/>
        <v>0.53472222222222221</v>
      </c>
      <c r="I23" s="130">
        <f t="shared" si="24"/>
        <v>0.54097222222222219</v>
      </c>
      <c r="J23" s="130">
        <f t="shared" si="24"/>
        <v>0.54791666666666661</v>
      </c>
      <c r="K23" s="130">
        <f t="shared" si="24"/>
        <v>0.55486111111111103</v>
      </c>
      <c r="L23" s="130">
        <f t="shared" si="24"/>
        <v>0.56111111111111101</v>
      </c>
      <c r="M23" s="130">
        <f t="shared" si="24"/>
        <v>0.57222222222222208</v>
      </c>
      <c r="N23" s="130">
        <f t="shared" si="24"/>
        <v>0.58055555555555538</v>
      </c>
      <c r="O23" s="130">
        <f t="shared" si="24"/>
        <v>0.5874999999999998</v>
      </c>
      <c r="P23" s="130">
        <f t="shared" si="24"/>
        <v>0.59374999999999978</v>
      </c>
      <c r="Q23" s="78">
        <f t="shared" si="15"/>
        <v>43.64</v>
      </c>
      <c r="R23" s="79">
        <f t="shared" si="16"/>
        <v>9.3749999999999667E-2</v>
      </c>
      <c r="S23" s="80">
        <f t="shared" si="17"/>
        <v>19.395555555555624</v>
      </c>
      <c r="T23" s="141"/>
      <c r="U23" s="82"/>
      <c r="V23" s="82"/>
    </row>
    <row r="24" spans="1:22" ht="18.399999999999999" customHeight="1" x14ac:dyDescent="0.25"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22" ht="18.399999999999999" customHeight="1" x14ac:dyDescent="0.25">
      <c r="B25" s="84"/>
      <c r="C25" s="84"/>
      <c r="D25" s="107" t="s">
        <v>63</v>
      </c>
      <c r="E25" s="107"/>
      <c r="F25" s="108"/>
      <c r="G25" s="107">
        <v>7</v>
      </c>
      <c r="H25" s="107"/>
      <c r="I25" s="107"/>
      <c r="J25" s="107"/>
      <c r="K25" s="84"/>
      <c r="L25" s="84"/>
      <c r="M25" s="84"/>
      <c r="N25" s="84"/>
      <c r="O25" s="84"/>
      <c r="P25" s="84"/>
      <c r="Q25" s="84"/>
      <c r="R25" s="84"/>
      <c r="S25" s="84"/>
    </row>
    <row r="26" spans="1:22" ht="18.399999999999999" customHeight="1" x14ac:dyDescent="0.25">
      <c r="B26" s="84"/>
      <c r="C26" s="84"/>
      <c r="D26" s="107" t="s">
        <v>64</v>
      </c>
      <c r="E26" s="107"/>
      <c r="F26" s="108"/>
      <c r="G26" s="107">
        <v>0</v>
      </c>
      <c r="H26" s="107"/>
      <c r="I26" s="107"/>
      <c r="J26" s="107"/>
      <c r="K26" s="84"/>
      <c r="L26" s="84"/>
      <c r="M26" s="84"/>
      <c r="N26" s="84"/>
      <c r="O26" s="84"/>
      <c r="P26" s="84"/>
      <c r="Q26" s="84"/>
      <c r="R26" s="84"/>
      <c r="S26" s="84"/>
    </row>
    <row r="27" spans="1:22" ht="18.399999999999999" customHeight="1" x14ac:dyDescent="0.25">
      <c r="B27" s="84"/>
      <c r="C27" s="84"/>
      <c r="D27" s="107" t="s">
        <v>65</v>
      </c>
      <c r="E27" s="107"/>
      <c r="F27" s="108"/>
      <c r="G27" s="107">
        <f>B23</f>
        <v>7</v>
      </c>
      <c r="H27" s="107"/>
      <c r="I27" s="107"/>
      <c r="J27" s="107"/>
      <c r="K27" s="84"/>
      <c r="L27" s="84"/>
      <c r="M27" s="84"/>
      <c r="N27" s="84"/>
      <c r="O27" s="84"/>
      <c r="P27" s="84"/>
      <c r="Q27" s="84"/>
      <c r="R27" s="84"/>
      <c r="S27" s="84"/>
    </row>
    <row r="28" spans="1:22" ht="18.399999999999999" customHeight="1" x14ac:dyDescent="0.25">
      <c r="B28" s="84"/>
      <c r="C28" s="84"/>
      <c r="D28" s="107" t="s">
        <v>66</v>
      </c>
      <c r="E28" s="107"/>
      <c r="F28" s="108"/>
      <c r="G28" s="110">
        <f>Q13</f>
        <v>43.64</v>
      </c>
      <c r="H28" s="107" t="s">
        <v>81</v>
      </c>
      <c r="I28" s="107"/>
      <c r="J28" s="107"/>
      <c r="K28" s="84"/>
      <c r="L28" s="84"/>
      <c r="M28" s="84"/>
      <c r="N28" s="84"/>
      <c r="O28" s="84"/>
      <c r="P28" s="84"/>
      <c r="Q28" s="84"/>
      <c r="R28" s="84"/>
      <c r="S28" s="84"/>
    </row>
    <row r="29" spans="1:22" ht="15" customHeight="1" x14ac:dyDescent="0.25">
      <c r="D29" s="107" t="s">
        <v>68</v>
      </c>
      <c r="E29" s="109"/>
      <c r="F29" s="109"/>
      <c r="G29" s="107">
        <v>0</v>
      </c>
      <c r="H29" s="109"/>
      <c r="I29" s="109"/>
      <c r="J29" s="109"/>
    </row>
    <row r="30" spans="1:22" ht="15" customHeight="1" x14ac:dyDescent="0.25">
      <c r="D30" s="107" t="s">
        <v>70</v>
      </c>
      <c r="E30" s="109"/>
      <c r="F30" s="109"/>
      <c r="G30" s="109"/>
      <c r="H30" s="109"/>
      <c r="I30" s="109"/>
      <c r="J30" s="109"/>
    </row>
  </sheetData>
  <mergeCells count="11">
    <mergeCell ref="B8:S8"/>
    <mergeCell ref="B11:C11"/>
    <mergeCell ref="D11:O11"/>
    <mergeCell ref="Q11:Q12"/>
    <mergeCell ref="R11:R15"/>
    <mergeCell ref="S11:S15"/>
    <mergeCell ref="T11:T15"/>
    <mergeCell ref="Q13:Q15"/>
    <mergeCell ref="B15:C15"/>
    <mergeCell ref="B16:T16"/>
    <mergeCell ref="A17:A23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67"/>
  <sheetViews>
    <sheetView view="pageBreakPreview" topLeftCell="A8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6" width="10.85546875" style="40" customWidth="1"/>
    <col min="7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1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19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2"/>
      <c r="P3" s="32"/>
      <c r="Q3" s="32"/>
      <c r="R3" s="32"/>
    </row>
    <row r="4" spans="1:19" s="30" customFormat="1" ht="23.25" x14ac:dyDescent="0.35">
      <c r="B4" s="31" t="s">
        <v>192</v>
      </c>
      <c r="C4" s="31"/>
      <c r="D4" s="31"/>
      <c r="E4" s="31"/>
      <c r="F4" s="31"/>
      <c r="G4" s="31"/>
      <c r="H4" s="31"/>
      <c r="I4" s="31"/>
      <c r="J4" s="31"/>
      <c r="K4" s="32"/>
      <c r="L4" s="32"/>
      <c r="M4" s="32"/>
      <c r="N4" s="32"/>
      <c r="O4" s="32"/>
      <c r="P4" s="32"/>
      <c r="Q4" s="32"/>
      <c r="R4" s="32"/>
    </row>
    <row r="5" spans="1:19" s="30" customFormat="1" ht="23.25" x14ac:dyDescent="0.35">
      <c r="B5" s="31" t="s">
        <v>44</v>
      </c>
      <c r="C5" s="31"/>
      <c r="D5" s="31">
        <v>604</v>
      </c>
      <c r="E5" s="31"/>
      <c r="F5" s="31"/>
      <c r="G5" s="31"/>
      <c r="H5" s="31"/>
      <c r="I5" s="31"/>
      <c r="J5" s="31"/>
      <c r="K5" s="32"/>
      <c r="L5" s="32"/>
      <c r="M5" s="32"/>
      <c r="N5" s="32"/>
      <c r="O5" s="32"/>
      <c r="P5" s="32"/>
      <c r="Q5" s="32"/>
      <c r="R5" s="32"/>
    </row>
    <row r="6" spans="1:19" s="30" customFormat="1" ht="23.25" x14ac:dyDescent="0.35">
      <c r="B6" s="102" t="s">
        <v>82</v>
      </c>
      <c r="C6" s="31"/>
      <c r="D6" s="31" t="s">
        <v>83</v>
      </c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</row>
    <row r="7" spans="1:19" s="30" customFormat="1" ht="24" thickBot="1" x14ac:dyDescent="0.4">
      <c r="B7" s="31" t="s">
        <v>84</v>
      </c>
      <c r="C7" s="31"/>
      <c r="D7" s="31"/>
      <c r="E7" s="31"/>
      <c r="F7" s="31"/>
      <c r="G7" s="31"/>
      <c r="H7" s="31"/>
      <c r="I7" s="31"/>
      <c r="J7" s="31"/>
      <c r="K7" s="32"/>
      <c r="L7" s="32"/>
      <c r="M7" s="32"/>
      <c r="N7" s="32"/>
      <c r="O7" s="32"/>
      <c r="P7" s="32"/>
      <c r="Q7" s="173"/>
      <c r="R7" s="32"/>
    </row>
    <row r="8" spans="1:19" s="30" customFormat="1" ht="173.25" customHeight="1" thickBot="1" x14ac:dyDescent="0.4">
      <c r="B8" s="725" t="s">
        <v>239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1:19" ht="16.5" thickBot="1" x14ac:dyDescent="0.3">
      <c r="A9" s="33"/>
      <c r="B9" s="103"/>
      <c r="C9" s="104"/>
      <c r="D9" s="44">
        <v>5.5555555555555558E-3</v>
      </c>
      <c r="E9" s="44">
        <v>6.2499999999999995E-3</v>
      </c>
      <c r="F9" s="44">
        <v>4.1666666666666666E-3</v>
      </c>
      <c r="G9" s="44">
        <v>4.1666666666666666E-3</v>
      </c>
      <c r="H9" s="44">
        <v>2.0833333333333333E-3</v>
      </c>
      <c r="I9" s="44">
        <v>9.0277777777777787E-3</v>
      </c>
      <c r="J9" s="44">
        <v>4.1666666666666666E-3</v>
      </c>
      <c r="K9" s="44">
        <v>6.9444444444444441E-3</v>
      </c>
      <c r="L9" s="44">
        <v>4.1666666666666666E-3</v>
      </c>
      <c r="M9" s="44">
        <v>3.472222222222222E-3</v>
      </c>
      <c r="N9" s="44">
        <v>6.2499999999999995E-3</v>
      </c>
      <c r="O9" s="44">
        <v>5.5555555555555558E-3</v>
      </c>
      <c r="P9" s="105"/>
      <c r="Q9" s="45">
        <f>SUM(D9:O9)</f>
        <v>6.1805555555555558E-2</v>
      </c>
      <c r="R9" s="106"/>
      <c r="S9" s="39"/>
    </row>
    <row r="10" spans="1:19" ht="16.5" thickBot="1" x14ac:dyDescent="0.3">
      <c r="A10" s="41"/>
      <c r="B10" s="42"/>
      <c r="C10" s="43"/>
      <c r="D10" s="44">
        <v>5.5555555555555558E-3</v>
      </c>
      <c r="E10" s="44">
        <v>5.5555555555555558E-3</v>
      </c>
      <c r="F10" s="44">
        <v>3.472222222222222E-3</v>
      </c>
      <c r="G10" s="44">
        <v>3.472222222222222E-3</v>
      </c>
      <c r="H10" s="44">
        <v>2.0833333333333333E-3</v>
      </c>
      <c r="I10" s="44">
        <v>8.3333333333333332E-3</v>
      </c>
      <c r="J10" s="44">
        <v>4.8611111111111112E-3</v>
      </c>
      <c r="K10" s="44">
        <v>6.2499999999999995E-3</v>
      </c>
      <c r="L10" s="44">
        <v>3.472222222222222E-3</v>
      </c>
      <c r="M10" s="44">
        <v>3.472222222222222E-3</v>
      </c>
      <c r="N10" s="44">
        <v>5.5555555555555558E-3</v>
      </c>
      <c r="O10" s="44">
        <v>4.8611111111111112E-3</v>
      </c>
      <c r="P10" s="45"/>
      <c r="Q10" s="45">
        <f>SUM(D10:O10)</f>
        <v>5.6944444444444436E-2</v>
      </c>
      <c r="R10" s="46"/>
      <c r="S10" s="47"/>
    </row>
    <row r="11" spans="1:19" ht="26.25" customHeight="1" thickBot="1" x14ac:dyDescent="0.3">
      <c r="A11" s="41"/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19" ht="60.75" thickBot="1" x14ac:dyDescent="0.3">
      <c r="A12" s="422"/>
      <c r="B12" s="420"/>
      <c r="C12" s="420" t="s">
        <v>265</v>
      </c>
      <c r="D12" s="345" t="s">
        <v>290</v>
      </c>
      <c r="E12" s="49" t="s">
        <v>85</v>
      </c>
      <c r="F12" s="49" t="s">
        <v>86</v>
      </c>
      <c r="G12" s="50" t="s">
        <v>87</v>
      </c>
      <c r="H12" s="50" t="s">
        <v>88</v>
      </c>
      <c r="I12" s="50" t="s">
        <v>89</v>
      </c>
      <c r="J12" s="50" t="s">
        <v>90</v>
      </c>
      <c r="K12" s="50" t="s">
        <v>91</v>
      </c>
      <c r="L12" s="50" t="s">
        <v>92</v>
      </c>
      <c r="M12" s="49" t="s">
        <v>85</v>
      </c>
      <c r="N12" s="48" t="s">
        <v>291</v>
      </c>
      <c r="O12" s="376" t="s">
        <v>265</v>
      </c>
      <c r="P12" s="702"/>
      <c r="Q12" s="703"/>
      <c r="R12" s="703"/>
      <c r="S12" s="703"/>
    </row>
    <row r="13" spans="1:19" ht="15.75" thickBot="1" x14ac:dyDescent="0.3">
      <c r="A13" s="41"/>
      <c r="B13" s="352" t="s">
        <v>58</v>
      </c>
      <c r="C13" s="419">
        <v>0</v>
      </c>
      <c r="D13" s="370">
        <v>2.69</v>
      </c>
      <c r="E13" s="54">
        <v>2.13</v>
      </c>
      <c r="F13" s="54">
        <v>2.16</v>
      </c>
      <c r="G13" s="55">
        <v>1.99</v>
      </c>
      <c r="H13" s="55">
        <v>1</v>
      </c>
      <c r="I13" s="55">
        <v>1.41</v>
      </c>
      <c r="J13" s="55">
        <v>1.7</v>
      </c>
      <c r="K13" s="55">
        <v>2.09</v>
      </c>
      <c r="L13" s="55">
        <v>1.48</v>
      </c>
      <c r="M13" s="55">
        <v>1.66</v>
      </c>
      <c r="N13" s="55">
        <v>2</v>
      </c>
      <c r="O13" s="376">
        <v>2.85</v>
      </c>
      <c r="P13" s="704">
        <f>O14</f>
        <v>23.16</v>
      </c>
      <c r="Q13" s="703"/>
      <c r="R13" s="703"/>
      <c r="S13" s="703"/>
    </row>
    <row r="14" spans="1:19" ht="30.75" customHeight="1" thickBot="1" x14ac:dyDescent="0.3">
      <c r="A14" s="41"/>
      <c r="B14" s="58" t="s">
        <v>59</v>
      </c>
      <c r="C14" s="59">
        <v>0</v>
      </c>
      <c r="D14" s="60">
        <f>C14+D13</f>
        <v>2.69</v>
      </c>
      <c r="E14" s="61">
        <f t="shared" ref="E14:N14" si="0">D14+E13</f>
        <v>4.82</v>
      </c>
      <c r="F14" s="61">
        <f>E14+F13</f>
        <v>6.98</v>
      </c>
      <c r="G14" s="62">
        <f>F14+G13</f>
        <v>8.9700000000000006</v>
      </c>
      <c r="H14" s="62">
        <f t="shared" si="0"/>
        <v>9.9700000000000006</v>
      </c>
      <c r="I14" s="62">
        <f>H14+I13</f>
        <v>11.38</v>
      </c>
      <c r="J14" s="62">
        <f t="shared" si="0"/>
        <v>13.08</v>
      </c>
      <c r="K14" s="62">
        <f t="shared" si="0"/>
        <v>15.17</v>
      </c>
      <c r="L14" s="62">
        <f t="shared" si="0"/>
        <v>16.649999999999999</v>
      </c>
      <c r="M14" s="62">
        <f t="shared" si="0"/>
        <v>18.309999999999999</v>
      </c>
      <c r="N14" s="62">
        <f t="shared" si="0"/>
        <v>20.309999999999999</v>
      </c>
      <c r="O14" s="62">
        <f>N14+O13</f>
        <v>23.16</v>
      </c>
      <c r="P14" s="705"/>
      <c r="Q14" s="703"/>
      <c r="R14" s="703"/>
      <c r="S14" s="703"/>
    </row>
    <row r="15" spans="1:19" ht="30.75" customHeight="1" thickBot="1" x14ac:dyDescent="0.3">
      <c r="A15" s="41"/>
      <c r="B15" s="687" t="s">
        <v>60</v>
      </c>
      <c r="C15" s="688"/>
      <c r="D15" s="60">
        <f>D13/((D10*1440)/60)</f>
        <v>20.175000000000001</v>
      </c>
      <c r="E15" s="61">
        <f t="shared" ref="E15:F15" si="1">E13/((E10*1440)/60)</f>
        <v>15.975</v>
      </c>
      <c r="F15" s="61">
        <f t="shared" si="1"/>
        <v>25.92</v>
      </c>
      <c r="G15" s="61">
        <f t="shared" ref="G15:O15" si="2">G13/((F10*1440)/60)</f>
        <v>23.880000000000003</v>
      </c>
      <c r="H15" s="61">
        <f t="shared" si="2"/>
        <v>12</v>
      </c>
      <c r="I15" s="61">
        <f>I13/((H10*1440)/60)</f>
        <v>28.199999999999996</v>
      </c>
      <c r="J15" s="61">
        <f t="shared" si="2"/>
        <v>8.5</v>
      </c>
      <c r="K15" s="61">
        <f t="shared" si="2"/>
        <v>17.914285714285711</v>
      </c>
      <c r="L15" s="61">
        <f t="shared" si="2"/>
        <v>9.8666666666666671</v>
      </c>
      <c r="M15" s="61">
        <f t="shared" si="2"/>
        <v>19.920000000000002</v>
      </c>
      <c r="N15" s="61">
        <f t="shared" si="2"/>
        <v>24</v>
      </c>
      <c r="O15" s="64">
        <f t="shared" si="2"/>
        <v>21.375</v>
      </c>
      <c r="P15" s="706"/>
      <c r="Q15" s="702"/>
      <c r="R15" s="702"/>
      <c r="S15" s="702"/>
    </row>
    <row r="16" spans="1:19" ht="36.6" customHeight="1" thickBot="1" x14ac:dyDescent="0.3">
      <c r="A16" s="66"/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690"/>
      <c r="R16" s="708"/>
      <c r="S16" s="691"/>
    </row>
    <row r="17" spans="1:20" ht="18.399999999999999" customHeight="1" thickBot="1" x14ac:dyDescent="0.3">
      <c r="A17" s="734" t="s">
        <v>62</v>
      </c>
      <c r="B17" s="67">
        <v>1</v>
      </c>
      <c r="C17" s="87">
        <v>0.20833333333333334</v>
      </c>
      <c r="D17" s="69">
        <f>C17+D$10</f>
        <v>0.21388888888888891</v>
      </c>
      <c r="E17" s="70">
        <f t="shared" ref="E17:O19" si="3">D17+E$10</f>
        <v>0.21944444444444447</v>
      </c>
      <c r="F17" s="69">
        <f t="shared" si="3"/>
        <v>0.22291666666666668</v>
      </c>
      <c r="G17" s="70">
        <f t="shared" si="3"/>
        <v>0.22638888888888889</v>
      </c>
      <c r="H17" s="69">
        <f t="shared" si="3"/>
        <v>0.22847222222222222</v>
      </c>
      <c r="I17" s="70">
        <f>H17+I$10</f>
        <v>0.23680555555555555</v>
      </c>
      <c r="J17" s="69">
        <f t="shared" si="3"/>
        <v>0.24166666666666667</v>
      </c>
      <c r="K17" s="70">
        <f t="shared" si="3"/>
        <v>0.24791666666666667</v>
      </c>
      <c r="L17" s="69">
        <f t="shared" si="3"/>
        <v>0.25138888888888888</v>
      </c>
      <c r="M17" s="70">
        <f t="shared" si="3"/>
        <v>0.25486111111111109</v>
      </c>
      <c r="N17" s="69">
        <f t="shared" si="3"/>
        <v>0.26041666666666663</v>
      </c>
      <c r="O17" s="70">
        <f t="shared" si="3"/>
        <v>0.26527777777777772</v>
      </c>
      <c r="P17" s="91">
        <f t="shared" ref="P17:P61" si="4">$P$13</f>
        <v>23.16</v>
      </c>
      <c r="Q17" s="87">
        <f t="shared" ref="Q17:Q61" si="5">O17-C17</f>
        <v>5.6944444444444381E-2</v>
      </c>
      <c r="R17" s="73">
        <f>$H$65/((Q17*1440)/60)</f>
        <v>16.946341463414655</v>
      </c>
      <c r="S17" s="39"/>
    </row>
    <row r="18" spans="1:20" ht="18.399999999999999" customHeight="1" thickBot="1" x14ac:dyDescent="0.3">
      <c r="A18" s="735"/>
      <c r="B18" s="74">
        <v>2</v>
      </c>
      <c r="C18" s="87">
        <v>0.22916666666666666</v>
      </c>
      <c r="D18" s="69">
        <f t="shared" ref="D18:D19" si="6">C18+D$10</f>
        <v>0.23472222222222222</v>
      </c>
      <c r="E18" s="70">
        <f t="shared" si="3"/>
        <v>0.24027777777777778</v>
      </c>
      <c r="F18" s="69">
        <f t="shared" si="3"/>
        <v>0.24374999999999999</v>
      </c>
      <c r="G18" s="70">
        <f t="shared" si="3"/>
        <v>0.2472222222222222</v>
      </c>
      <c r="H18" s="69">
        <f t="shared" si="3"/>
        <v>0.24930555555555553</v>
      </c>
      <c r="I18" s="70">
        <f>H18+I$10</f>
        <v>0.25763888888888886</v>
      </c>
      <c r="J18" s="69">
        <f t="shared" si="3"/>
        <v>0.26249999999999996</v>
      </c>
      <c r="K18" s="70">
        <f t="shared" si="3"/>
        <v>0.26874999999999993</v>
      </c>
      <c r="L18" s="69">
        <f t="shared" si="3"/>
        <v>0.27222222222222214</v>
      </c>
      <c r="M18" s="70">
        <f t="shared" si="3"/>
        <v>0.27569444444444435</v>
      </c>
      <c r="N18" s="69">
        <f t="shared" si="3"/>
        <v>0.28124999999999989</v>
      </c>
      <c r="O18" s="70">
        <f t="shared" si="3"/>
        <v>0.28611111111111098</v>
      </c>
      <c r="P18" s="92">
        <f t="shared" si="4"/>
        <v>23.16</v>
      </c>
      <c r="Q18" s="88">
        <f t="shared" si="5"/>
        <v>5.6944444444444325E-2</v>
      </c>
      <c r="R18" s="89">
        <f>$H$65/((Q18*1440)/60)</f>
        <v>16.946341463414669</v>
      </c>
      <c r="S18" s="81"/>
      <c r="T18" s="82">
        <f t="shared" ref="T18:T59" si="7">C18-C17</f>
        <v>2.0833333333333315E-2</v>
      </c>
    </row>
    <row r="19" spans="1:20" ht="18.399999999999999" customHeight="1" thickBot="1" x14ac:dyDescent="0.3">
      <c r="A19" s="735"/>
      <c r="B19" s="74">
        <v>3</v>
      </c>
      <c r="C19" s="88">
        <f>C18+"00:40"</f>
        <v>0.25694444444444442</v>
      </c>
      <c r="D19" s="69">
        <f t="shared" si="6"/>
        <v>0.26249999999999996</v>
      </c>
      <c r="E19" s="70">
        <f t="shared" si="3"/>
        <v>0.26805555555555549</v>
      </c>
      <c r="F19" s="69">
        <f t="shared" si="3"/>
        <v>0.2715277777777777</v>
      </c>
      <c r="G19" s="70">
        <f t="shared" si="3"/>
        <v>0.27499999999999991</v>
      </c>
      <c r="H19" s="69">
        <f t="shared" si="3"/>
        <v>0.27708333333333324</v>
      </c>
      <c r="I19" s="70">
        <f>H19+I$10</f>
        <v>0.2854166666666666</v>
      </c>
      <c r="J19" s="69">
        <f t="shared" si="3"/>
        <v>0.29027777777777769</v>
      </c>
      <c r="K19" s="70">
        <f t="shared" si="3"/>
        <v>0.29652777777777767</v>
      </c>
      <c r="L19" s="69">
        <f t="shared" si="3"/>
        <v>0.29999999999999988</v>
      </c>
      <c r="M19" s="70">
        <f t="shared" si="3"/>
        <v>0.30347222222222209</v>
      </c>
      <c r="N19" s="69">
        <f t="shared" si="3"/>
        <v>0.30902777777777762</v>
      </c>
      <c r="O19" s="70">
        <f t="shared" si="3"/>
        <v>0.31388888888888872</v>
      </c>
      <c r="P19" s="92">
        <f t="shared" si="4"/>
        <v>23.16</v>
      </c>
      <c r="Q19" s="88">
        <f t="shared" si="5"/>
        <v>5.6944444444444298E-2</v>
      </c>
      <c r="R19" s="89">
        <f>$H$65/((Q19*1440)/60)</f>
        <v>16.946341463414679</v>
      </c>
      <c r="S19" s="81"/>
      <c r="T19" s="82">
        <f t="shared" si="7"/>
        <v>2.7777777777777762E-2</v>
      </c>
    </row>
    <row r="20" spans="1:20" ht="18.399999999999999" customHeight="1" thickBot="1" x14ac:dyDescent="0.3">
      <c r="A20" s="735"/>
      <c r="B20" s="67">
        <v>4</v>
      </c>
      <c r="C20" s="451">
        <v>0.27083333333333331</v>
      </c>
      <c r="D20" s="494">
        <f t="shared" ref="D20:D21" si="8">C20+D$10</f>
        <v>0.27638888888888885</v>
      </c>
      <c r="E20" s="613">
        <f t="shared" ref="E20:E21" si="9">D20+E$10</f>
        <v>0.28194444444444439</v>
      </c>
      <c r="F20" s="494">
        <f t="shared" ref="F20:F21" si="10">E20+F$10</f>
        <v>0.2854166666666666</v>
      </c>
      <c r="G20" s="613">
        <f t="shared" ref="G20:G21" si="11">F20+G$10</f>
        <v>0.28888888888888881</v>
      </c>
      <c r="H20" s="494">
        <f t="shared" ref="H20:H21" si="12">G20+H$10</f>
        <v>0.29097222222222213</v>
      </c>
      <c r="I20" s="613">
        <f t="shared" ref="I20:I21" si="13">H20+I$10</f>
        <v>0.29930555555555549</v>
      </c>
      <c r="J20" s="494">
        <f t="shared" ref="J20:J21" si="14">I20+J$10</f>
        <v>0.30416666666666659</v>
      </c>
      <c r="K20" s="613">
        <f t="shared" ref="K20:K21" si="15">J20+K$10</f>
        <v>0.31041666666666656</v>
      </c>
      <c r="L20" s="494">
        <f t="shared" ref="L20:L21" si="16">K20+L$10</f>
        <v>0.31388888888888877</v>
      </c>
      <c r="M20" s="613">
        <f t="shared" ref="M20:M21" si="17">L20+M$10</f>
        <v>0.31736111111111098</v>
      </c>
      <c r="N20" s="494">
        <f t="shared" ref="N20:N21" si="18">M20+N$10</f>
        <v>0.32291666666666652</v>
      </c>
      <c r="O20" s="613">
        <f t="shared" ref="O20:O21" si="19">N20+O$10</f>
        <v>0.32777777777777761</v>
      </c>
      <c r="P20" s="450">
        <f t="shared" si="4"/>
        <v>23.16</v>
      </c>
      <c r="Q20" s="451">
        <f t="shared" ref="Q20:Q21" si="20">O20-C20</f>
        <v>5.6944444444444298E-2</v>
      </c>
      <c r="R20" s="452">
        <f t="shared" ref="R20:R21" si="21">$H$65/((Q20*1440)/60)</f>
        <v>16.946341463414679</v>
      </c>
      <c r="S20" s="81"/>
      <c r="T20" s="82">
        <f t="shared" si="7"/>
        <v>1.3888888888888895E-2</v>
      </c>
    </row>
    <row r="21" spans="1:20" ht="18.399999999999999" customHeight="1" thickBot="1" x14ac:dyDescent="0.3">
      <c r="A21" s="735"/>
      <c r="B21" s="74">
        <v>5</v>
      </c>
      <c r="C21" s="451">
        <v>0.28472222222222221</v>
      </c>
      <c r="D21" s="494">
        <f t="shared" si="8"/>
        <v>0.29027777777777775</v>
      </c>
      <c r="E21" s="613">
        <f t="shared" si="9"/>
        <v>0.29583333333333328</v>
      </c>
      <c r="F21" s="494">
        <f t="shared" si="10"/>
        <v>0.29930555555555549</v>
      </c>
      <c r="G21" s="613">
        <f t="shared" si="11"/>
        <v>0.3027777777777777</v>
      </c>
      <c r="H21" s="494">
        <f t="shared" si="12"/>
        <v>0.30486111111111103</v>
      </c>
      <c r="I21" s="613">
        <f t="shared" si="13"/>
        <v>0.31319444444444439</v>
      </c>
      <c r="J21" s="494">
        <f t="shared" si="14"/>
        <v>0.31805555555555548</v>
      </c>
      <c r="K21" s="613">
        <f t="shared" si="15"/>
        <v>0.32430555555555546</v>
      </c>
      <c r="L21" s="494">
        <f t="shared" si="16"/>
        <v>0.32777777777777767</v>
      </c>
      <c r="M21" s="613">
        <f t="shared" si="17"/>
        <v>0.33124999999999988</v>
      </c>
      <c r="N21" s="494">
        <f t="shared" si="18"/>
        <v>0.33680555555555541</v>
      </c>
      <c r="O21" s="613">
        <f t="shared" si="19"/>
        <v>0.34166666666666651</v>
      </c>
      <c r="P21" s="450">
        <f t="shared" si="4"/>
        <v>23.16</v>
      </c>
      <c r="Q21" s="451">
        <f t="shared" si="20"/>
        <v>5.6944444444444298E-2</v>
      </c>
      <c r="R21" s="452">
        <f t="shared" si="21"/>
        <v>16.946341463414679</v>
      </c>
      <c r="S21" s="81"/>
      <c r="T21" s="82">
        <f t="shared" si="7"/>
        <v>1.3888888888888895E-2</v>
      </c>
    </row>
    <row r="22" spans="1:20" ht="18.399999999999999" customHeight="1" thickBot="1" x14ac:dyDescent="0.3">
      <c r="A22" s="735"/>
      <c r="B22" s="74">
        <v>6</v>
      </c>
      <c r="C22" s="451">
        <v>0.2986111111111111</v>
      </c>
      <c r="D22" s="494">
        <f>C22+D$9</f>
        <v>0.30416666666666664</v>
      </c>
      <c r="E22" s="494">
        <f t="shared" ref="E22:O22" si="22">D22+E$9</f>
        <v>0.31041666666666662</v>
      </c>
      <c r="F22" s="494">
        <f t="shared" si="22"/>
        <v>0.31458333333333327</v>
      </c>
      <c r="G22" s="494">
        <f t="shared" si="22"/>
        <v>0.31874999999999992</v>
      </c>
      <c r="H22" s="494">
        <f t="shared" si="22"/>
        <v>0.32083333333333325</v>
      </c>
      <c r="I22" s="494">
        <f t="shared" ref="I22:I56" si="23">H22+I$9</f>
        <v>0.32986111111111105</v>
      </c>
      <c r="J22" s="494">
        <f t="shared" si="22"/>
        <v>0.3340277777777777</v>
      </c>
      <c r="K22" s="494">
        <f t="shared" si="22"/>
        <v>0.34097222222222212</v>
      </c>
      <c r="L22" s="494">
        <f t="shared" si="22"/>
        <v>0.34513888888888877</v>
      </c>
      <c r="M22" s="494">
        <f t="shared" si="22"/>
        <v>0.34861111111111098</v>
      </c>
      <c r="N22" s="494">
        <f t="shared" si="22"/>
        <v>0.35486111111111096</v>
      </c>
      <c r="O22" s="494">
        <f t="shared" si="22"/>
        <v>0.3604166666666665</v>
      </c>
      <c r="P22" s="450">
        <f t="shared" si="4"/>
        <v>23.16</v>
      </c>
      <c r="Q22" s="451">
        <f t="shared" si="5"/>
        <v>6.1805555555555391E-2</v>
      </c>
      <c r="R22" s="452">
        <f t="shared" ref="R22:R59" si="24">$H$65/((Q22*1440)/60)</f>
        <v>15.613483146067457</v>
      </c>
      <c r="S22" s="81"/>
      <c r="T22" s="82">
        <f t="shared" si="7"/>
        <v>1.3888888888888895E-2</v>
      </c>
    </row>
    <row r="23" spans="1:20" ht="18.399999999999999" customHeight="1" thickBot="1" x14ac:dyDescent="0.3">
      <c r="A23" s="735"/>
      <c r="B23" s="67">
        <v>7</v>
      </c>
      <c r="C23" s="451">
        <v>0.3125</v>
      </c>
      <c r="D23" s="494">
        <f t="shared" ref="D23:O23" si="25">C23+D$9</f>
        <v>0.31805555555555554</v>
      </c>
      <c r="E23" s="494">
        <f t="shared" si="25"/>
        <v>0.32430555555555551</v>
      </c>
      <c r="F23" s="494">
        <f t="shared" si="25"/>
        <v>0.32847222222222217</v>
      </c>
      <c r="G23" s="494">
        <f t="shared" si="25"/>
        <v>0.33263888888888882</v>
      </c>
      <c r="H23" s="494">
        <f t="shared" si="25"/>
        <v>0.33472222222222214</v>
      </c>
      <c r="I23" s="494">
        <f t="shared" si="23"/>
        <v>0.34374999999999994</v>
      </c>
      <c r="J23" s="494">
        <f t="shared" si="25"/>
        <v>0.3479166666666666</v>
      </c>
      <c r="K23" s="494">
        <f t="shared" si="25"/>
        <v>0.35486111111111102</v>
      </c>
      <c r="L23" s="494">
        <f t="shared" si="25"/>
        <v>0.35902777777777767</v>
      </c>
      <c r="M23" s="494">
        <f t="shared" si="25"/>
        <v>0.36249999999999988</v>
      </c>
      <c r="N23" s="494">
        <f t="shared" si="25"/>
        <v>0.36874999999999986</v>
      </c>
      <c r="O23" s="494">
        <f t="shared" si="25"/>
        <v>0.37430555555555539</v>
      </c>
      <c r="P23" s="450">
        <f t="shared" si="4"/>
        <v>23.16</v>
      </c>
      <c r="Q23" s="451">
        <f t="shared" si="5"/>
        <v>6.1805555555555391E-2</v>
      </c>
      <c r="R23" s="452">
        <f t="shared" si="24"/>
        <v>15.613483146067457</v>
      </c>
      <c r="S23" s="81"/>
      <c r="T23" s="82">
        <f t="shared" si="7"/>
        <v>1.3888888888888895E-2</v>
      </c>
    </row>
    <row r="24" spans="1:20" ht="18.399999999999999" customHeight="1" thickBot="1" x14ac:dyDescent="0.3">
      <c r="A24" s="735"/>
      <c r="B24" s="74">
        <v>8</v>
      </c>
      <c r="C24" s="451">
        <v>0.3263888888888889</v>
      </c>
      <c r="D24" s="494">
        <f t="shared" ref="D24:O24" si="26">C24+D$9</f>
        <v>0.33194444444444443</v>
      </c>
      <c r="E24" s="494">
        <f t="shared" si="26"/>
        <v>0.33819444444444441</v>
      </c>
      <c r="F24" s="494">
        <f t="shared" si="26"/>
        <v>0.34236111111111106</v>
      </c>
      <c r="G24" s="494">
        <f t="shared" si="26"/>
        <v>0.34652777777777771</v>
      </c>
      <c r="H24" s="494">
        <f t="shared" si="26"/>
        <v>0.34861111111111104</v>
      </c>
      <c r="I24" s="494">
        <f t="shared" si="23"/>
        <v>0.35763888888888884</v>
      </c>
      <c r="J24" s="494">
        <f t="shared" si="26"/>
        <v>0.36180555555555549</v>
      </c>
      <c r="K24" s="494">
        <f t="shared" si="26"/>
        <v>0.36874999999999991</v>
      </c>
      <c r="L24" s="494">
        <f t="shared" si="26"/>
        <v>0.37291666666666656</v>
      </c>
      <c r="M24" s="494">
        <f t="shared" si="26"/>
        <v>0.37638888888888877</v>
      </c>
      <c r="N24" s="494">
        <f t="shared" si="26"/>
        <v>0.38263888888888875</v>
      </c>
      <c r="O24" s="494">
        <f t="shared" si="26"/>
        <v>0.38819444444444429</v>
      </c>
      <c r="P24" s="450">
        <f t="shared" si="4"/>
        <v>23.16</v>
      </c>
      <c r="Q24" s="451">
        <f t="shared" si="5"/>
        <v>6.1805555555555391E-2</v>
      </c>
      <c r="R24" s="452">
        <f t="shared" si="24"/>
        <v>15.613483146067457</v>
      </c>
      <c r="S24" s="81"/>
      <c r="T24" s="82">
        <f t="shared" si="7"/>
        <v>1.3888888888888895E-2</v>
      </c>
    </row>
    <row r="25" spans="1:20" ht="18.399999999999999" customHeight="1" thickBot="1" x14ac:dyDescent="0.3">
      <c r="A25" s="735"/>
      <c r="B25" s="74">
        <v>9</v>
      </c>
      <c r="C25" s="451">
        <v>0.34027777777777773</v>
      </c>
      <c r="D25" s="494">
        <f t="shared" ref="D25:D28" si="27">C25+D$9</f>
        <v>0.34583333333333327</v>
      </c>
      <c r="E25" s="494">
        <f t="shared" ref="E25:E28" si="28">D25+E$9</f>
        <v>0.35208333333333325</v>
      </c>
      <c r="F25" s="494">
        <f t="shared" ref="F25:F28" si="29">E25+F$9</f>
        <v>0.3562499999999999</v>
      </c>
      <c r="G25" s="494">
        <f t="shared" ref="G25:G28" si="30">F25+G$9</f>
        <v>0.36041666666666655</v>
      </c>
      <c r="H25" s="494">
        <f t="shared" ref="H25:H28" si="31">G25+H$9</f>
        <v>0.36249999999999988</v>
      </c>
      <c r="I25" s="494">
        <f t="shared" ref="I25:I28" si="32">H25+I$9</f>
        <v>0.37152777777777768</v>
      </c>
      <c r="J25" s="494">
        <f t="shared" ref="J25:J28" si="33">I25+J$9</f>
        <v>0.37569444444444433</v>
      </c>
      <c r="K25" s="494">
        <f t="shared" ref="K25:K28" si="34">J25+K$9</f>
        <v>0.38263888888888875</v>
      </c>
      <c r="L25" s="494">
        <f t="shared" ref="L25:L28" si="35">K25+L$9</f>
        <v>0.3868055555555554</v>
      </c>
      <c r="M25" s="494">
        <f t="shared" ref="M25:M28" si="36">L25+M$9</f>
        <v>0.39027777777777761</v>
      </c>
      <c r="N25" s="494">
        <f t="shared" ref="N25:N28" si="37">M25+N$9</f>
        <v>0.39652777777777759</v>
      </c>
      <c r="O25" s="494">
        <f t="shared" ref="O25:O28" si="38">N25+O$9</f>
        <v>0.40208333333333313</v>
      </c>
      <c r="P25" s="450">
        <f t="shared" si="4"/>
        <v>23.16</v>
      </c>
      <c r="Q25" s="451">
        <f t="shared" ref="Q25:Q28" si="39">O25-C25</f>
        <v>6.1805555555555391E-2</v>
      </c>
      <c r="R25" s="452">
        <f t="shared" si="24"/>
        <v>15.613483146067457</v>
      </c>
      <c r="S25" s="81"/>
      <c r="T25" s="82">
        <f t="shared" si="7"/>
        <v>1.388888888888884E-2</v>
      </c>
    </row>
    <row r="26" spans="1:20" ht="18.399999999999999" customHeight="1" thickBot="1" x14ac:dyDescent="0.3">
      <c r="A26" s="735"/>
      <c r="B26" s="67">
        <v>10</v>
      </c>
      <c r="C26" s="451">
        <v>0.35416666666666669</v>
      </c>
      <c r="D26" s="494">
        <f t="shared" si="27"/>
        <v>0.35972222222222222</v>
      </c>
      <c r="E26" s="494">
        <f t="shared" si="28"/>
        <v>0.3659722222222222</v>
      </c>
      <c r="F26" s="494">
        <f t="shared" si="29"/>
        <v>0.37013888888888885</v>
      </c>
      <c r="G26" s="494">
        <f t="shared" si="30"/>
        <v>0.3743055555555555</v>
      </c>
      <c r="H26" s="494">
        <f t="shared" si="31"/>
        <v>0.37638888888888883</v>
      </c>
      <c r="I26" s="494">
        <f t="shared" si="32"/>
        <v>0.38541666666666663</v>
      </c>
      <c r="J26" s="494">
        <f t="shared" si="33"/>
        <v>0.38958333333333328</v>
      </c>
      <c r="K26" s="494">
        <f t="shared" si="34"/>
        <v>0.3965277777777777</v>
      </c>
      <c r="L26" s="494">
        <f t="shared" si="35"/>
        <v>0.40069444444444435</v>
      </c>
      <c r="M26" s="494">
        <f t="shared" si="36"/>
        <v>0.40416666666666656</v>
      </c>
      <c r="N26" s="494">
        <f t="shared" si="37"/>
        <v>0.41041666666666654</v>
      </c>
      <c r="O26" s="494">
        <f t="shared" si="38"/>
        <v>0.41597222222222208</v>
      </c>
      <c r="P26" s="450">
        <f t="shared" si="4"/>
        <v>23.16</v>
      </c>
      <c r="Q26" s="451">
        <f t="shared" si="39"/>
        <v>6.1805555555555391E-2</v>
      </c>
      <c r="R26" s="452">
        <f t="shared" si="24"/>
        <v>15.613483146067457</v>
      </c>
      <c r="S26" s="81"/>
      <c r="T26" s="82">
        <f t="shared" si="7"/>
        <v>1.3888888888888951E-2</v>
      </c>
    </row>
    <row r="27" spans="1:20" ht="18.399999999999999" customHeight="1" thickBot="1" x14ac:dyDescent="0.3">
      <c r="A27" s="735"/>
      <c r="B27" s="74">
        <v>11</v>
      </c>
      <c r="C27" s="88">
        <v>0.36805555555555552</v>
      </c>
      <c r="D27" s="69">
        <f t="shared" si="27"/>
        <v>0.37361111111111106</v>
      </c>
      <c r="E27" s="69">
        <f t="shared" si="28"/>
        <v>0.37986111111111104</v>
      </c>
      <c r="F27" s="69">
        <f t="shared" si="29"/>
        <v>0.38402777777777769</v>
      </c>
      <c r="G27" s="69">
        <f t="shared" si="30"/>
        <v>0.38819444444444434</v>
      </c>
      <c r="H27" s="69">
        <f t="shared" si="31"/>
        <v>0.39027777777777767</v>
      </c>
      <c r="I27" s="69">
        <f t="shared" si="32"/>
        <v>0.39930555555555547</v>
      </c>
      <c r="J27" s="69">
        <f t="shared" si="33"/>
        <v>0.40347222222222212</v>
      </c>
      <c r="K27" s="69">
        <f t="shared" si="34"/>
        <v>0.41041666666666654</v>
      </c>
      <c r="L27" s="69">
        <f t="shared" si="35"/>
        <v>0.41458333333333319</v>
      </c>
      <c r="M27" s="69">
        <f t="shared" si="36"/>
        <v>0.4180555555555554</v>
      </c>
      <c r="N27" s="69">
        <f t="shared" si="37"/>
        <v>0.42430555555555538</v>
      </c>
      <c r="O27" s="69">
        <f t="shared" si="38"/>
        <v>0.42986111111111092</v>
      </c>
      <c r="P27" s="92">
        <f t="shared" si="4"/>
        <v>23.16</v>
      </c>
      <c r="Q27" s="88">
        <f t="shared" si="39"/>
        <v>6.1805555555555391E-2</v>
      </c>
      <c r="R27" s="89">
        <f t="shared" si="24"/>
        <v>15.613483146067457</v>
      </c>
      <c r="S27" s="81"/>
      <c r="T27" s="82">
        <f t="shared" si="7"/>
        <v>1.388888888888884E-2</v>
      </c>
    </row>
    <row r="28" spans="1:20" ht="18.399999999999999" customHeight="1" thickBot="1" x14ac:dyDescent="0.3">
      <c r="A28" s="735"/>
      <c r="B28" s="74">
        <v>12</v>
      </c>
      <c r="C28" s="88">
        <v>0.38472222222222219</v>
      </c>
      <c r="D28" s="69">
        <f t="shared" si="27"/>
        <v>0.39027777777777772</v>
      </c>
      <c r="E28" s="69">
        <f t="shared" si="28"/>
        <v>0.3965277777777777</v>
      </c>
      <c r="F28" s="69">
        <f t="shared" si="29"/>
        <v>0.40069444444444435</v>
      </c>
      <c r="G28" s="69">
        <f t="shared" si="30"/>
        <v>0.40486111111111101</v>
      </c>
      <c r="H28" s="69">
        <f t="shared" si="31"/>
        <v>0.40694444444444433</v>
      </c>
      <c r="I28" s="69">
        <f t="shared" si="32"/>
        <v>0.41597222222222213</v>
      </c>
      <c r="J28" s="69">
        <f t="shared" si="33"/>
        <v>0.42013888888888878</v>
      </c>
      <c r="K28" s="69">
        <f t="shared" si="34"/>
        <v>0.4270833333333332</v>
      </c>
      <c r="L28" s="69">
        <f t="shared" si="35"/>
        <v>0.43124999999999986</v>
      </c>
      <c r="M28" s="69">
        <f t="shared" si="36"/>
        <v>0.43472222222222207</v>
      </c>
      <c r="N28" s="69">
        <f t="shared" si="37"/>
        <v>0.44097222222222204</v>
      </c>
      <c r="O28" s="69">
        <f t="shared" si="38"/>
        <v>0.44652777777777758</v>
      </c>
      <c r="P28" s="92">
        <f t="shared" si="4"/>
        <v>23.16</v>
      </c>
      <c r="Q28" s="88">
        <f t="shared" si="39"/>
        <v>6.1805555555555391E-2</v>
      </c>
      <c r="R28" s="89">
        <f t="shared" si="24"/>
        <v>15.613483146067457</v>
      </c>
      <c r="S28" s="81"/>
      <c r="T28" s="82">
        <f t="shared" si="7"/>
        <v>1.6666666666666663E-2</v>
      </c>
    </row>
    <row r="29" spans="1:20" ht="18.399999999999999" customHeight="1" thickBot="1" x14ac:dyDescent="0.3">
      <c r="A29" s="735"/>
      <c r="B29" s="67">
        <v>13</v>
      </c>
      <c r="C29" s="88">
        <v>0.40138888888888885</v>
      </c>
      <c r="D29" s="69">
        <f t="shared" ref="D29:O29" si="40">C29+D$9</f>
        <v>0.40694444444444439</v>
      </c>
      <c r="E29" s="69">
        <f t="shared" si="40"/>
        <v>0.41319444444444436</v>
      </c>
      <c r="F29" s="69">
        <f t="shared" si="40"/>
        <v>0.41736111111111102</v>
      </c>
      <c r="G29" s="69">
        <f t="shared" si="40"/>
        <v>0.42152777777777767</v>
      </c>
      <c r="H29" s="69">
        <f t="shared" si="40"/>
        <v>0.42361111111111099</v>
      </c>
      <c r="I29" s="69">
        <f t="shared" si="23"/>
        <v>0.4326388888888888</v>
      </c>
      <c r="J29" s="69">
        <f t="shared" si="40"/>
        <v>0.43680555555555545</v>
      </c>
      <c r="K29" s="69">
        <f t="shared" si="40"/>
        <v>0.44374999999999987</v>
      </c>
      <c r="L29" s="69">
        <f t="shared" si="40"/>
        <v>0.44791666666666652</v>
      </c>
      <c r="M29" s="69">
        <f t="shared" si="40"/>
        <v>0.45138888888888873</v>
      </c>
      <c r="N29" s="69">
        <f t="shared" si="40"/>
        <v>0.45763888888888871</v>
      </c>
      <c r="O29" s="69">
        <f t="shared" si="40"/>
        <v>0.46319444444444424</v>
      </c>
      <c r="P29" s="92">
        <f t="shared" si="4"/>
        <v>23.16</v>
      </c>
      <c r="Q29" s="88">
        <f t="shared" si="5"/>
        <v>6.1805555555555391E-2</v>
      </c>
      <c r="R29" s="89">
        <f t="shared" si="24"/>
        <v>15.613483146067457</v>
      </c>
      <c r="S29" s="81"/>
      <c r="T29" s="82">
        <f t="shared" si="7"/>
        <v>1.6666666666666663E-2</v>
      </c>
    </row>
    <row r="30" spans="1:20" ht="18.399999999999999" customHeight="1" thickBot="1" x14ac:dyDescent="0.3">
      <c r="A30" s="735"/>
      <c r="B30" s="74">
        <v>14</v>
      </c>
      <c r="C30" s="88">
        <v>0.41805555555555551</v>
      </c>
      <c r="D30" s="69">
        <f t="shared" ref="D30:O30" si="41">C30+D$9</f>
        <v>0.42361111111111105</v>
      </c>
      <c r="E30" s="69">
        <f t="shared" si="41"/>
        <v>0.42986111111111103</v>
      </c>
      <c r="F30" s="69">
        <f t="shared" si="41"/>
        <v>0.43402777777777768</v>
      </c>
      <c r="G30" s="69">
        <f t="shared" si="41"/>
        <v>0.43819444444444433</v>
      </c>
      <c r="H30" s="69">
        <f t="shared" si="41"/>
        <v>0.44027777777777766</v>
      </c>
      <c r="I30" s="69">
        <f t="shared" si="23"/>
        <v>0.44930555555555546</v>
      </c>
      <c r="J30" s="69">
        <f t="shared" si="41"/>
        <v>0.45347222222222211</v>
      </c>
      <c r="K30" s="69">
        <f t="shared" si="41"/>
        <v>0.46041666666666653</v>
      </c>
      <c r="L30" s="69">
        <f t="shared" si="41"/>
        <v>0.46458333333333318</v>
      </c>
      <c r="M30" s="69">
        <f t="shared" si="41"/>
        <v>0.46805555555555539</v>
      </c>
      <c r="N30" s="69">
        <f t="shared" si="41"/>
        <v>0.47430555555555537</v>
      </c>
      <c r="O30" s="69">
        <f t="shared" si="41"/>
        <v>0.47986111111111091</v>
      </c>
      <c r="P30" s="92">
        <f t="shared" si="4"/>
        <v>23.16</v>
      </c>
      <c r="Q30" s="88">
        <f t="shared" si="5"/>
        <v>6.1805555555555391E-2</v>
      </c>
      <c r="R30" s="89">
        <f t="shared" si="24"/>
        <v>15.613483146067457</v>
      </c>
      <c r="S30" s="81"/>
      <c r="T30" s="82">
        <f t="shared" si="7"/>
        <v>1.6666666666666663E-2</v>
      </c>
    </row>
    <row r="31" spans="1:20" ht="17.25" customHeight="1" thickBot="1" x14ac:dyDescent="0.3">
      <c r="A31" s="735"/>
      <c r="B31" s="74">
        <v>15</v>
      </c>
      <c r="C31" s="88">
        <v>0.43472222222222218</v>
      </c>
      <c r="D31" s="69">
        <f t="shared" ref="D31:O31" si="42">C31+D$9</f>
        <v>0.44027777777777771</v>
      </c>
      <c r="E31" s="69">
        <f t="shared" si="42"/>
        <v>0.44652777777777769</v>
      </c>
      <c r="F31" s="69">
        <f t="shared" si="42"/>
        <v>0.45069444444444434</v>
      </c>
      <c r="G31" s="69">
        <f t="shared" si="42"/>
        <v>0.45486111111111099</v>
      </c>
      <c r="H31" s="69">
        <f t="shared" si="42"/>
        <v>0.45694444444444432</v>
      </c>
      <c r="I31" s="69">
        <f t="shared" si="23"/>
        <v>0.46597222222222212</v>
      </c>
      <c r="J31" s="69">
        <f t="shared" si="42"/>
        <v>0.47013888888888877</v>
      </c>
      <c r="K31" s="69">
        <f t="shared" si="42"/>
        <v>0.47708333333333319</v>
      </c>
      <c r="L31" s="69">
        <f t="shared" si="42"/>
        <v>0.48124999999999984</v>
      </c>
      <c r="M31" s="69">
        <f t="shared" si="42"/>
        <v>0.48472222222222205</v>
      </c>
      <c r="N31" s="69">
        <f t="shared" si="42"/>
        <v>0.49097222222222203</v>
      </c>
      <c r="O31" s="69">
        <f t="shared" si="42"/>
        <v>0.49652777777777757</v>
      </c>
      <c r="P31" s="92">
        <f t="shared" si="4"/>
        <v>23.16</v>
      </c>
      <c r="Q31" s="88">
        <f t="shared" si="5"/>
        <v>6.1805555555555391E-2</v>
      </c>
      <c r="R31" s="89">
        <f t="shared" si="24"/>
        <v>15.613483146067457</v>
      </c>
      <c r="S31" s="81"/>
      <c r="T31" s="82">
        <f t="shared" si="7"/>
        <v>1.6666666666666663E-2</v>
      </c>
    </row>
    <row r="32" spans="1:20" ht="18.75" customHeight="1" thickBot="1" x14ac:dyDescent="0.3">
      <c r="A32" s="735"/>
      <c r="B32" s="67">
        <v>16</v>
      </c>
      <c r="C32" s="88">
        <v>0.45138888888888884</v>
      </c>
      <c r="D32" s="69">
        <f t="shared" ref="D32:O32" si="43">C32+D$9</f>
        <v>0.45694444444444438</v>
      </c>
      <c r="E32" s="69">
        <f t="shared" si="43"/>
        <v>0.46319444444444435</v>
      </c>
      <c r="F32" s="69">
        <f t="shared" si="43"/>
        <v>0.46736111111111101</v>
      </c>
      <c r="G32" s="69">
        <f t="shared" si="43"/>
        <v>0.47152777777777766</v>
      </c>
      <c r="H32" s="69">
        <f t="shared" si="43"/>
        <v>0.47361111111111098</v>
      </c>
      <c r="I32" s="69">
        <f t="shared" si="23"/>
        <v>0.48263888888888878</v>
      </c>
      <c r="J32" s="69">
        <f t="shared" si="43"/>
        <v>0.48680555555555544</v>
      </c>
      <c r="K32" s="69">
        <f t="shared" si="43"/>
        <v>0.49374999999999986</v>
      </c>
      <c r="L32" s="69">
        <f t="shared" si="43"/>
        <v>0.49791666666666651</v>
      </c>
      <c r="M32" s="69">
        <f t="shared" si="43"/>
        <v>0.50138888888888877</v>
      </c>
      <c r="N32" s="69">
        <f t="shared" si="43"/>
        <v>0.50763888888888875</v>
      </c>
      <c r="O32" s="69">
        <f t="shared" si="43"/>
        <v>0.51319444444444429</v>
      </c>
      <c r="P32" s="92">
        <f t="shared" si="4"/>
        <v>23.16</v>
      </c>
      <c r="Q32" s="88">
        <f t="shared" si="5"/>
        <v>6.1805555555555447E-2</v>
      </c>
      <c r="R32" s="89">
        <f t="shared" si="24"/>
        <v>15.613483146067443</v>
      </c>
      <c r="S32" s="81"/>
      <c r="T32" s="82">
        <f t="shared" si="7"/>
        <v>1.6666666666666663E-2</v>
      </c>
    </row>
    <row r="33" spans="1:20" ht="18.399999999999999" customHeight="1" thickBot="1" x14ac:dyDescent="0.3">
      <c r="A33" s="735"/>
      <c r="B33" s="74">
        <v>17</v>
      </c>
      <c r="C33" s="88">
        <v>0.4680555555555555</v>
      </c>
      <c r="D33" s="69">
        <f t="shared" ref="D33:O33" si="44">C33+D$9</f>
        <v>0.47361111111111104</v>
      </c>
      <c r="E33" s="69">
        <f t="shared" si="44"/>
        <v>0.47986111111111102</v>
      </c>
      <c r="F33" s="69">
        <f t="shared" si="44"/>
        <v>0.48402777777777767</v>
      </c>
      <c r="G33" s="69">
        <f t="shared" si="44"/>
        <v>0.48819444444444432</v>
      </c>
      <c r="H33" s="69">
        <f t="shared" si="44"/>
        <v>0.49027777777777765</v>
      </c>
      <c r="I33" s="69">
        <f t="shared" si="23"/>
        <v>0.49930555555555545</v>
      </c>
      <c r="J33" s="69">
        <f t="shared" si="44"/>
        <v>0.5034722222222221</v>
      </c>
      <c r="K33" s="69">
        <f t="shared" si="44"/>
        <v>0.51041666666666652</v>
      </c>
      <c r="L33" s="69">
        <f t="shared" si="44"/>
        <v>0.51458333333333317</v>
      </c>
      <c r="M33" s="69">
        <f t="shared" si="44"/>
        <v>0.51805555555555538</v>
      </c>
      <c r="N33" s="69">
        <f t="shared" si="44"/>
        <v>0.52430555555555536</v>
      </c>
      <c r="O33" s="69">
        <f t="shared" si="44"/>
        <v>0.52986111111111089</v>
      </c>
      <c r="P33" s="92">
        <f t="shared" si="4"/>
        <v>23.16</v>
      </c>
      <c r="Q33" s="88">
        <f t="shared" si="5"/>
        <v>6.1805555555555391E-2</v>
      </c>
      <c r="R33" s="89">
        <f t="shared" si="24"/>
        <v>15.613483146067457</v>
      </c>
      <c r="S33" s="81"/>
      <c r="T33" s="82">
        <f t="shared" si="7"/>
        <v>1.6666666666666663E-2</v>
      </c>
    </row>
    <row r="34" spans="1:20" ht="18.399999999999999" customHeight="1" thickBot="1" x14ac:dyDescent="0.3">
      <c r="A34" s="735"/>
      <c r="B34" s="74">
        <v>18</v>
      </c>
      <c r="C34" s="88">
        <v>0.48472222222222217</v>
      </c>
      <c r="D34" s="69">
        <f t="shared" ref="D34:O34" si="45">C34+D$9</f>
        <v>0.4902777777777777</v>
      </c>
      <c r="E34" s="69">
        <f t="shared" si="45"/>
        <v>0.49652777777777768</v>
      </c>
      <c r="F34" s="69">
        <f t="shared" si="45"/>
        <v>0.50069444444444433</v>
      </c>
      <c r="G34" s="69">
        <f t="shared" si="45"/>
        <v>0.50486111111111098</v>
      </c>
      <c r="H34" s="69">
        <f t="shared" si="45"/>
        <v>0.50694444444444431</v>
      </c>
      <c r="I34" s="69">
        <f t="shared" si="23"/>
        <v>0.51597222222222205</v>
      </c>
      <c r="J34" s="69">
        <f t="shared" si="45"/>
        <v>0.52013888888888871</v>
      </c>
      <c r="K34" s="69">
        <f t="shared" si="45"/>
        <v>0.52708333333333313</v>
      </c>
      <c r="L34" s="69">
        <f t="shared" si="45"/>
        <v>0.53124999999999978</v>
      </c>
      <c r="M34" s="69">
        <f t="shared" si="45"/>
        <v>0.53472222222222199</v>
      </c>
      <c r="N34" s="69">
        <f t="shared" si="45"/>
        <v>0.54097222222222197</v>
      </c>
      <c r="O34" s="69">
        <f t="shared" si="45"/>
        <v>0.5465277777777775</v>
      </c>
      <c r="P34" s="92">
        <f t="shared" si="4"/>
        <v>23.16</v>
      </c>
      <c r="Q34" s="88">
        <f t="shared" si="5"/>
        <v>6.1805555555555336E-2</v>
      </c>
      <c r="R34" s="89">
        <f t="shared" si="24"/>
        <v>15.613483146067471</v>
      </c>
      <c r="S34" s="81"/>
      <c r="T34" s="82">
        <f t="shared" si="7"/>
        <v>1.6666666666666663E-2</v>
      </c>
    </row>
    <row r="35" spans="1:20" ht="18.399999999999999" customHeight="1" thickBot="1" x14ac:dyDescent="0.3">
      <c r="A35" s="735"/>
      <c r="B35" s="67">
        <v>19</v>
      </c>
      <c r="C35" s="88">
        <v>0.50138888888888888</v>
      </c>
      <c r="D35" s="69">
        <f t="shared" ref="D35:O35" si="46">C35+D$9</f>
        <v>0.50694444444444442</v>
      </c>
      <c r="E35" s="69">
        <f t="shared" si="46"/>
        <v>0.5131944444444444</v>
      </c>
      <c r="F35" s="69">
        <f t="shared" si="46"/>
        <v>0.51736111111111105</v>
      </c>
      <c r="G35" s="69">
        <f t="shared" si="46"/>
        <v>0.5215277777777777</v>
      </c>
      <c r="H35" s="69">
        <f t="shared" si="46"/>
        <v>0.52361111111111103</v>
      </c>
      <c r="I35" s="69">
        <f t="shared" si="23"/>
        <v>0.53263888888888877</v>
      </c>
      <c r="J35" s="69">
        <f t="shared" si="46"/>
        <v>0.53680555555555542</v>
      </c>
      <c r="K35" s="69">
        <f t="shared" si="46"/>
        <v>0.54374999999999984</v>
      </c>
      <c r="L35" s="69">
        <f t="shared" si="46"/>
        <v>0.5479166666666665</v>
      </c>
      <c r="M35" s="69">
        <f t="shared" si="46"/>
        <v>0.55138888888888871</v>
      </c>
      <c r="N35" s="69">
        <f t="shared" si="46"/>
        <v>0.55763888888888868</v>
      </c>
      <c r="O35" s="69">
        <f t="shared" si="46"/>
        <v>0.56319444444444422</v>
      </c>
      <c r="P35" s="92">
        <f t="shared" si="4"/>
        <v>23.16</v>
      </c>
      <c r="Q35" s="88">
        <f t="shared" si="5"/>
        <v>6.1805555555555336E-2</v>
      </c>
      <c r="R35" s="89">
        <f t="shared" si="24"/>
        <v>15.613483146067471</v>
      </c>
      <c r="S35" s="81"/>
      <c r="T35" s="82">
        <f t="shared" si="7"/>
        <v>1.6666666666666718E-2</v>
      </c>
    </row>
    <row r="36" spans="1:20" ht="18.399999999999999" customHeight="1" thickBot="1" x14ac:dyDescent="0.3">
      <c r="A36" s="735"/>
      <c r="B36" s="74">
        <v>20</v>
      </c>
      <c r="C36" s="88">
        <v>0.5180555555555556</v>
      </c>
      <c r="D36" s="69">
        <f t="shared" ref="D36:O36" si="47">C36+D$9</f>
        <v>0.52361111111111114</v>
      </c>
      <c r="E36" s="69">
        <f t="shared" si="47"/>
        <v>0.52986111111111112</v>
      </c>
      <c r="F36" s="69">
        <f t="shared" si="47"/>
        <v>0.53402777777777777</v>
      </c>
      <c r="G36" s="69">
        <f t="shared" si="47"/>
        <v>0.53819444444444442</v>
      </c>
      <c r="H36" s="69">
        <f t="shared" si="47"/>
        <v>0.54027777777777775</v>
      </c>
      <c r="I36" s="69">
        <f t="shared" si="23"/>
        <v>0.54930555555555549</v>
      </c>
      <c r="J36" s="69">
        <f t="shared" si="47"/>
        <v>0.55347222222222214</v>
      </c>
      <c r="K36" s="69">
        <f t="shared" si="47"/>
        <v>0.56041666666666656</v>
      </c>
      <c r="L36" s="69">
        <f t="shared" si="47"/>
        <v>0.56458333333333321</v>
      </c>
      <c r="M36" s="69">
        <f t="shared" si="47"/>
        <v>0.56805555555555542</v>
      </c>
      <c r="N36" s="69">
        <f t="shared" si="47"/>
        <v>0.5743055555555554</v>
      </c>
      <c r="O36" s="69">
        <f t="shared" si="47"/>
        <v>0.57986111111111094</v>
      </c>
      <c r="P36" s="92">
        <f t="shared" si="4"/>
        <v>23.16</v>
      </c>
      <c r="Q36" s="88">
        <f t="shared" si="5"/>
        <v>6.1805555555555336E-2</v>
      </c>
      <c r="R36" s="89">
        <f t="shared" si="24"/>
        <v>15.613483146067471</v>
      </c>
      <c r="S36" s="81"/>
      <c r="T36" s="82">
        <f t="shared" si="7"/>
        <v>1.6666666666666718E-2</v>
      </c>
    </row>
    <row r="37" spans="1:20" ht="18.399999999999999" customHeight="1" thickBot="1" x14ac:dyDescent="0.3">
      <c r="A37" s="735"/>
      <c r="B37" s="74">
        <v>21</v>
      </c>
      <c r="C37" s="88">
        <v>0.53472222222222232</v>
      </c>
      <c r="D37" s="69">
        <f t="shared" ref="D37:O37" si="48">C37+D$9</f>
        <v>0.54027777777777786</v>
      </c>
      <c r="E37" s="69">
        <f t="shared" si="48"/>
        <v>0.54652777777777783</v>
      </c>
      <c r="F37" s="69">
        <f t="shared" si="48"/>
        <v>0.55069444444444449</v>
      </c>
      <c r="G37" s="69">
        <f t="shared" si="48"/>
        <v>0.55486111111111114</v>
      </c>
      <c r="H37" s="69">
        <f t="shared" si="48"/>
        <v>0.55694444444444446</v>
      </c>
      <c r="I37" s="69">
        <f t="shared" si="23"/>
        <v>0.56597222222222221</v>
      </c>
      <c r="J37" s="69">
        <f t="shared" si="48"/>
        <v>0.57013888888888886</v>
      </c>
      <c r="K37" s="69">
        <f t="shared" si="48"/>
        <v>0.57708333333333328</v>
      </c>
      <c r="L37" s="69">
        <f t="shared" si="48"/>
        <v>0.58124999999999993</v>
      </c>
      <c r="M37" s="69">
        <f t="shared" si="48"/>
        <v>0.58472222222222214</v>
      </c>
      <c r="N37" s="69">
        <f t="shared" si="48"/>
        <v>0.59097222222222212</v>
      </c>
      <c r="O37" s="69">
        <f t="shared" si="48"/>
        <v>0.59652777777777766</v>
      </c>
      <c r="P37" s="92">
        <f t="shared" si="4"/>
        <v>23.16</v>
      </c>
      <c r="Q37" s="88">
        <f t="shared" si="5"/>
        <v>6.1805555555555336E-2</v>
      </c>
      <c r="R37" s="89">
        <f t="shared" si="24"/>
        <v>15.613483146067471</v>
      </c>
      <c r="S37" s="81"/>
      <c r="T37" s="82">
        <f t="shared" si="7"/>
        <v>1.6666666666666718E-2</v>
      </c>
    </row>
    <row r="38" spans="1:20" ht="18.399999999999999" customHeight="1" thickBot="1" x14ac:dyDescent="0.3">
      <c r="A38" s="735"/>
      <c r="B38" s="67">
        <v>22</v>
      </c>
      <c r="C38" s="88">
        <v>0.55138888888888904</v>
      </c>
      <c r="D38" s="69">
        <f t="shared" ref="D38:O38" si="49">C38+D$9</f>
        <v>0.55694444444444458</v>
      </c>
      <c r="E38" s="69">
        <f t="shared" si="49"/>
        <v>0.56319444444444455</v>
      </c>
      <c r="F38" s="69">
        <f t="shared" si="49"/>
        <v>0.5673611111111112</v>
      </c>
      <c r="G38" s="69">
        <f t="shared" si="49"/>
        <v>0.57152777777777786</v>
      </c>
      <c r="H38" s="69">
        <f t="shared" si="49"/>
        <v>0.57361111111111118</v>
      </c>
      <c r="I38" s="69">
        <f t="shared" si="23"/>
        <v>0.58263888888888893</v>
      </c>
      <c r="J38" s="69">
        <f t="shared" si="49"/>
        <v>0.58680555555555558</v>
      </c>
      <c r="K38" s="69">
        <f t="shared" si="49"/>
        <v>0.59375</v>
      </c>
      <c r="L38" s="69">
        <f t="shared" si="49"/>
        <v>0.59791666666666665</v>
      </c>
      <c r="M38" s="69">
        <f t="shared" si="49"/>
        <v>0.60138888888888886</v>
      </c>
      <c r="N38" s="69">
        <f t="shared" si="49"/>
        <v>0.60763888888888884</v>
      </c>
      <c r="O38" s="69">
        <f t="shared" si="49"/>
        <v>0.61319444444444438</v>
      </c>
      <c r="P38" s="92">
        <f t="shared" si="4"/>
        <v>23.16</v>
      </c>
      <c r="Q38" s="88">
        <f t="shared" si="5"/>
        <v>6.1805555555555336E-2</v>
      </c>
      <c r="R38" s="89">
        <f t="shared" si="24"/>
        <v>15.613483146067471</v>
      </c>
      <c r="S38" s="81"/>
      <c r="T38" s="82">
        <f t="shared" si="7"/>
        <v>1.6666666666666718E-2</v>
      </c>
    </row>
    <row r="39" spans="1:20" ht="18.399999999999999" customHeight="1" thickBot="1" x14ac:dyDescent="0.3">
      <c r="A39" s="735"/>
      <c r="B39" s="74">
        <v>23</v>
      </c>
      <c r="C39" s="88">
        <v>0.56805555555555576</v>
      </c>
      <c r="D39" s="69">
        <f t="shared" ref="D39:O39" si="50">C39+D$9</f>
        <v>0.57361111111111129</v>
      </c>
      <c r="E39" s="69">
        <f t="shared" si="50"/>
        <v>0.57986111111111127</v>
      </c>
      <c r="F39" s="69">
        <f t="shared" si="50"/>
        <v>0.58402777777777792</v>
      </c>
      <c r="G39" s="69">
        <f t="shared" si="50"/>
        <v>0.58819444444444458</v>
      </c>
      <c r="H39" s="69">
        <f t="shared" si="50"/>
        <v>0.5902777777777779</v>
      </c>
      <c r="I39" s="69">
        <f t="shared" si="23"/>
        <v>0.59930555555555565</v>
      </c>
      <c r="J39" s="69">
        <f t="shared" si="50"/>
        <v>0.6034722222222223</v>
      </c>
      <c r="K39" s="69">
        <f t="shared" si="50"/>
        <v>0.61041666666666672</v>
      </c>
      <c r="L39" s="69">
        <f t="shared" si="50"/>
        <v>0.61458333333333337</v>
      </c>
      <c r="M39" s="69">
        <f t="shared" si="50"/>
        <v>0.61805555555555558</v>
      </c>
      <c r="N39" s="69">
        <f t="shared" si="50"/>
        <v>0.62430555555555556</v>
      </c>
      <c r="O39" s="69">
        <f t="shared" si="50"/>
        <v>0.62986111111111109</v>
      </c>
      <c r="P39" s="92">
        <f t="shared" si="4"/>
        <v>23.16</v>
      </c>
      <c r="Q39" s="88">
        <f t="shared" si="5"/>
        <v>6.1805555555555336E-2</v>
      </c>
      <c r="R39" s="89">
        <f t="shared" si="24"/>
        <v>15.613483146067471</v>
      </c>
      <c r="S39" s="81"/>
      <c r="T39" s="82">
        <f t="shared" si="7"/>
        <v>1.6666666666666718E-2</v>
      </c>
    </row>
    <row r="40" spans="1:20" ht="18.399999999999999" customHeight="1" thickBot="1" x14ac:dyDescent="0.3">
      <c r="A40" s="735"/>
      <c r="B40" s="74">
        <v>24</v>
      </c>
      <c r="C40" s="88">
        <v>0.58472222222222248</v>
      </c>
      <c r="D40" s="69">
        <f t="shared" ref="D40:O40" si="51">C40+D$9</f>
        <v>0.59027777777777801</v>
      </c>
      <c r="E40" s="69">
        <f t="shared" si="51"/>
        <v>0.59652777777777799</v>
      </c>
      <c r="F40" s="69">
        <f t="shared" si="51"/>
        <v>0.60069444444444464</v>
      </c>
      <c r="G40" s="69">
        <f t="shared" si="51"/>
        <v>0.60486111111111129</v>
      </c>
      <c r="H40" s="69">
        <f t="shared" si="51"/>
        <v>0.60694444444444462</v>
      </c>
      <c r="I40" s="69">
        <f t="shared" si="23"/>
        <v>0.61597222222222237</v>
      </c>
      <c r="J40" s="69">
        <f t="shared" si="51"/>
        <v>0.62013888888888902</v>
      </c>
      <c r="K40" s="69">
        <f t="shared" si="51"/>
        <v>0.62708333333333344</v>
      </c>
      <c r="L40" s="69">
        <f t="shared" si="51"/>
        <v>0.63125000000000009</v>
      </c>
      <c r="M40" s="69">
        <f t="shared" si="51"/>
        <v>0.6347222222222223</v>
      </c>
      <c r="N40" s="69">
        <f t="shared" si="51"/>
        <v>0.64097222222222228</v>
      </c>
      <c r="O40" s="69">
        <f t="shared" si="51"/>
        <v>0.64652777777777781</v>
      </c>
      <c r="P40" s="92">
        <f t="shared" si="4"/>
        <v>23.16</v>
      </c>
      <c r="Q40" s="88">
        <f t="shared" si="5"/>
        <v>6.1805555555555336E-2</v>
      </c>
      <c r="R40" s="89">
        <f t="shared" si="24"/>
        <v>15.613483146067471</v>
      </c>
      <c r="S40" s="81"/>
      <c r="T40" s="82">
        <f t="shared" si="7"/>
        <v>1.6666666666666718E-2</v>
      </c>
    </row>
    <row r="41" spans="1:20" ht="18.399999999999999" customHeight="1" thickBot="1" x14ac:dyDescent="0.3">
      <c r="A41" s="735"/>
      <c r="B41" s="67">
        <v>25</v>
      </c>
      <c r="C41" s="88">
        <v>0.60138888888888919</v>
      </c>
      <c r="D41" s="69">
        <f t="shared" ref="D41:O41" si="52">C41+D$9</f>
        <v>0.60694444444444473</v>
      </c>
      <c r="E41" s="69">
        <f t="shared" si="52"/>
        <v>0.61319444444444471</v>
      </c>
      <c r="F41" s="69">
        <f t="shared" si="52"/>
        <v>0.61736111111111136</v>
      </c>
      <c r="G41" s="69">
        <f t="shared" si="52"/>
        <v>0.62152777777777801</v>
      </c>
      <c r="H41" s="69">
        <f t="shared" si="52"/>
        <v>0.62361111111111134</v>
      </c>
      <c r="I41" s="69">
        <f t="shared" si="23"/>
        <v>0.63263888888888908</v>
      </c>
      <c r="J41" s="69">
        <f t="shared" si="52"/>
        <v>0.63680555555555574</v>
      </c>
      <c r="K41" s="69">
        <f t="shared" si="52"/>
        <v>0.64375000000000016</v>
      </c>
      <c r="L41" s="69">
        <f t="shared" si="52"/>
        <v>0.64791666666666681</v>
      </c>
      <c r="M41" s="69">
        <f t="shared" si="52"/>
        <v>0.65138888888888902</v>
      </c>
      <c r="N41" s="69">
        <f t="shared" si="52"/>
        <v>0.65763888888888899</v>
      </c>
      <c r="O41" s="69">
        <f t="shared" si="52"/>
        <v>0.66319444444444453</v>
      </c>
      <c r="P41" s="92">
        <f t="shared" si="4"/>
        <v>23.16</v>
      </c>
      <c r="Q41" s="88">
        <f t="shared" si="5"/>
        <v>6.1805555555555336E-2</v>
      </c>
      <c r="R41" s="89">
        <f t="shared" si="24"/>
        <v>15.613483146067471</v>
      </c>
      <c r="S41" s="81"/>
      <c r="T41" s="82">
        <f t="shared" si="7"/>
        <v>1.6666666666666718E-2</v>
      </c>
    </row>
    <row r="42" spans="1:20" ht="18.399999999999999" customHeight="1" thickBot="1" x14ac:dyDescent="0.3">
      <c r="A42" s="735"/>
      <c r="B42" s="74">
        <v>26</v>
      </c>
      <c r="C42" s="88">
        <v>0.61805555555555591</v>
      </c>
      <c r="D42" s="69">
        <f t="shared" ref="D42:O42" si="53">C42+D$9</f>
        <v>0.62361111111111145</v>
      </c>
      <c r="E42" s="69">
        <f t="shared" si="53"/>
        <v>0.62986111111111143</v>
      </c>
      <c r="F42" s="69">
        <f t="shared" si="53"/>
        <v>0.63402777777777808</v>
      </c>
      <c r="G42" s="69">
        <f t="shared" si="53"/>
        <v>0.63819444444444473</v>
      </c>
      <c r="H42" s="69">
        <f t="shared" si="53"/>
        <v>0.64027777777777806</v>
      </c>
      <c r="I42" s="69">
        <f t="shared" si="23"/>
        <v>0.6493055555555558</v>
      </c>
      <c r="J42" s="69">
        <f t="shared" si="53"/>
        <v>0.65347222222222245</v>
      </c>
      <c r="K42" s="69">
        <f t="shared" si="53"/>
        <v>0.66041666666666687</v>
      </c>
      <c r="L42" s="69">
        <f t="shared" si="53"/>
        <v>0.66458333333333353</v>
      </c>
      <c r="M42" s="69">
        <f t="shared" si="53"/>
        <v>0.66805555555555574</v>
      </c>
      <c r="N42" s="69">
        <f t="shared" si="53"/>
        <v>0.67430555555555571</v>
      </c>
      <c r="O42" s="69">
        <f t="shared" si="53"/>
        <v>0.67986111111111125</v>
      </c>
      <c r="P42" s="92">
        <f t="shared" si="4"/>
        <v>23.16</v>
      </c>
      <c r="Q42" s="88">
        <f t="shared" si="5"/>
        <v>6.1805555555555336E-2</v>
      </c>
      <c r="R42" s="89">
        <f t="shared" si="24"/>
        <v>15.613483146067471</v>
      </c>
      <c r="S42" s="81"/>
      <c r="T42" s="82">
        <f t="shared" si="7"/>
        <v>1.6666666666666718E-2</v>
      </c>
    </row>
    <row r="43" spans="1:20" ht="18.399999999999999" customHeight="1" thickBot="1" x14ac:dyDescent="0.3">
      <c r="A43" s="735"/>
      <c r="B43" s="74">
        <v>27</v>
      </c>
      <c r="C43" s="88">
        <v>0.63472222222222263</v>
      </c>
      <c r="D43" s="69">
        <f t="shared" ref="D43:O43" si="54">C43+D$9</f>
        <v>0.64027777777777817</v>
      </c>
      <c r="E43" s="69">
        <f t="shared" si="54"/>
        <v>0.64652777777777815</v>
      </c>
      <c r="F43" s="69">
        <f t="shared" si="54"/>
        <v>0.6506944444444448</v>
      </c>
      <c r="G43" s="69">
        <f t="shared" si="54"/>
        <v>0.65486111111111145</v>
      </c>
      <c r="H43" s="69">
        <f t="shared" si="54"/>
        <v>0.65694444444444478</v>
      </c>
      <c r="I43" s="69">
        <f t="shared" si="23"/>
        <v>0.66597222222222252</v>
      </c>
      <c r="J43" s="69">
        <f t="shared" si="54"/>
        <v>0.67013888888888917</v>
      </c>
      <c r="K43" s="69">
        <f t="shared" si="54"/>
        <v>0.67708333333333359</v>
      </c>
      <c r="L43" s="69">
        <f t="shared" si="54"/>
        <v>0.68125000000000024</v>
      </c>
      <c r="M43" s="69">
        <f t="shared" si="54"/>
        <v>0.68472222222222245</v>
      </c>
      <c r="N43" s="69">
        <f t="shared" si="54"/>
        <v>0.69097222222222243</v>
      </c>
      <c r="O43" s="69">
        <f t="shared" si="54"/>
        <v>0.69652777777777797</v>
      </c>
      <c r="P43" s="92">
        <f t="shared" si="4"/>
        <v>23.16</v>
      </c>
      <c r="Q43" s="88">
        <f t="shared" si="5"/>
        <v>6.1805555555555336E-2</v>
      </c>
      <c r="R43" s="89">
        <f t="shared" si="24"/>
        <v>15.613483146067471</v>
      </c>
      <c r="S43" s="81"/>
      <c r="T43" s="82">
        <f t="shared" si="7"/>
        <v>1.6666666666666718E-2</v>
      </c>
    </row>
    <row r="44" spans="1:20" ht="18.399999999999999" customHeight="1" thickBot="1" x14ac:dyDescent="0.3">
      <c r="A44" s="735"/>
      <c r="B44" s="67">
        <v>28</v>
      </c>
      <c r="C44" s="88">
        <v>0.65138888888888935</v>
      </c>
      <c r="D44" s="69">
        <f t="shared" ref="D44:O44" si="55">C44+D$9</f>
        <v>0.65694444444444489</v>
      </c>
      <c r="E44" s="69">
        <f t="shared" si="55"/>
        <v>0.66319444444444486</v>
      </c>
      <c r="F44" s="69">
        <f t="shared" si="55"/>
        <v>0.66736111111111152</v>
      </c>
      <c r="G44" s="69">
        <f t="shared" si="55"/>
        <v>0.67152777777777817</v>
      </c>
      <c r="H44" s="69">
        <f t="shared" si="55"/>
        <v>0.67361111111111149</v>
      </c>
      <c r="I44" s="69">
        <f t="shared" si="23"/>
        <v>0.68263888888888924</v>
      </c>
      <c r="J44" s="69">
        <f t="shared" si="55"/>
        <v>0.68680555555555589</v>
      </c>
      <c r="K44" s="69">
        <f t="shared" si="55"/>
        <v>0.69375000000000031</v>
      </c>
      <c r="L44" s="69">
        <f t="shared" si="55"/>
        <v>0.69791666666666696</v>
      </c>
      <c r="M44" s="69">
        <f t="shared" si="55"/>
        <v>0.70138888888888917</v>
      </c>
      <c r="N44" s="69">
        <f t="shared" si="55"/>
        <v>0.70763888888888915</v>
      </c>
      <c r="O44" s="69">
        <f t="shared" si="55"/>
        <v>0.71319444444444469</v>
      </c>
      <c r="P44" s="92">
        <f t="shared" si="4"/>
        <v>23.16</v>
      </c>
      <c r="Q44" s="88">
        <f t="shared" si="5"/>
        <v>6.1805555555555336E-2</v>
      </c>
      <c r="R44" s="89">
        <f t="shared" si="24"/>
        <v>15.613483146067471</v>
      </c>
      <c r="S44" s="81"/>
      <c r="T44" s="82">
        <f t="shared" si="7"/>
        <v>1.6666666666666718E-2</v>
      </c>
    </row>
    <row r="45" spans="1:20" ht="18.399999999999999" customHeight="1" thickBot="1" x14ac:dyDescent="0.3">
      <c r="A45" s="735"/>
      <c r="B45" s="74">
        <v>29</v>
      </c>
      <c r="C45" s="88">
        <v>0.66805555555555607</v>
      </c>
      <c r="D45" s="69">
        <f t="shared" ref="D45:O45" si="56">C45+D$9</f>
        <v>0.6736111111111116</v>
      </c>
      <c r="E45" s="69">
        <f t="shared" si="56"/>
        <v>0.67986111111111158</v>
      </c>
      <c r="F45" s="69">
        <f t="shared" si="56"/>
        <v>0.68402777777777823</v>
      </c>
      <c r="G45" s="69">
        <f t="shared" si="56"/>
        <v>0.68819444444444489</v>
      </c>
      <c r="H45" s="69">
        <f t="shared" si="56"/>
        <v>0.69027777777777821</v>
      </c>
      <c r="I45" s="69">
        <f t="shared" si="23"/>
        <v>0.69930555555555596</v>
      </c>
      <c r="J45" s="69">
        <f t="shared" si="56"/>
        <v>0.70347222222222261</v>
      </c>
      <c r="K45" s="69">
        <f t="shared" si="56"/>
        <v>0.71041666666666703</v>
      </c>
      <c r="L45" s="69">
        <f t="shared" si="56"/>
        <v>0.71458333333333368</v>
      </c>
      <c r="M45" s="69">
        <f t="shared" si="56"/>
        <v>0.71805555555555589</v>
      </c>
      <c r="N45" s="69">
        <f t="shared" si="56"/>
        <v>0.72430555555555587</v>
      </c>
      <c r="O45" s="69">
        <f t="shared" si="56"/>
        <v>0.7298611111111114</v>
      </c>
      <c r="P45" s="92">
        <f t="shared" si="4"/>
        <v>23.16</v>
      </c>
      <c r="Q45" s="88">
        <f t="shared" si="5"/>
        <v>6.1805555555555336E-2</v>
      </c>
      <c r="R45" s="89">
        <f t="shared" si="24"/>
        <v>15.613483146067471</v>
      </c>
      <c r="S45" s="81"/>
      <c r="T45" s="82">
        <f t="shared" si="7"/>
        <v>1.6666666666666718E-2</v>
      </c>
    </row>
    <row r="46" spans="1:20" ht="18.399999999999999" customHeight="1" thickBot="1" x14ac:dyDescent="0.3">
      <c r="A46" s="735"/>
      <c r="B46" s="74">
        <v>30</v>
      </c>
      <c r="C46" s="88">
        <v>0.68472222222222279</v>
      </c>
      <c r="D46" s="69">
        <f t="shared" ref="D46:O46" si="57">C46+D$9</f>
        <v>0.69027777777777832</v>
      </c>
      <c r="E46" s="69">
        <f t="shared" si="57"/>
        <v>0.6965277777777783</v>
      </c>
      <c r="F46" s="69">
        <f t="shared" si="57"/>
        <v>0.70069444444444495</v>
      </c>
      <c r="G46" s="69">
        <f t="shared" si="57"/>
        <v>0.7048611111111116</v>
      </c>
      <c r="H46" s="69">
        <f t="shared" si="57"/>
        <v>0.70694444444444493</v>
      </c>
      <c r="I46" s="69">
        <f t="shared" si="23"/>
        <v>0.71597222222222268</v>
      </c>
      <c r="J46" s="69">
        <f t="shared" si="57"/>
        <v>0.72013888888888933</v>
      </c>
      <c r="K46" s="69">
        <f t="shared" si="57"/>
        <v>0.72708333333333375</v>
      </c>
      <c r="L46" s="69">
        <f t="shared" si="57"/>
        <v>0.7312500000000004</v>
      </c>
      <c r="M46" s="69">
        <f t="shared" si="57"/>
        <v>0.73472222222222261</v>
      </c>
      <c r="N46" s="69">
        <f t="shared" si="57"/>
        <v>0.74097222222222259</v>
      </c>
      <c r="O46" s="69">
        <f t="shared" si="57"/>
        <v>0.74652777777777812</v>
      </c>
      <c r="P46" s="92">
        <f t="shared" si="4"/>
        <v>23.16</v>
      </c>
      <c r="Q46" s="88">
        <f t="shared" si="5"/>
        <v>6.1805555555555336E-2</v>
      </c>
      <c r="R46" s="89">
        <f t="shared" si="24"/>
        <v>15.613483146067471</v>
      </c>
      <c r="S46" s="81"/>
      <c r="T46" s="82">
        <f t="shared" si="7"/>
        <v>1.6666666666666718E-2</v>
      </c>
    </row>
    <row r="47" spans="1:20" ht="18.399999999999999" customHeight="1" thickBot="1" x14ac:dyDescent="0.3">
      <c r="A47" s="735"/>
      <c r="B47" s="67">
        <v>31</v>
      </c>
      <c r="C47" s="88">
        <v>0.70138888888888951</v>
      </c>
      <c r="D47" s="69">
        <f t="shared" ref="D47:O47" si="58">C47+D$9</f>
        <v>0.70694444444444504</v>
      </c>
      <c r="E47" s="69">
        <f t="shared" si="58"/>
        <v>0.71319444444444502</v>
      </c>
      <c r="F47" s="69">
        <f t="shared" si="58"/>
        <v>0.71736111111111167</v>
      </c>
      <c r="G47" s="69">
        <f t="shared" si="58"/>
        <v>0.72152777777777832</v>
      </c>
      <c r="H47" s="69">
        <f t="shared" si="58"/>
        <v>0.72361111111111165</v>
      </c>
      <c r="I47" s="69">
        <f t="shared" si="23"/>
        <v>0.73263888888888939</v>
      </c>
      <c r="J47" s="69">
        <f t="shared" si="58"/>
        <v>0.73680555555555605</v>
      </c>
      <c r="K47" s="69">
        <f t="shared" si="58"/>
        <v>0.74375000000000047</v>
      </c>
      <c r="L47" s="69">
        <f t="shared" si="58"/>
        <v>0.74791666666666712</v>
      </c>
      <c r="M47" s="69">
        <f t="shared" si="58"/>
        <v>0.75138888888888933</v>
      </c>
      <c r="N47" s="69">
        <f t="shared" si="58"/>
        <v>0.75763888888888931</v>
      </c>
      <c r="O47" s="69">
        <f t="shared" si="58"/>
        <v>0.76319444444444484</v>
      </c>
      <c r="P47" s="92">
        <f t="shared" si="4"/>
        <v>23.16</v>
      </c>
      <c r="Q47" s="88">
        <f t="shared" si="5"/>
        <v>6.1805555555555336E-2</v>
      </c>
      <c r="R47" s="89">
        <f t="shared" si="24"/>
        <v>15.613483146067471</v>
      </c>
      <c r="S47" s="81"/>
      <c r="T47" s="82">
        <f t="shared" si="7"/>
        <v>1.6666666666666718E-2</v>
      </c>
    </row>
    <row r="48" spans="1:20" ht="18.399999999999999" customHeight="1" thickBot="1" x14ac:dyDescent="0.3">
      <c r="A48" s="735"/>
      <c r="B48" s="74">
        <v>32</v>
      </c>
      <c r="C48" s="88">
        <v>0.71805555555555622</v>
      </c>
      <c r="D48" s="69">
        <f t="shared" ref="D48:O48" si="59">C48+D$9</f>
        <v>0.72361111111111176</v>
      </c>
      <c r="E48" s="69">
        <f t="shared" si="59"/>
        <v>0.72986111111111174</v>
      </c>
      <c r="F48" s="69">
        <f t="shared" si="59"/>
        <v>0.73402777777777839</v>
      </c>
      <c r="G48" s="69">
        <f t="shared" si="59"/>
        <v>0.73819444444444504</v>
      </c>
      <c r="H48" s="69">
        <f t="shared" si="59"/>
        <v>0.74027777777777837</v>
      </c>
      <c r="I48" s="69">
        <f t="shared" si="23"/>
        <v>0.74930555555555611</v>
      </c>
      <c r="J48" s="69">
        <f t="shared" si="59"/>
        <v>0.75347222222222276</v>
      </c>
      <c r="K48" s="69">
        <f t="shared" si="59"/>
        <v>0.76041666666666718</v>
      </c>
      <c r="L48" s="69">
        <f t="shared" si="59"/>
        <v>0.76458333333333384</v>
      </c>
      <c r="M48" s="69">
        <f t="shared" si="59"/>
        <v>0.76805555555555605</v>
      </c>
      <c r="N48" s="69">
        <f t="shared" si="59"/>
        <v>0.77430555555555602</v>
      </c>
      <c r="O48" s="69">
        <f t="shared" si="59"/>
        <v>0.77986111111111156</v>
      </c>
      <c r="P48" s="92">
        <f t="shared" si="4"/>
        <v>23.16</v>
      </c>
      <c r="Q48" s="88">
        <f t="shared" si="5"/>
        <v>6.1805555555555336E-2</v>
      </c>
      <c r="R48" s="89">
        <f t="shared" si="24"/>
        <v>15.613483146067471</v>
      </c>
      <c r="S48" s="81"/>
      <c r="T48" s="82">
        <f t="shared" si="7"/>
        <v>1.6666666666666718E-2</v>
      </c>
    </row>
    <row r="49" spans="1:20" ht="18.399999999999999" customHeight="1" thickBot="1" x14ac:dyDescent="0.3">
      <c r="A49" s="735"/>
      <c r="B49" s="74">
        <v>33</v>
      </c>
      <c r="C49" s="88">
        <v>0.73472222222222294</v>
      </c>
      <c r="D49" s="69">
        <f t="shared" ref="D49:O49" si="60">C49+D$9</f>
        <v>0.74027777777777848</v>
      </c>
      <c r="E49" s="69">
        <f t="shared" si="60"/>
        <v>0.74652777777777846</v>
      </c>
      <c r="F49" s="69">
        <f t="shared" si="60"/>
        <v>0.75069444444444511</v>
      </c>
      <c r="G49" s="69">
        <f t="shared" si="60"/>
        <v>0.75486111111111176</v>
      </c>
      <c r="H49" s="69">
        <f t="shared" si="60"/>
        <v>0.75694444444444509</v>
      </c>
      <c r="I49" s="69">
        <f t="shared" si="23"/>
        <v>0.76597222222222283</v>
      </c>
      <c r="J49" s="69">
        <f t="shared" si="60"/>
        <v>0.77013888888888948</v>
      </c>
      <c r="K49" s="69">
        <f t="shared" si="60"/>
        <v>0.7770833333333339</v>
      </c>
      <c r="L49" s="69">
        <f t="shared" si="60"/>
        <v>0.78125000000000056</v>
      </c>
      <c r="M49" s="69">
        <f t="shared" si="60"/>
        <v>0.78472222222222276</v>
      </c>
      <c r="N49" s="69">
        <f t="shared" si="60"/>
        <v>0.79097222222222274</v>
      </c>
      <c r="O49" s="69">
        <f t="shared" si="60"/>
        <v>0.79652777777777828</v>
      </c>
      <c r="P49" s="92">
        <f t="shared" si="4"/>
        <v>23.16</v>
      </c>
      <c r="Q49" s="88">
        <f t="shared" si="5"/>
        <v>6.1805555555555336E-2</v>
      </c>
      <c r="R49" s="89">
        <f t="shared" si="24"/>
        <v>15.613483146067471</v>
      </c>
      <c r="S49" s="81"/>
      <c r="T49" s="82">
        <f t="shared" si="7"/>
        <v>1.6666666666666718E-2</v>
      </c>
    </row>
    <row r="50" spans="1:20" ht="18.399999999999999" customHeight="1" thickBot="1" x14ac:dyDescent="0.3">
      <c r="A50" s="735"/>
      <c r="B50" s="67">
        <v>34</v>
      </c>
      <c r="C50" s="88">
        <v>0.75138888888888966</v>
      </c>
      <c r="D50" s="69">
        <f t="shared" ref="D50:O50" si="61">C50+D$9</f>
        <v>0.7569444444444452</v>
      </c>
      <c r="E50" s="69">
        <f t="shared" si="61"/>
        <v>0.76319444444444517</v>
      </c>
      <c r="F50" s="69">
        <f t="shared" si="61"/>
        <v>0.76736111111111183</v>
      </c>
      <c r="G50" s="69">
        <f t="shared" si="61"/>
        <v>0.77152777777777848</v>
      </c>
      <c r="H50" s="69">
        <f t="shared" si="61"/>
        <v>0.7736111111111118</v>
      </c>
      <c r="I50" s="69">
        <f t="shared" si="23"/>
        <v>0.78263888888888955</v>
      </c>
      <c r="J50" s="69">
        <f t="shared" si="61"/>
        <v>0.7868055555555562</v>
      </c>
      <c r="K50" s="69">
        <f t="shared" si="61"/>
        <v>0.79375000000000062</v>
      </c>
      <c r="L50" s="69">
        <f t="shared" si="61"/>
        <v>0.79791666666666727</v>
      </c>
      <c r="M50" s="69">
        <f t="shared" si="61"/>
        <v>0.80138888888888948</v>
      </c>
      <c r="N50" s="69">
        <f t="shared" si="61"/>
        <v>0.80763888888888946</v>
      </c>
      <c r="O50" s="69">
        <f t="shared" si="61"/>
        <v>0.813194444444445</v>
      </c>
      <c r="P50" s="92">
        <f t="shared" si="4"/>
        <v>23.16</v>
      </c>
      <c r="Q50" s="88">
        <f t="shared" si="5"/>
        <v>6.1805555555555336E-2</v>
      </c>
      <c r="R50" s="89">
        <f t="shared" si="24"/>
        <v>15.613483146067471</v>
      </c>
      <c r="S50" s="81"/>
      <c r="T50" s="82">
        <f t="shared" si="7"/>
        <v>1.6666666666666718E-2</v>
      </c>
    </row>
    <row r="51" spans="1:20" ht="18.399999999999999" customHeight="1" thickBot="1" x14ac:dyDescent="0.3">
      <c r="A51" s="735"/>
      <c r="B51" s="74">
        <v>35</v>
      </c>
      <c r="C51" s="88">
        <v>0.76805555555555638</v>
      </c>
      <c r="D51" s="69">
        <f t="shared" ref="D51:O51" si="62">C51+D$9</f>
        <v>0.77361111111111192</v>
      </c>
      <c r="E51" s="69">
        <f t="shared" si="62"/>
        <v>0.77986111111111189</v>
      </c>
      <c r="F51" s="69">
        <f t="shared" si="62"/>
        <v>0.78402777777777855</v>
      </c>
      <c r="G51" s="69">
        <f t="shared" si="62"/>
        <v>0.7881944444444452</v>
      </c>
      <c r="H51" s="69">
        <f t="shared" si="62"/>
        <v>0.79027777777777852</v>
      </c>
      <c r="I51" s="69">
        <f t="shared" si="23"/>
        <v>0.79930555555555627</v>
      </c>
      <c r="J51" s="69">
        <f t="shared" si="62"/>
        <v>0.80347222222222292</v>
      </c>
      <c r="K51" s="69">
        <f t="shared" si="62"/>
        <v>0.81041666666666734</v>
      </c>
      <c r="L51" s="69">
        <f t="shared" si="62"/>
        <v>0.81458333333333399</v>
      </c>
      <c r="M51" s="69">
        <f t="shared" si="62"/>
        <v>0.8180555555555562</v>
      </c>
      <c r="N51" s="69">
        <f t="shared" si="62"/>
        <v>0.82430555555555618</v>
      </c>
      <c r="O51" s="69">
        <f t="shared" si="62"/>
        <v>0.82986111111111172</v>
      </c>
      <c r="P51" s="92">
        <f t="shared" si="4"/>
        <v>23.16</v>
      </c>
      <c r="Q51" s="88">
        <f t="shared" si="5"/>
        <v>6.1805555555555336E-2</v>
      </c>
      <c r="R51" s="89">
        <f t="shared" si="24"/>
        <v>15.613483146067471</v>
      </c>
      <c r="S51" s="81"/>
      <c r="T51" s="82">
        <f t="shared" si="7"/>
        <v>1.6666666666666718E-2</v>
      </c>
    </row>
    <row r="52" spans="1:20" ht="18.399999999999999" customHeight="1" thickBot="1" x14ac:dyDescent="0.3">
      <c r="A52" s="735"/>
      <c r="B52" s="74">
        <v>36</v>
      </c>
      <c r="C52" s="88">
        <v>0.7847222222222231</v>
      </c>
      <c r="D52" s="69">
        <f t="shared" ref="D52:O52" si="63">C52+D$9</f>
        <v>0.79027777777777863</v>
      </c>
      <c r="E52" s="69">
        <f t="shared" si="63"/>
        <v>0.79652777777777861</v>
      </c>
      <c r="F52" s="69">
        <f t="shared" si="63"/>
        <v>0.80069444444444526</v>
      </c>
      <c r="G52" s="69">
        <f t="shared" si="63"/>
        <v>0.80486111111111192</v>
      </c>
      <c r="H52" s="69">
        <f t="shared" si="63"/>
        <v>0.80694444444444524</v>
      </c>
      <c r="I52" s="69">
        <f t="shared" si="23"/>
        <v>0.81597222222222299</v>
      </c>
      <c r="J52" s="69">
        <f t="shared" si="63"/>
        <v>0.82013888888888964</v>
      </c>
      <c r="K52" s="69">
        <f t="shared" si="63"/>
        <v>0.82708333333333406</v>
      </c>
      <c r="L52" s="69">
        <f t="shared" si="63"/>
        <v>0.83125000000000071</v>
      </c>
      <c r="M52" s="69">
        <f t="shared" si="63"/>
        <v>0.83472222222222292</v>
      </c>
      <c r="N52" s="69">
        <f t="shared" si="63"/>
        <v>0.8409722222222229</v>
      </c>
      <c r="O52" s="69">
        <f t="shared" si="63"/>
        <v>0.84652777777777843</v>
      </c>
      <c r="P52" s="92">
        <f t="shared" si="4"/>
        <v>23.16</v>
      </c>
      <c r="Q52" s="88">
        <f t="shared" si="5"/>
        <v>6.1805555555555336E-2</v>
      </c>
      <c r="R52" s="89">
        <f t="shared" si="24"/>
        <v>15.613483146067471</v>
      </c>
      <c r="S52" s="81"/>
      <c r="T52" s="82">
        <f t="shared" si="7"/>
        <v>1.6666666666666718E-2</v>
      </c>
    </row>
    <row r="53" spans="1:20" ht="18.399999999999999" customHeight="1" thickBot="1" x14ac:dyDescent="0.3">
      <c r="A53" s="735"/>
      <c r="B53" s="67">
        <v>37</v>
      </c>
      <c r="C53" s="88">
        <v>0.80138888888888982</v>
      </c>
      <c r="D53" s="69">
        <f t="shared" ref="D53:O53" si="64">C53+D$9</f>
        <v>0.80694444444444535</v>
      </c>
      <c r="E53" s="69">
        <f t="shared" si="64"/>
        <v>0.81319444444444533</v>
      </c>
      <c r="F53" s="69">
        <f t="shared" si="64"/>
        <v>0.81736111111111198</v>
      </c>
      <c r="G53" s="69">
        <f t="shared" si="64"/>
        <v>0.82152777777777863</v>
      </c>
      <c r="H53" s="69">
        <f t="shared" si="64"/>
        <v>0.82361111111111196</v>
      </c>
      <c r="I53" s="69">
        <f t="shared" si="23"/>
        <v>0.83263888888888971</v>
      </c>
      <c r="J53" s="69">
        <f t="shared" si="64"/>
        <v>0.83680555555555636</v>
      </c>
      <c r="K53" s="69">
        <f t="shared" si="64"/>
        <v>0.84375000000000078</v>
      </c>
      <c r="L53" s="69">
        <f t="shared" si="64"/>
        <v>0.84791666666666743</v>
      </c>
      <c r="M53" s="69">
        <f t="shared" si="64"/>
        <v>0.85138888888888964</v>
      </c>
      <c r="N53" s="69">
        <f t="shared" si="64"/>
        <v>0.85763888888888962</v>
      </c>
      <c r="O53" s="69">
        <f t="shared" si="64"/>
        <v>0.86319444444444515</v>
      </c>
      <c r="P53" s="92">
        <f t="shared" si="4"/>
        <v>23.16</v>
      </c>
      <c r="Q53" s="88">
        <f t="shared" si="5"/>
        <v>6.1805555555555336E-2</v>
      </c>
      <c r="R53" s="89">
        <f t="shared" si="24"/>
        <v>15.613483146067471</v>
      </c>
      <c r="S53" s="81"/>
      <c r="T53" s="82">
        <f t="shared" si="7"/>
        <v>1.6666666666666718E-2</v>
      </c>
    </row>
    <row r="54" spans="1:20" ht="18.399999999999999" customHeight="1" thickBot="1" x14ac:dyDescent="0.3">
      <c r="A54" s="735"/>
      <c r="B54" s="74">
        <v>38</v>
      </c>
      <c r="C54" s="88">
        <v>0.81805555555555654</v>
      </c>
      <c r="D54" s="69">
        <f t="shared" ref="D54:O54" si="65">C54+D$9</f>
        <v>0.82361111111111207</v>
      </c>
      <c r="E54" s="69">
        <f t="shared" si="65"/>
        <v>0.82986111111111205</v>
      </c>
      <c r="F54" s="69">
        <f t="shared" si="65"/>
        <v>0.8340277777777787</v>
      </c>
      <c r="G54" s="69">
        <f t="shared" si="65"/>
        <v>0.83819444444444535</v>
      </c>
      <c r="H54" s="69">
        <f t="shared" si="65"/>
        <v>0.84027777777777868</v>
      </c>
      <c r="I54" s="69">
        <f t="shared" si="23"/>
        <v>0.84930555555555642</v>
      </c>
      <c r="J54" s="69">
        <f t="shared" si="65"/>
        <v>0.85347222222222308</v>
      </c>
      <c r="K54" s="69">
        <f t="shared" si="65"/>
        <v>0.8604166666666675</v>
      </c>
      <c r="L54" s="69">
        <f t="shared" si="65"/>
        <v>0.86458333333333415</v>
      </c>
      <c r="M54" s="69">
        <f t="shared" si="65"/>
        <v>0.86805555555555636</v>
      </c>
      <c r="N54" s="69">
        <f t="shared" si="65"/>
        <v>0.87430555555555634</v>
      </c>
      <c r="O54" s="69">
        <f t="shared" si="65"/>
        <v>0.87986111111111187</v>
      </c>
      <c r="P54" s="92">
        <f t="shared" si="4"/>
        <v>23.16</v>
      </c>
      <c r="Q54" s="88">
        <f t="shared" si="5"/>
        <v>6.1805555555555336E-2</v>
      </c>
      <c r="R54" s="89">
        <f t="shared" si="24"/>
        <v>15.613483146067471</v>
      </c>
      <c r="S54" s="81"/>
      <c r="T54" s="82">
        <f t="shared" si="7"/>
        <v>1.6666666666666718E-2</v>
      </c>
    </row>
    <row r="55" spans="1:20" ht="18.399999999999999" customHeight="1" thickBot="1" x14ac:dyDescent="0.3">
      <c r="A55" s="735"/>
      <c r="B55" s="74">
        <v>39</v>
      </c>
      <c r="C55" s="88">
        <v>0.83472222222222325</v>
      </c>
      <c r="D55" s="69">
        <f t="shared" ref="D55:O55" si="66">C55+D$9</f>
        <v>0.84027777777777879</v>
      </c>
      <c r="E55" s="69">
        <f t="shared" si="66"/>
        <v>0.84652777777777877</v>
      </c>
      <c r="F55" s="69">
        <f t="shared" si="66"/>
        <v>0.85069444444444542</v>
      </c>
      <c r="G55" s="69">
        <f t="shared" si="66"/>
        <v>0.85486111111111207</v>
      </c>
      <c r="H55" s="69">
        <f t="shared" si="66"/>
        <v>0.8569444444444454</v>
      </c>
      <c r="I55" s="69">
        <f t="shared" si="23"/>
        <v>0.86597222222222314</v>
      </c>
      <c r="J55" s="69">
        <f t="shared" si="66"/>
        <v>0.87013888888888979</v>
      </c>
      <c r="K55" s="69">
        <f t="shared" si="66"/>
        <v>0.87708333333333421</v>
      </c>
      <c r="L55" s="69">
        <f t="shared" si="66"/>
        <v>0.88125000000000087</v>
      </c>
      <c r="M55" s="69">
        <f t="shared" si="66"/>
        <v>0.88472222222222308</v>
      </c>
      <c r="N55" s="69">
        <f t="shared" si="66"/>
        <v>0.89097222222222305</v>
      </c>
      <c r="O55" s="69">
        <f t="shared" si="66"/>
        <v>0.89652777777777859</v>
      </c>
      <c r="P55" s="92">
        <f t="shared" si="4"/>
        <v>23.16</v>
      </c>
      <c r="Q55" s="88">
        <f t="shared" si="5"/>
        <v>6.1805555555555336E-2</v>
      </c>
      <c r="R55" s="89">
        <f t="shared" si="24"/>
        <v>15.613483146067471</v>
      </c>
      <c r="S55" s="81"/>
      <c r="T55" s="82">
        <f t="shared" si="7"/>
        <v>1.6666666666666718E-2</v>
      </c>
    </row>
    <row r="56" spans="1:20" ht="18.399999999999999" customHeight="1" thickBot="1" x14ac:dyDescent="0.3">
      <c r="A56" s="735"/>
      <c r="B56" s="67">
        <v>40</v>
      </c>
      <c r="C56" s="88">
        <v>0.86250000000000104</v>
      </c>
      <c r="D56" s="69">
        <f t="shared" ref="D56:O56" si="67">C56+D$9</f>
        <v>0.86805555555555658</v>
      </c>
      <c r="E56" s="69">
        <f t="shared" si="67"/>
        <v>0.87430555555555656</v>
      </c>
      <c r="F56" s="69">
        <f t="shared" si="67"/>
        <v>0.87847222222222321</v>
      </c>
      <c r="G56" s="69">
        <f t="shared" si="67"/>
        <v>0.88263888888888986</v>
      </c>
      <c r="H56" s="69">
        <f t="shared" si="67"/>
        <v>0.88472222222222319</v>
      </c>
      <c r="I56" s="69">
        <f t="shared" si="23"/>
        <v>0.89375000000000093</v>
      </c>
      <c r="J56" s="69">
        <f t="shared" si="67"/>
        <v>0.89791666666666758</v>
      </c>
      <c r="K56" s="69">
        <f t="shared" si="67"/>
        <v>0.904861111111112</v>
      </c>
      <c r="L56" s="69">
        <f t="shared" si="67"/>
        <v>0.90902777777777866</v>
      </c>
      <c r="M56" s="69">
        <f t="shared" si="67"/>
        <v>0.91250000000000087</v>
      </c>
      <c r="N56" s="69">
        <f t="shared" si="67"/>
        <v>0.91875000000000084</v>
      </c>
      <c r="O56" s="69">
        <f t="shared" si="67"/>
        <v>0.92430555555555638</v>
      </c>
      <c r="P56" s="92">
        <f t="shared" si="4"/>
        <v>23.16</v>
      </c>
      <c r="Q56" s="88">
        <f t="shared" si="5"/>
        <v>6.1805555555555336E-2</v>
      </c>
      <c r="R56" s="89">
        <f t="shared" si="24"/>
        <v>15.613483146067471</v>
      </c>
      <c r="S56" s="81"/>
      <c r="T56" s="82">
        <f t="shared" si="7"/>
        <v>2.777777777777779E-2</v>
      </c>
    </row>
    <row r="57" spans="1:20" ht="18.399999999999999" customHeight="1" thickBot="1" x14ac:dyDescent="0.3">
      <c r="A57" s="735"/>
      <c r="B57" s="74">
        <v>41</v>
      </c>
      <c r="C57" s="177">
        <v>0.89027777777777883</v>
      </c>
      <c r="D57" s="179">
        <f t="shared" ref="D57" si="68">C57+D$10</f>
        <v>0.89583333333333437</v>
      </c>
      <c r="E57" s="182">
        <f t="shared" ref="E57" si="69">D57+E$10</f>
        <v>0.90138888888888991</v>
      </c>
      <c r="F57" s="179">
        <f t="shared" ref="F57" si="70">E57+F$10</f>
        <v>0.90486111111111212</v>
      </c>
      <c r="G57" s="182">
        <f t="shared" ref="G57" si="71">F57+G$10</f>
        <v>0.90833333333333433</v>
      </c>
      <c r="H57" s="179">
        <f t="shared" ref="H57" si="72">G57+H$10</f>
        <v>0.91041666666666765</v>
      </c>
      <c r="I57" s="182">
        <f>H57+I$10</f>
        <v>0.91875000000000095</v>
      </c>
      <c r="J57" s="179">
        <f t="shared" ref="J57" si="73">I57+J$10</f>
        <v>0.92361111111111205</v>
      </c>
      <c r="K57" s="182">
        <f t="shared" ref="K57" si="74">J57+K$10</f>
        <v>0.92986111111111203</v>
      </c>
      <c r="L57" s="179">
        <f t="shared" ref="L57" si="75">K57+L$10</f>
        <v>0.93333333333333424</v>
      </c>
      <c r="M57" s="182">
        <f t="shared" ref="M57" si="76">L57+M$10</f>
        <v>0.93680555555555645</v>
      </c>
      <c r="N57" s="179">
        <f t="shared" ref="N57" si="77">M57+N$10</f>
        <v>0.94236111111111198</v>
      </c>
      <c r="O57" s="182">
        <f t="shared" ref="O57" si="78">N57+O$10</f>
        <v>0.94722222222222308</v>
      </c>
      <c r="P57" s="180">
        <f t="shared" si="4"/>
        <v>23.16</v>
      </c>
      <c r="Q57" s="177">
        <f t="shared" si="5"/>
        <v>5.6944444444444242E-2</v>
      </c>
      <c r="R57" s="181">
        <f t="shared" si="24"/>
        <v>16.94634146341469</v>
      </c>
      <c r="S57" s="81"/>
      <c r="T57" s="82">
        <f t="shared" si="7"/>
        <v>2.777777777777779E-2</v>
      </c>
    </row>
    <row r="58" spans="1:20" ht="18.399999999999999" customHeight="1" thickBot="1" x14ac:dyDescent="0.3">
      <c r="A58" s="735"/>
      <c r="B58" s="74">
        <v>42</v>
      </c>
      <c r="C58" s="177">
        <v>0.91805555555555662</v>
      </c>
      <c r="D58" s="179">
        <f t="shared" ref="D58:D61" si="79">C58+D$10</f>
        <v>0.92361111111111216</v>
      </c>
      <c r="E58" s="182">
        <f t="shared" ref="E58:E61" si="80">D58+E$10</f>
        <v>0.9291666666666677</v>
      </c>
      <c r="F58" s="179">
        <f t="shared" ref="F58:F61" si="81">E58+F$10</f>
        <v>0.93263888888888991</v>
      </c>
      <c r="G58" s="182">
        <f t="shared" ref="G58:G61" si="82">F58+G$10</f>
        <v>0.93611111111111212</v>
      </c>
      <c r="H58" s="179">
        <f t="shared" ref="H58:H61" si="83">G58+H$10</f>
        <v>0.93819444444444544</v>
      </c>
      <c r="I58" s="182">
        <f>H58+I$10</f>
        <v>0.94652777777777874</v>
      </c>
      <c r="J58" s="179">
        <f t="shared" ref="J58:J61" si="84">I58+J$10</f>
        <v>0.95138888888888984</v>
      </c>
      <c r="K58" s="182">
        <f t="shared" ref="K58:K61" si="85">J58+K$10</f>
        <v>0.95763888888888982</v>
      </c>
      <c r="L58" s="179">
        <f t="shared" ref="L58:L61" si="86">K58+L$10</f>
        <v>0.96111111111111203</v>
      </c>
      <c r="M58" s="182">
        <f t="shared" ref="M58:M61" si="87">L58+M$10</f>
        <v>0.96458333333333424</v>
      </c>
      <c r="N58" s="179">
        <f t="shared" ref="N58:N61" si="88">M58+N$10</f>
        <v>0.97013888888888977</v>
      </c>
      <c r="O58" s="182">
        <f t="shared" ref="O58:O61" si="89">N58+O$10</f>
        <v>0.97500000000000087</v>
      </c>
      <c r="P58" s="180">
        <f t="shared" si="4"/>
        <v>23.16</v>
      </c>
      <c r="Q58" s="177">
        <f t="shared" si="5"/>
        <v>5.6944444444444242E-2</v>
      </c>
      <c r="R58" s="181">
        <f t="shared" si="24"/>
        <v>16.94634146341469</v>
      </c>
      <c r="S58" s="81"/>
      <c r="T58" s="82">
        <f t="shared" si="7"/>
        <v>2.777777777777779E-2</v>
      </c>
    </row>
    <row r="59" spans="1:20" ht="18.399999999999999" customHeight="1" thickBot="1" x14ac:dyDescent="0.3">
      <c r="A59" s="735"/>
      <c r="B59" s="67">
        <v>43</v>
      </c>
      <c r="C59" s="177">
        <v>0.94583333333333441</v>
      </c>
      <c r="D59" s="179">
        <f t="shared" si="79"/>
        <v>0.95138888888888995</v>
      </c>
      <c r="E59" s="182">
        <f t="shared" si="80"/>
        <v>0.95694444444444549</v>
      </c>
      <c r="F59" s="179">
        <f t="shared" si="81"/>
        <v>0.9604166666666677</v>
      </c>
      <c r="G59" s="182">
        <f t="shared" si="82"/>
        <v>0.96388888888888991</v>
      </c>
      <c r="H59" s="179">
        <f t="shared" si="83"/>
        <v>0.96597222222222323</v>
      </c>
      <c r="I59" s="182">
        <f>H59+I$10</f>
        <v>0.97430555555555654</v>
      </c>
      <c r="J59" s="179">
        <f t="shared" si="84"/>
        <v>0.97916666666666763</v>
      </c>
      <c r="K59" s="182">
        <f t="shared" si="85"/>
        <v>0.98541666666666761</v>
      </c>
      <c r="L59" s="179">
        <f t="shared" si="86"/>
        <v>0.98888888888888982</v>
      </c>
      <c r="M59" s="182">
        <f t="shared" si="87"/>
        <v>0.99236111111111203</v>
      </c>
      <c r="N59" s="179">
        <f t="shared" si="88"/>
        <v>0.99791666666666756</v>
      </c>
      <c r="O59" s="182">
        <f t="shared" si="89"/>
        <v>1.0027777777777787</v>
      </c>
      <c r="P59" s="180">
        <f t="shared" si="4"/>
        <v>23.16</v>
      </c>
      <c r="Q59" s="177">
        <f t="shared" si="5"/>
        <v>5.6944444444444242E-2</v>
      </c>
      <c r="R59" s="181">
        <f t="shared" si="24"/>
        <v>16.94634146341469</v>
      </c>
      <c r="S59" s="81"/>
      <c r="T59" s="82">
        <f t="shared" si="7"/>
        <v>2.777777777777779E-2</v>
      </c>
    </row>
    <row r="60" spans="1:20" ht="18.399999999999999" customHeight="1" thickBot="1" x14ac:dyDescent="0.3">
      <c r="A60" s="735"/>
      <c r="B60" s="74">
        <v>44</v>
      </c>
      <c r="C60" s="177">
        <v>0.9736111111111122</v>
      </c>
      <c r="D60" s="179">
        <f t="shared" si="79"/>
        <v>0.97916666666666774</v>
      </c>
      <c r="E60" s="182">
        <f t="shared" si="80"/>
        <v>0.98472222222222328</v>
      </c>
      <c r="F60" s="179">
        <f t="shared" si="81"/>
        <v>0.98819444444444549</v>
      </c>
      <c r="G60" s="182">
        <f t="shared" si="82"/>
        <v>0.9916666666666677</v>
      </c>
      <c r="H60" s="179">
        <f t="shared" si="83"/>
        <v>0.99375000000000102</v>
      </c>
      <c r="I60" s="182">
        <f>H60+I$10</f>
        <v>1.0020833333333343</v>
      </c>
      <c r="J60" s="179">
        <f t="shared" si="84"/>
        <v>1.0069444444444455</v>
      </c>
      <c r="K60" s="182">
        <f t="shared" si="85"/>
        <v>1.0131944444444456</v>
      </c>
      <c r="L60" s="179">
        <f t="shared" si="86"/>
        <v>1.0166666666666679</v>
      </c>
      <c r="M60" s="182">
        <f t="shared" si="87"/>
        <v>1.0201388888888903</v>
      </c>
      <c r="N60" s="179">
        <f t="shared" si="88"/>
        <v>1.0256944444444458</v>
      </c>
      <c r="O60" s="182">
        <f t="shared" si="89"/>
        <v>1.030555555555557</v>
      </c>
      <c r="P60" s="180">
        <f t="shared" si="4"/>
        <v>23.16</v>
      </c>
      <c r="Q60" s="177">
        <f t="shared" si="5"/>
        <v>5.6944444444444797E-2</v>
      </c>
      <c r="R60" s="181">
        <f t="shared" ref="R60:R61" si="90">$H$65/((Q60*1440)/60)</f>
        <v>16.94634146341453</v>
      </c>
      <c r="S60" s="81"/>
      <c r="T60" s="82"/>
    </row>
    <row r="61" spans="1:20" ht="18.399999999999999" customHeight="1" x14ac:dyDescent="0.25">
      <c r="A61" s="735"/>
      <c r="B61" s="74">
        <v>45</v>
      </c>
      <c r="C61" s="531">
        <v>1.00138888888889</v>
      </c>
      <c r="D61" s="533">
        <f t="shared" si="79"/>
        <v>1.0069444444444455</v>
      </c>
      <c r="E61" s="534">
        <f t="shared" si="80"/>
        <v>1.0125000000000011</v>
      </c>
      <c r="F61" s="533">
        <f t="shared" si="81"/>
        <v>1.0159722222222234</v>
      </c>
      <c r="G61" s="534">
        <f t="shared" si="82"/>
        <v>1.0194444444444457</v>
      </c>
      <c r="H61" s="533">
        <f t="shared" si="83"/>
        <v>1.0215277777777791</v>
      </c>
      <c r="I61" s="534">
        <f>H61+I$10</f>
        <v>1.0298611111111124</v>
      </c>
      <c r="J61" s="533">
        <f t="shared" si="84"/>
        <v>1.0347222222222237</v>
      </c>
      <c r="K61" s="534">
        <f t="shared" si="85"/>
        <v>1.0409722222222237</v>
      </c>
      <c r="L61" s="533">
        <f t="shared" si="86"/>
        <v>1.0444444444444461</v>
      </c>
      <c r="M61" s="534">
        <f t="shared" si="87"/>
        <v>1.0479166666666684</v>
      </c>
      <c r="N61" s="533">
        <f t="shared" si="88"/>
        <v>1.0534722222222239</v>
      </c>
      <c r="O61" s="534">
        <f t="shared" si="89"/>
        <v>1.0583333333333351</v>
      </c>
      <c r="P61" s="530">
        <f t="shared" si="4"/>
        <v>23.16</v>
      </c>
      <c r="Q61" s="531">
        <f t="shared" si="5"/>
        <v>5.694444444444513E-2</v>
      </c>
      <c r="R61" s="532">
        <f t="shared" si="90"/>
        <v>16.946341463414427</v>
      </c>
      <c r="S61" s="81"/>
      <c r="T61" s="82">
        <f>C61-C59</f>
        <v>5.555555555555558E-2</v>
      </c>
    </row>
    <row r="62" spans="1:20" ht="18.399999999999999" customHeight="1" x14ac:dyDescent="0.25">
      <c r="B62" s="84"/>
      <c r="C62" s="84"/>
      <c r="D62" s="107" t="s">
        <v>63</v>
      </c>
      <c r="E62" s="107"/>
      <c r="F62" s="107"/>
      <c r="G62" s="108"/>
      <c r="H62" s="107">
        <v>40</v>
      </c>
      <c r="I62" s="107"/>
      <c r="J62" s="84"/>
      <c r="K62" s="84"/>
      <c r="L62" s="84"/>
      <c r="M62" s="84"/>
      <c r="N62" s="84"/>
      <c r="O62" s="84"/>
      <c r="P62" s="84"/>
      <c r="Q62" s="84"/>
      <c r="R62" s="84"/>
    </row>
    <row r="63" spans="1:20" ht="18.399999999999999" customHeight="1" x14ac:dyDescent="0.25">
      <c r="B63" s="84"/>
      <c r="C63" s="84"/>
      <c r="D63" s="107" t="s">
        <v>64</v>
      </c>
      <c r="E63" s="107"/>
      <c r="F63" s="107"/>
      <c r="G63" s="108"/>
      <c r="H63" s="107">
        <v>5</v>
      </c>
      <c r="I63" s="107"/>
      <c r="J63" s="84"/>
      <c r="K63" s="84"/>
      <c r="L63" s="84"/>
      <c r="M63" s="84"/>
      <c r="N63" s="84"/>
      <c r="O63" s="84"/>
      <c r="P63" s="84"/>
      <c r="Q63" s="84"/>
      <c r="R63" s="84"/>
    </row>
    <row r="64" spans="1:20" ht="18.399999999999999" customHeight="1" x14ac:dyDescent="0.25">
      <c r="B64" s="84"/>
      <c r="C64" s="84"/>
      <c r="D64" s="107" t="s">
        <v>65</v>
      </c>
      <c r="E64" s="107"/>
      <c r="F64" s="107"/>
      <c r="G64" s="108"/>
      <c r="H64" s="107">
        <f>B61</f>
        <v>45</v>
      </c>
      <c r="I64" s="107"/>
      <c r="J64" s="84"/>
      <c r="K64" s="84"/>
      <c r="L64" s="84"/>
      <c r="M64" s="84"/>
      <c r="N64" s="84"/>
      <c r="O64" s="84"/>
      <c r="P64" s="84"/>
      <c r="Q64" s="84"/>
      <c r="R64" s="84"/>
    </row>
    <row r="65" spans="2:18" ht="18.399999999999999" customHeight="1" x14ac:dyDescent="0.25">
      <c r="B65" s="84"/>
      <c r="C65" s="84"/>
      <c r="D65" s="107" t="s">
        <v>66</v>
      </c>
      <c r="E65" s="107"/>
      <c r="F65" s="107"/>
      <c r="G65" s="108"/>
      <c r="H65" s="110">
        <f>P13</f>
        <v>23.16</v>
      </c>
      <c r="I65" s="107" t="s">
        <v>67</v>
      </c>
      <c r="J65" s="84"/>
      <c r="K65" s="84"/>
      <c r="L65" s="84"/>
      <c r="M65" s="84"/>
      <c r="N65" s="84"/>
      <c r="O65" s="84"/>
      <c r="P65" s="84"/>
      <c r="Q65" s="84"/>
      <c r="R65" s="84"/>
    </row>
    <row r="66" spans="2:18" ht="15" customHeight="1" x14ac:dyDescent="0.25">
      <c r="D66" s="107" t="s">
        <v>68</v>
      </c>
      <c r="E66" s="109"/>
      <c r="F66" s="109"/>
      <c r="G66" s="109"/>
      <c r="H66" s="107">
        <v>0</v>
      </c>
      <c r="I66" s="107" t="s">
        <v>69</v>
      </c>
    </row>
    <row r="67" spans="2:18" ht="15" customHeight="1" x14ac:dyDescent="0.25">
      <c r="D67" s="107" t="s">
        <v>70</v>
      </c>
      <c r="E67" s="109"/>
      <c r="F67" s="109"/>
      <c r="G67" s="109"/>
      <c r="H67" s="109"/>
      <c r="I67" s="109"/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61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56"/>
  <sheetViews>
    <sheetView view="pageBreakPreview" topLeftCell="A19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6" width="10.85546875" style="40" customWidth="1"/>
    <col min="7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1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19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2"/>
      <c r="P3" s="32"/>
      <c r="Q3" s="32"/>
      <c r="R3" s="32"/>
    </row>
    <row r="4" spans="1:19" s="30" customFormat="1" ht="23.25" x14ac:dyDescent="0.35"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2"/>
      <c r="L4" s="32"/>
      <c r="M4" s="32"/>
      <c r="N4" s="32"/>
      <c r="O4" s="32"/>
      <c r="P4" s="32"/>
      <c r="Q4" s="32"/>
      <c r="R4" s="32"/>
    </row>
    <row r="5" spans="1:19" s="30" customFormat="1" ht="23.25" x14ac:dyDescent="0.35">
      <c r="B5" s="31" t="s">
        <v>44</v>
      </c>
      <c r="C5" s="31"/>
      <c r="D5" s="31">
        <v>604</v>
      </c>
      <c r="E5" s="31"/>
      <c r="F5" s="31"/>
      <c r="G5" s="31"/>
      <c r="H5" s="31"/>
      <c r="I5" s="31"/>
      <c r="J5" s="31"/>
      <c r="K5" s="32"/>
      <c r="L5" s="32"/>
      <c r="M5" s="32"/>
      <c r="N5" s="32"/>
      <c r="O5" s="32"/>
      <c r="P5" s="32"/>
      <c r="Q5" s="32"/>
      <c r="R5" s="32"/>
    </row>
    <row r="6" spans="1:19" s="30" customFormat="1" ht="23.25" x14ac:dyDescent="0.35">
      <c r="B6" s="102" t="s">
        <v>82</v>
      </c>
      <c r="C6" s="31"/>
      <c r="D6" s="31" t="s">
        <v>83</v>
      </c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</row>
    <row r="7" spans="1:19" s="30" customFormat="1" ht="24" thickBot="1" x14ac:dyDescent="0.4">
      <c r="B7" s="31" t="s">
        <v>84</v>
      </c>
      <c r="C7" s="31"/>
      <c r="D7" s="31"/>
      <c r="E7" s="31"/>
      <c r="F7" s="31"/>
      <c r="G7" s="31"/>
      <c r="H7" s="31"/>
      <c r="I7" s="31"/>
      <c r="J7" s="31"/>
      <c r="K7" s="32"/>
      <c r="L7" s="32"/>
      <c r="M7" s="32"/>
      <c r="N7" s="32"/>
      <c r="O7" s="32"/>
      <c r="P7" s="32"/>
      <c r="Q7" s="173"/>
      <c r="R7" s="32"/>
    </row>
    <row r="8" spans="1:19" s="30" customFormat="1" ht="173.25" customHeight="1" thickBot="1" x14ac:dyDescent="0.4">
      <c r="B8" s="725" t="s">
        <v>239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1:19" ht="16.5" thickBot="1" x14ac:dyDescent="0.3">
      <c r="A9" s="33"/>
      <c r="B9" s="103"/>
      <c r="C9" s="104"/>
      <c r="D9" s="44">
        <v>5.5555555555555558E-3</v>
      </c>
      <c r="E9" s="44">
        <v>6.2499999999999995E-3</v>
      </c>
      <c r="F9" s="44">
        <v>4.1666666666666666E-3</v>
      </c>
      <c r="G9" s="44">
        <v>4.1666666666666666E-3</v>
      </c>
      <c r="H9" s="44">
        <v>2.0833333333333333E-3</v>
      </c>
      <c r="I9" s="44">
        <v>9.0277777777777787E-3</v>
      </c>
      <c r="J9" s="44">
        <v>4.1666666666666666E-3</v>
      </c>
      <c r="K9" s="44">
        <v>6.9444444444444441E-3</v>
      </c>
      <c r="L9" s="44">
        <v>4.1666666666666666E-3</v>
      </c>
      <c r="M9" s="44">
        <v>3.472222222222222E-3</v>
      </c>
      <c r="N9" s="44">
        <v>6.2499999999999995E-3</v>
      </c>
      <c r="O9" s="44">
        <v>5.5555555555555558E-3</v>
      </c>
      <c r="P9" s="105"/>
      <c r="Q9" s="45">
        <f>SUM(D9:O9)</f>
        <v>6.1805555555555558E-2</v>
      </c>
      <c r="R9" s="106"/>
      <c r="S9" s="39"/>
    </row>
    <row r="10" spans="1:19" ht="16.5" thickBot="1" x14ac:dyDescent="0.3">
      <c r="A10" s="41"/>
      <c r="B10" s="42"/>
      <c r="C10" s="43"/>
      <c r="D10" s="44">
        <v>5.5555555555555558E-3</v>
      </c>
      <c r="E10" s="44">
        <v>5.5555555555555558E-3</v>
      </c>
      <c r="F10" s="44">
        <v>3.472222222222222E-3</v>
      </c>
      <c r="G10" s="44">
        <v>3.472222222222222E-3</v>
      </c>
      <c r="H10" s="44">
        <v>2.0833333333333333E-3</v>
      </c>
      <c r="I10" s="44">
        <v>8.3333333333333332E-3</v>
      </c>
      <c r="J10" s="44">
        <v>4.8611111111111112E-3</v>
      </c>
      <c r="K10" s="44">
        <v>6.2499999999999995E-3</v>
      </c>
      <c r="L10" s="44">
        <v>3.472222222222222E-3</v>
      </c>
      <c r="M10" s="44">
        <v>3.472222222222222E-3</v>
      </c>
      <c r="N10" s="44">
        <v>5.5555555555555558E-3</v>
      </c>
      <c r="O10" s="44">
        <v>4.8611111111111112E-3</v>
      </c>
      <c r="P10" s="45"/>
      <c r="Q10" s="45">
        <f>SUM(D10:O10)</f>
        <v>5.6944444444444436E-2</v>
      </c>
      <c r="R10" s="46"/>
      <c r="S10" s="47"/>
    </row>
    <row r="11" spans="1:19" ht="26.25" customHeight="1" thickBot="1" x14ac:dyDescent="0.3">
      <c r="A11" s="41"/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19" ht="60.75" thickBot="1" x14ac:dyDescent="0.3">
      <c r="A12" s="422"/>
      <c r="B12" s="420"/>
      <c r="C12" s="420" t="s">
        <v>265</v>
      </c>
      <c r="D12" s="345" t="s">
        <v>290</v>
      </c>
      <c r="E12" s="49" t="s">
        <v>85</v>
      </c>
      <c r="F12" s="49" t="s">
        <v>86</v>
      </c>
      <c r="G12" s="50" t="s">
        <v>87</v>
      </c>
      <c r="H12" s="50" t="s">
        <v>88</v>
      </c>
      <c r="I12" s="50" t="s">
        <v>89</v>
      </c>
      <c r="J12" s="50" t="s">
        <v>90</v>
      </c>
      <c r="K12" s="50" t="s">
        <v>91</v>
      </c>
      <c r="L12" s="50" t="s">
        <v>92</v>
      </c>
      <c r="M12" s="49" t="s">
        <v>85</v>
      </c>
      <c r="N12" s="48" t="s">
        <v>291</v>
      </c>
      <c r="O12" s="376" t="s">
        <v>265</v>
      </c>
      <c r="P12" s="702"/>
      <c r="Q12" s="703"/>
      <c r="R12" s="703"/>
      <c r="S12" s="703"/>
    </row>
    <row r="13" spans="1:19" ht="15.75" thickBot="1" x14ac:dyDescent="0.3">
      <c r="A13" s="41"/>
      <c r="B13" s="352" t="s">
        <v>58</v>
      </c>
      <c r="C13" s="419">
        <v>0</v>
      </c>
      <c r="D13" s="370">
        <v>2.69</v>
      </c>
      <c r="E13" s="54">
        <v>2.13</v>
      </c>
      <c r="F13" s="54">
        <v>2.16</v>
      </c>
      <c r="G13" s="55">
        <v>1.99</v>
      </c>
      <c r="H13" s="55">
        <v>1</v>
      </c>
      <c r="I13" s="55">
        <v>1.41</v>
      </c>
      <c r="J13" s="55">
        <v>1.7</v>
      </c>
      <c r="K13" s="55">
        <v>2.09</v>
      </c>
      <c r="L13" s="55">
        <v>1.48</v>
      </c>
      <c r="M13" s="55">
        <v>1.66</v>
      </c>
      <c r="N13" s="55">
        <v>2</v>
      </c>
      <c r="O13" s="376">
        <v>2.85</v>
      </c>
      <c r="P13" s="704">
        <f>O14</f>
        <v>23.16</v>
      </c>
      <c r="Q13" s="703"/>
      <c r="R13" s="703"/>
      <c r="S13" s="703"/>
    </row>
    <row r="14" spans="1:19" ht="30.75" customHeight="1" thickBot="1" x14ac:dyDescent="0.3">
      <c r="A14" s="41"/>
      <c r="B14" s="58" t="s">
        <v>59</v>
      </c>
      <c r="C14" s="59">
        <v>0</v>
      </c>
      <c r="D14" s="60">
        <f>C14+D13</f>
        <v>2.69</v>
      </c>
      <c r="E14" s="61">
        <f t="shared" ref="E14:N14" si="0">D14+E13</f>
        <v>4.82</v>
      </c>
      <c r="F14" s="61">
        <f>E14+F13</f>
        <v>6.98</v>
      </c>
      <c r="G14" s="62">
        <f>F14+G13</f>
        <v>8.9700000000000006</v>
      </c>
      <c r="H14" s="62">
        <f t="shared" si="0"/>
        <v>9.9700000000000006</v>
      </c>
      <c r="I14" s="62">
        <f t="shared" si="0"/>
        <v>11.38</v>
      </c>
      <c r="J14" s="62">
        <f t="shared" si="0"/>
        <v>13.08</v>
      </c>
      <c r="K14" s="62">
        <f t="shared" si="0"/>
        <v>15.17</v>
      </c>
      <c r="L14" s="62">
        <f t="shared" si="0"/>
        <v>16.649999999999999</v>
      </c>
      <c r="M14" s="62">
        <f t="shared" si="0"/>
        <v>18.309999999999999</v>
      </c>
      <c r="N14" s="62">
        <f t="shared" si="0"/>
        <v>20.309999999999999</v>
      </c>
      <c r="O14" s="62">
        <f>N14+O13</f>
        <v>23.16</v>
      </c>
      <c r="P14" s="705"/>
      <c r="Q14" s="703"/>
      <c r="R14" s="703"/>
      <c r="S14" s="703"/>
    </row>
    <row r="15" spans="1:19" ht="30.75" customHeight="1" thickBot="1" x14ac:dyDescent="0.3">
      <c r="A15" s="41"/>
      <c r="B15" s="687" t="s">
        <v>60</v>
      </c>
      <c r="C15" s="688"/>
      <c r="D15" s="60">
        <f>D13/((D10*1440)/60)</f>
        <v>20.175000000000001</v>
      </c>
      <c r="E15" s="61">
        <f t="shared" ref="E15:F15" si="1">E13/((E10*1440)/60)</f>
        <v>15.975</v>
      </c>
      <c r="F15" s="61">
        <f t="shared" si="1"/>
        <v>25.92</v>
      </c>
      <c r="G15" s="61">
        <f t="shared" ref="G15:O15" si="2">G13/((F10*1440)/60)</f>
        <v>23.880000000000003</v>
      </c>
      <c r="H15" s="61">
        <f t="shared" si="2"/>
        <v>12</v>
      </c>
      <c r="I15" s="61">
        <f t="shared" si="2"/>
        <v>28.199999999999996</v>
      </c>
      <c r="J15" s="61">
        <f t="shared" si="2"/>
        <v>8.5</v>
      </c>
      <c r="K15" s="61">
        <f t="shared" si="2"/>
        <v>17.914285714285711</v>
      </c>
      <c r="L15" s="61">
        <f t="shared" si="2"/>
        <v>9.8666666666666671</v>
      </c>
      <c r="M15" s="61">
        <f t="shared" si="2"/>
        <v>19.920000000000002</v>
      </c>
      <c r="N15" s="61">
        <f t="shared" si="2"/>
        <v>24</v>
      </c>
      <c r="O15" s="64">
        <f t="shared" si="2"/>
        <v>21.375</v>
      </c>
      <c r="P15" s="706"/>
      <c r="Q15" s="702"/>
      <c r="R15" s="702"/>
      <c r="S15" s="702"/>
    </row>
    <row r="16" spans="1:19" ht="36.6" customHeight="1" thickBot="1" x14ac:dyDescent="0.3">
      <c r="A16" s="66"/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690"/>
      <c r="R16" s="708"/>
      <c r="S16" s="691"/>
    </row>
    <row r="17" spans="1:20" ht="18.399999999999999" customHeight="1" thickBot="1" x14ac:dyDescent="0.3">
      <c r="A17" s="734" t="s">
        <v>62</v>
      </c>
      <c r="B17" s="67">
        <v>1</v>
      </c>
      <c r="C17" s="87">
        <v>0.22916666666666666</v>
      </c>
      <c r="D17" s="69">
        <f>C17+D$10</f>
        <v>0.23472222222222222</v>
      </c>
      <c r="E17" s="70">
        <f t="shared" ref="E17:O19" si="3">D17+E$10</f>
        <v>0.24027777777777778</v>
      </c>
      <c r="F17" s="69">
        <f t="shared" si="3"/>
        <v>0.24374999999999999</v>
      </c>
      <c r="G17" s="70">
        <f t="shared" si="3"/>
        <v>0.2472222222222222</v>
      </c>
      <c r="H17" s="69">
        <f t="shared" si="3"/>
        <v>0.24930555555555553</v>
      </c>
      <c r="I17" s="70">
        <f t="shared" si="3"/>
        <v>0.25763888888888886</v>
      </c>
      <c r="J17" s="69">
        <f t="shared" si="3"/>
        <v>0.26249999999999996</v>
      </c>
      <c r="K17" s="70">
        <f t="shared" si="3"/>
        <v>0.26874999999999993</v>
      </c>
      <c r="L17" s="69">
        <f t="shared" si="3"/>
        <v>0.27222222222222214</v>
      </c>
      <c r="M17" s="70">
        <f t="shared" si="3"/>
        <v>0.27569444444444435</v>
      </c>
      <c r="N17" s="69">
        <f t="shared" si="3"/>
        <v>0.28124999999999989</v>
      </c>
      <c r="O17" s="70">
        <f t="shared" si="3"/>
        <v>0.28611111111111098</v>
      </c>
      <c r="P17" s="91">
        <f t="shared" ref="P17:P50" si="4">$P$13</f>
        <v>23.16</v>
      </c>
      <c r="Q17" s="87">
        <f t="shared" ref="Q17:Q50" si="5">O17-C17</f>
        <v>5.6944444444444325E-2</v>
      </c>
      <c r="R17" s="73">
        <f t="shared" ref="R17:R50" si="6">$H$54/((Q17*1440)/60)</f>
        <v>16.946341463414669</v>
      </c>
      <c r="S17" s="39"/>
    </row>
    <row r="18" spans="1:20" ht="18.399999999999999" customHeight="1" thickBot="1" x14ac:dyDescent="0.3">
      <c r="A18" s="735"/>
      <c r="B18" s="74">
        <v>2</v>
      </c>
      <c r="C18" s="88">
        <f>C17+"00:35"</f>
        <v>0.25347222222222221</v>
      </c>
      <c r="D18" s="69">
        <f t="shared" ref="D18:O50" si="7">C18+D$10</f>
        <v>0.25902777777777775</v>
      </c>
      <c r="E18" s="70">
        <f t="shared" si="3"/>
        <v>0.26458333333333328</v>
      </c>
      <c r="F18" s="69">
        <f t="shared" si="3"/>
        <v>0.26805555555555549</v>
      </c>
      <c r="G18" s="70">
        <f t="shared" si="3"/>
        <v>0.2715277777777777</v>
      </c>
      <c r="H18" s="69">
        <f t="shared" si="3"/>
        <v>0.27361111111111103</v>
      </c>
      <c r="I18" s="70">
        <f t="shared" si="3"/>
        <v>0.28194444444444439</v>
      </c>
      <c r="J18" s="69">
        <f t="shared" si="3"/>
        <v>0.28680555555555548</v>
      </c>
      <c r="K18" s="70">
        <f t="shared" si="3"/>
        <v>0.29305555555555546</v>
      </c>
      <c r="L18" s="69">
        <f t="shared" si="3"/>
        <v>0.29652777777777767</v>
      </c>
      <c r="M18" s="70">
        <f t="shared" si="3"/>
        <v>0.29999999999999988</v>
      </c>
      <c r="N18" s="69">
        <f t="shared" si="3"/>
        <v>0.30555555555555541</v>
      </c>
      <c r="O18" s="70">
        <f t="shared" si="3"/>
        <v>0.31041666666666651</v>
      </c>
      <c r="P18" s="92">
        <f t="shared" si="4"/>
        <v>23.16</v>
      </c>
      <c r="Q18" s="88">
        <f t="shared" si="5"/>
        <v>5.6944444444444298E-2</v>
      </c>
      <c r="R18" s="89">
        <f t="shared" si="6"/>
        <v>16.946341463414679</v>
      </c>
      <c r="S18" s="81"/>
      <c r="T18" s="82">
        <f>C18-C17</f>
        <v>2.4305555555555552E-2</v>
      </c>
    </row>
    <row r="19" spans="1:20" ht="18.399999999999999" customHeight="1" thickBot="1" x14ac:dyDescent="0.3">
      <c r="A19" s="735"/>
      <c r="B19" s="74">
        <v>3</v>
      </c>
      <c r="C19" s="88">
        <f>C18+"00:35"</f>
        <v>0.27777777777777779</v>
      </c>
      <c r="D19" s="69">
        <f t="shared" si="7"/>
        <v>0.28333333333333333</v>
      </c>
      <c r="E19" s="70">
        <f t="shared" si="3"/>
        <v>0.28888888888888886</v>
      </c>
      <c r="F19" s="69">
        <f t="shared" si="3"/>
        <v>0.29236111111111107</v>
      </c>
      <c r="G19" s="70">
        <f t="shared" si="3"/>
        <v>0.29583333333333328</v>
      </c>
      <c r="H19" s="69">
        <f t="shared" si="3"/>
        <v>0.29791666666666661</v>
      </c>
      <c r="I19" s="70">
        <f t="shared" si="3"/>
        <v>0.30624999999999997</v>
      </c>
      <c r="J19" s="69">
        <f t="shared" si="3"/>
        <v>0.31111111111111106</v>
      </c>
      <c r="K19" s="70">
        <f t="shared" si="3"/>
        <v>0.31736111111111104</v>
      </c>
      <c r="L19" s="69">
        <f t="shared" si="3"/>
        <v>0.32083333333333325</v>
      </c>
      <c r="M19" s="70">
        <f t="shared" si="3"/>
        <v>0.32430555555555546</v>
      </c>
      <c r="N19" s="69">
        <f t="shared" si="3"/>
        <v>0.32986111111111099</v>
      </c>
      <c r="O19" s="70">
        <f t="shared" si="3"/>
        <v>0.33472222222222209</v>
      </c>
      <c r="P19" s="92">
        <f t="shared" si="4"/>
        <v>23.16</v>
      </c>
      <c r="Q19" s="88">
        <f t="shared" si="5"/>
        <v>5.6944444444444298E-2</v>
      </c>
      <c r="R19" s="89">
        <f t="shared" si="6"/>
        <v>16.946341463414679</v>
      </c>
      <c r="S19" s="81"/>
      <c r="T19" s="82">
        <f t="shared" ref="T19:T50" si="8">C19-C18</f>
        <v>2.430555555555558E-2</v>
      </c>
    </row>
    <row r="20" spans="1:20" ht="18.399999999999999" customHeight="1" thickBot="1" x14ac:dyDescent="0.3">
      <c r="A20" s="735"/>
      <c r="B20" s="74">
        <v>4</v>
      </c>
      <c r="C20" s="88">
        <f>C19+"00:35"</f>
        <v>0.30208333333333337</v>
      </c>
      <c r="D20" s="69">
        <f>C20+D$9</f>
        <v>0.30763888888888891</v>
      </c>
      <c r="E20" s="69">
        <f t="shared" ref="E20:O20" si="9">D20+E$9</f>
        <v>0.31388888888888888</v>
      </c>
      <c r="F20" s="69">
        <f t="shared" si="9"/>
        <v>0.31805555555555554</v>
      </c>
      <c r="G20" s="69">
        <f t="shared" si="9"/>
        <v>0.32222222222222219</v>
      </c>
      <c r="H20" s="69">
        <f t="shared" si="9"/>
        <v>0.32430555555555551</v>
      </c>
      <c r="I20" s="69">
        <f t="shared" si="9"/>
        <v>0.33333333333333331</v>
      </c>
      <c r="J20" s="69">
        <f t="shared" si="9"/>
        <v>0.33749999999999997</v>
      </c>
      <c r="K20" s="69">
        <f t="shared" si="9"/>
        <v>0.34444444444444439</v>
      </c>
      <c r="L20" s="69">
        <f t="shared" si="9"/>
        <v>0.34861111111111104</v>
      </c>
      <c r="M20" s="69">
        <f t="shared" si="9"/>
        <v>0.35208333333333325</v>
      </c>
      <c r="N20" s="69">
        <f t="shared" si="9"/>
        <v>0.35833333333333323</v>
      </c>
      <c r="O20" s="69">
        <f t="shared" si="9"/>
        <v>0.36388888888888876</v>
      </c>
      <c r="P20" s="92">
        <f t="shared" si="4"/>
        <v>23.16</v>
      </c>
      <c r="Q20" s="88">
        <f t="shared" si="5"/>
        <v>6.1805555555555391E-2</v>
      </c>
      <c r="R20" s="89">
        <f t="shared" si="6"/>
        <v>15.613483146067457</v>
      </c>
      <c r="S20" s="81"/>
      <c r="T20" s="82">
        <f t="shared" si="8"/>
        <v>2.430555555555558E-2</v>
      </c>
    </row>
    <row r="21" spans="1:20" ht="18.399999999999999" customHeight="1" thickBot="1" x14ac:dyDescent="0.3">
      <c r="A21" s="735"/>
      <c r="B21" s="74">
        <v>5</v>
      </c>
      <c r="C21" s="88">
        <f t="shared" ref="C21:C42" si="10">C20+"00:30"</f>
        <v>0.32291666666666669</v>
      </c>
      <c r="D21" s="69">
        <f t="shared" ref="D21:O21" si="11">C21+D$9</f>
        <v>0.32847222222222222</v>
      </c>
      <c r="E21" s="69">
        <f t="shared" si="11"/>
        <v>0.3347222222222222</v>
      </c>
      <c r="F21" s="69">
        <f t="shared" si="11"/>
        <v>0.33888888888888885</v>
      </c>
      <c r="G21" s="69">
        <f t="shared" si="11"/>
        <v>0.3430555555555555</v>
      </c>
      <c r="H21" s="69">
        <f t="shared" si="11"/>
        <v>0.34513888888888883</v>
      </c>
      <c r="I21" s="69">
        <f t="shared" si="11"/>
        <v>0.35416666666666663</v>
      </c>
      <c r="J21" s="69">
        <f t="shared" si="11"/>
        <v>0.35833333333333328</v>
      </c>
      <c r="K21" s="69">
        <f t="shared" si="11"/>
        <v>0.3652777777777777</v>
      </c>
      <c r="L21" s="69">
        <f t="shared" si="11"/>
        <v>0.36944444444444435</v>
      </c>
      <c r="M21" s="69">
        <f t="shared" si="11"/>
        <v>0.37291666666666656</v>
      </c>
      <c r="N21" s="69">
        <f t="shared" si="11"/>
        <v>0.37916666666666654</v>
      </c>
      <c r="O21" s="69">
        <f t="shared" si="11"/>
        <v>0.38472222222222208</v>
      </c>
      <c r="P21" s="92">
        <f t="shared" si="4"/>
        <v>23.16</v>
      </c>
      <c r="Q21" s="88">
        <f t="shared" si="5"/>
        <v>6.1805555555555391E-2</v>
      </c>
      <c r="R21" s="89">
        <f t="shared" si="6"/>
        <v>15.613483146067457</v>
      </c>
      <c r="S21" s="81"/>
      <c r="T21" s="82">
        <f t="shared" si="8"/>
        <v>2.0833333333333315E-2</v>
      </c>
    </row>
    <row r="22" spans="1:20" ht="18.399999999999999" customHeight="1" thickBot="1" x14ac:dyDescent="0.3">
      <c r="A22" s="735"/>
      <c r="B22" s="74">
        <v>6</v>
      </c>
      <c r="C22" s="88">
        <f t="shared" si="10"/>
        <v>0.34375</v>
      </c>
      <c r="D22" s="69">
        <f t="shared" ref="D22:O22" si="12">C22+D$9</f>
        <v>0.34930555555555554</v>
      </c>
      <c r="E22" s="69">
        <f t="shared" si="12"/>
        <v>0.35555555555555551</v>
      </c>
      <c r="F22" s="69">
        <f t="shared" si="12"/>
        <v>0.35972222222222217</v>
      </c>
      <c r="G22" s="69">
        <f t="shared" si="12"/>
        <v>0.36388888888888882</v>
      </c>
      <c r="H22" s="69">
        <f t="shared" si="12"/>
        <v>0.36597222222222214</v>
      </c>
      <c r="I22" s="69">
        <f t="shared" si="12"/>
        <v>0.37499999999999994</v>
      </c>
      <c r="J22" s="69">
        <f t="shared" si="12"/>
        <v>0.3791666666666666</v>
      </c>
      <c r="K22" s="69">
        <f t="shared" si="12"/>
        <v>0.38611111111111102</v>
      </c>
      <c r="L22" s="69">
        <f t="shared" si="12"/>
        <v>0.39027777777777767</v>
      </c>
      <c r="M22" s="69">
        <f t="shared" si="12"/>
        <v>0.39374999999999988</v>
      </c>
      <c r="N22" s="69">
        <f t="shared" si="12"/>
        <v>0.39999999999999986</v>
      </c>
      <c r="O22" s="69">
        <f t="shared" si="12"/>
        <v>0.40555555555555539</v>
      </c>
      <c r="P22" s="92">
        <f t="shared" si="4"/>
        <v>23.16</v>
      </c>
      <c r="Q22" s="88">
        <f t="shared" si="5"/>
        <v>6.1805555555555391E-2</v>
      </c>
      <c r="R22" s="89">
        <f t="shared" si="6"/>
        <v>15.613483146067457</v>
      </c>
      <c r="S22" s="81"/>
      <c r="T22" s="82">
        <f t="shared" si="8"/>
        <v>2.0833333333333315E-2</v>
      </c>
    </row>
    <row r="23" spans="1:20" ht="18.399999999999999" customHeight="1" thickBot="1" x14ac:dyDescent="0.3">
      <c r="A23" s="735"/>
      <c r="B23" s="74">
        <v>7</v>
      </c>
      <c r="C23" s="88">
        <f t="shared" si="10"/>
        <v>0.36458333333333331</v>
      </c>
      <c r="D23" s="69">
        <f t="shared" ref="D23:O23" si="13">C23+D$9</f>
        <v>0.37013888888888885</v>
      </c>
      <c r="E23" s="69">
        <f t="shared" si="13"/>
        <v>0.37638888888888883</v>
      </c>
      <c r="F23" s="69">
        <f t="shared" si="13"/>
        <v>0.38055555555555548</v>
      </c>
      <c r="G23" s="69">
        <f t="shared" si="13"/>
        <v>0.38472222222222213</v>
      </c>
      <c r="H23" s="69">
        <f t="shared" si="13"/>
        <v>0.38680555555555546</v>
      </c>
      <c r="I23" s="69">
        <f t="shared" si="13"/>
        <v>0.39583333333333326</v>
      </c>
      <c r="J23" s="69">
        <f t="shared" si="13"/>
        <v>0.39999999999999991</v>
      </c>
      <c r="K23" s="69">
        <f t="shared" si="13"/>
        <v>0.40694444444444433</v>
      </c>
      <c r="L23" s="69">
        <f t="shared" si="13"/>
        <v>0.41111111111111098</v>
      </c>
      <c r="M23" s="69">
        <f t="shared" si="13"/>
        <v>0.41458333333333319</v>
      </c>
      <c r="N23" s="69">
        <f t="shared" si="13"/>
        <v>0.42083333333333317</v>
      </c>
      <c r="O23" s="69">
        <f t="shared" si="13"/>
        <v>0.42638888888888871</v>
      </c>
      <c r="P23" s="92">
        <f t="shared" si="4"/>
        <v>23.16</v>
      </c>
      <c r="Q23" s="88">
        <f t="shared" si="5"/>
        <v>6.1805555555555391E-2</v>
      </c>
      <c r="R23" s="89">
        <f t="shared" si="6"/>
        <v>15.613483146067457</v>
      </c>
      <c r="S23" s="81"/>
      <c r="T23" s="82">
        <f t="shared" si="8"/>
        <v>2.0833333333333315E-2</v>
      </c>
    </row>
    <row r="24" spans="1:20" ht="18.399999999999999" customHeight="1" thickBot="1" x14ac:dyDescent="0.3">
      <c r="A24" s="735"/>
      <c r="B24" s="74">
        <v>8</v>
      </c>
      <c r="C24" s="88">
        <f t="shared" si="10"/>
        <v>0.38541666666666663</v>
      </c>
      <c r="D24" s="69">
        <f t="shared" ref="D24:O24" si="14">C24+D$9</f>
        <v>0.39097222222222217</v>
      </c>
      <c r="E24" s="69">
        <f t="shared" si="14"/>
        <v>0.39722222222222214</v>
      </c>
      <c r="F24" s="69">
        <f t="shared" si="14"/>
        <v>0.4013888888888888</v>
      </c>
      <c r="G24" s="69">
        <f t="shared" si="14"/>
        <v>0.40555555555555545</v>
      </c>
      <c r="H24" s="69">
        <f t="shared" si="14"/>
        <v>0.40763888888888877</v>
      </c>
      <c r="I24" s="69">
        <f t="shared" si="14"/>
        <v>0.41666666666666657</v>
      </c>
      <c r="J24" s="69">
        <f t="shared" si="14"/>
        <v>0.42083333333333323</v>
      </c>
      <c r="K24" s="69">
        <f t="shared" si="14"/>
        <v>0.42777777777777765</v>
      </c>
      <c r="L24" s="69">
        <f t="shared" si="14"/>
        <v>0.4319444444444443</v>
      </c>
      <c r="M24" s="69">
        <f t="shared" si="14"/>
        <v>0.43541666666666651</v>
      </c>
      <c r="N24" s="69">
        <f t="shared" si="14"/>
        <v>0.44166666666666649</v>
      </c>
      <c r="O24" s="69">
        <f t="shared" si="14"/>
        <v>0.44722222222222202</v>
      </c>
      <c r="P24" s="92">
        <f t="shared" si="4"/>
        <v>23.16</v>
      </c>
      <c r="Q24" s="88">
        <f t="shared" si="5"/>
        <v>6.1805555555555391E-2</v>
      </c>
      <c r="R24" s="89">
        <f t="shared" si="6"/>
        <v>15.613483146067457</v>
      </c>
      <c r="S24" s="81"/>
      <c r="T24" s="82">
        <f t="shared" si="8"/>
        <v>2.0833333333333315E-2</v>
      </c>
    </row>
    <row r="25" spans="1:20" ht="18.399999999999999" customHeight="1" thickBot="1" x14ac:dyDescent="0.3">
      <c r="A25" s="735"/>
      <c r="B25" s="74">
        <v>9</v>
      </c>
      <c r="C25" s="88">
        <f t="shared" si="10"/>
        <v>0.40624999999999994</v>
      </c>
      <c r="D25" s="69">
        <f t="shared" ref="D25:O25" si="15">C25+D$9</f>
        <v>0.41180555555555548</v>
      </c>
      <c r="E25" s="69">
        <f t="shared" si="15"/>
        <v>0.41805555555555546</v>
      </c>
      <c r="F25" s="69">
        <f t="shared" si="15"/>
        <v>0.42222222222222211</v>
      </c>
      <c r="G25" s="69">
        <f t="shared" si="15"/>
        <v>0.42638888888888876</v>
      </c>
      <c r="H25" s="69">
        <f t="shared" si="15"/>
        <v>0.42847222222222209</v>
      </c>
      <c r="I25" s="69">
        <f t="shared" si="15"/>
        <v>0.43749999999999989</v>
      </c>
      <c r="J25" s="69">
        <f t="shared" si="15"/>
        <v>0.44166666666666654</v>
      </c>
      <c r="K25" s="69">
        <f t="shared" si="15"/>
        <v>0.44861111111111096</v>
      </c>
      <c r="L25" s="69">
        <f t="shared" si="15"/>
        <v>0.45277777777777761</v>
      </c>
      <c r="M25" s="69">
        <f t="shared" si="15"/>
        <v>0.45624999999999982</v>
      </c>
      <c r="N25" s="69">
        <f t="shared" si="15"/>
        <v>0.4624999999999998</v>
      </c>
      <c r="O25" s="69">
        <f t="shared" si="15"/>
        <v>0.46805555555555534</v>
      </c>
      <c r="P25" s="92">
        <f t="shared" si="4"/>
        <v>23.16</v>
      </c>
      <c r="Q25" s="88">
        <f t="shared" si="5"/>
        <v>6.1805555555555391E-2</v>
      </c>
      <c r="R25" s="89">
        <f t="shared" si="6"/>
        <v>15.613483146067457</v>
      </c>
      <c r="S25" s="81"/>
      <c r="T25" s="82">
        <f t="shared" si="8"/>
        <v>2.0833333333333315E-2</v>
      </c>
    </row>
    <row r="26" spans="1:20" ht="18.399999999999999" customHeight="1" thickBot="1" x14ac:dyDescent="0.3">
      <c r="A26" s="735"/>
      <c r="B26" s="74">
        <v>10</v>
      </c>
      <c r="C26" s="88">
        <f t="shared" si="10"/>
        <v>0.42708333333333326</v>
      </c>
      <c r="D26" s="69">
        <f t="shared" ref="D26:O26" si="16">C26+D$9</f>
        <v>0.4326388888888888</v>
      </c>
      <c r="E26" s="69">
        <f t="shared" si="16"/>
        <v>0.43888888888888877</v>
      </c>
      <c r="F26" s="69">
        <f t="shared" si="16"/>
        <v>0.44305555555555542</v>
      </c>
      <c r="G26" s="69">
        <f t="shared" si="16"/>
        <v>0.44722222222222208</v>
      </c>
      <c r="H26" s="69">
        <f t="shared" si="16"/>
        <v>0.4493055555555554</v>
      </c>
      <c r="I26" s="69">
        <f t="shared" si="16"/>
        <v>0.4583333333333332</v>
      </c>
      <c r="J26" s="69">
        <f t="shared" si="16"/>
        <v>0.46249999999999986</v>
      </c>
      <c r="K26" s="69">
        <f t="shared" si="16"/>
        <v>0.46944444444444428</v>
      </c>
      <c r="L26" s="69">
        <f t="shared" si="16"/>
        <v>0.47361111111111093</v>
      </c>
      <c r="M26" s="69">
        <f t="shared" si="16"/>
        <v>0.47708333333333314</v>
      </c>
      <c r="N26" s="69">
        <f t="shared" si="16"/>
        <v>0.48333333333333311</v>
      </c>
      <c r="O26" s="69">
        <f t="shared" si="16"/>
        <v>0.48888888888888865</v>
      </c>
      <c r="P26" s="92">
        <f t="shared" si="4"/>
        <v>23.16</v>
      </c>
      <c r="Q26" s="88">
        <f t="shared" si="5"/>
        <v>6.1805555555555391E-2</v>
      </c>
      <c r="R26" s="89">
        <f t="shared" si="6"/>
        <v>15.613483146067457</v>
      </c>
      <c r="S26" s="81"/>
      <c r="T26" s="82">
        <f t="shared" si="8"/>
        <v>2.0833333333333315E-2</v>
      </c>
    </row>
    <row r="27" spans="1:20" ht="18.399999999999999" customHeight="1" thickBot="1" x14ac:dyDescent="0.3">
      <c r="A27" s="735"/>
      <c r="B27" s="74">
        <v>11</v>
      </c>
      <c r="C27" s="88">
        <f t="shared" si="10"/>
        <v>0.44791666666666657</v>
      </c>
      <c r="D27" s="69">
        <f t="shared" ref="D27:O27" si="17">C27+D$9</f>
        <v>0.45347222222222211</v>
      </c>
      <c r="E27" s="69">
        <f t="shared" si="17"/>
        <v>0.45972222222222209</v>
      </c>
      <c r="F27" s="69">
        <f t="shared" si="17"/>
        <v>0.46388888888888874</v>
      </c>
      <c r="G27" s="69">
        <f t="shared" si="17"/>
        <v>0.46805555555555539</v>
      </c>
      <c r="H27" s="69">
        <f t="shared" si="17"/>
        <v>0.47013888888888872</v>
      </c>
      <c r="I27" s="69">
        <f t="shared" si="17"/>
        <v>0.47916666666666652</v>
      </c>
      <c r="J27" s="69">
        <f t="shared" si="17"/>
        <v>0.48333333333333317</v>
      </c>
      <c r="K27" s="69">
        <f t="shared" si="17"/>
        <v>0.49027777777777759</v>
      </c>
      <c r="L27" s="69">
        <f t="shared" si="17"/>
        <v>0.49444444444444424</v>
      </c>
      <c r="M27" s="69">
        <f t="shared" si="17"/>
        <v>0.49791666666666645</v>
      </c>
      <c r="N27" s="69">
        <f t="shared" si="17"/>
        <v>0.50416666666666643</v>
      </c>
      <c r="O27" s="69">
        <f t="shared" si="17"/>
        <v>0.50972222222222197</v>
      </c>
      <c r="P27" s="92">
        <f t="shared" si="4"/>
        <v>23.16</v>
      </c>
      <c r="Q27" s="88">
        <f t="shared" si="5"/>
        <v>6.1805555555555391E-2</v>
      </c>
      <c r="R27" s="89">
        <f t="shared" si="6"/>
        <v>15.613483146067457</v>
      </c>
      <c r="S27" s="81"/>
      <c r="T27" s="82">
        <f t="shared" si="8"/>
        <v>2.0833333333333315E-2</v>
      </c>
    </row>
    <row r="28" spans="1:20" ht="18.399999999999999" customHeight="1" thickBot="1" x14ac:dyDescent="0.3">
      <c r="A28" s="735"/>
      <c r="B28" s="74">
        <v>12</v>
      </c>
      <c r="C28" s="88">
        <f t="shared" si="10"/>
        <v>0.46874999999999989</v>
      </c>
      <c r="D28" s="69">
        <f t="shared" ref="D28:O28" si="18">C28+D$9</f>
        <v>0.47430555555555542</v>
      </c>
      <c r="E28" s="69">
        <f t="shared" si="18"/>
        <v>0.4805555555555554</v>
      </c>
      <c r="F28" s="69">
        <f t="shared" si="18"/>
        <v>0.48472222222222205</v>
      </c>
      <c r="G28" s="69">
        <f t="shared" si="18"/>
        <v>0.48888888888888871</v>
      </c>
      <c r="H28" s="69">
        <f t="shared" si="18"/>
        <v>0.49097222222222203</v>
      </c>
      <c r="I28" s="69">
        <f t="shared" si="18"/>
        <v>0.49999999999999983</v>
      </c>
      <c r="J28" s="69">
        <f t="shared" si="18"/>
        <v>0.50416666666666654</v>
      </c>
      <c r="K28" s="69">
        <f t="shared" si="18"/>
        <v>0.51111111111111096</v>
      </c>
      <c r="L28" s="69">
        <f t="shared" si="18"/>
        <v>0.51527777777777761</v>
      </c>
      <c r="M28" s="69">
        <f t="shared" si="18"/>
        <v>0.51874999999999982</v>
      </c>
      <c r="N28" s="69">
        <f t="shared" si="18"/>
        <v>0.5249999999999998</v>
      </c>
      <c r="O28" s="69">
        <f t="shared" si="18"/>
        <v>0.53055555555555534</v>
      </c>
      <c r="P28" s="92">
        <f t="shared" si="4"/>
        <v>23.16</v>
      </c>
      <c r="Q28" s="88">
        <f t="shared" si="5"/>
        <v>6.1805555555555447E-2</v>
      </c>
      <c r="R28" s="89">
        <f t="shared" si="6"/>
        <v>15.613483146067443</v>
      </c>
      <c r="S28" s="81"/>
      <c r="T28" s="82">
        <f t="shared" si="8"/>
        <v>2.0833333333333315E-2</v>
      </c>
    </row>
    <row r="29" spans="1:20" ht="17.25" customHeight="1" thickBot="1" x14ac:dyDescent="0.3">
      <c r="A29" s="735"/>
      <c r="B29" s="74">
        <v>13</v>
      </c>
      <c r="C29" s="88">
        <f t="shared" si="10"/>
        <v>0.4895833333333332</v>
      </c>
      <c r="D29" s="69">
        <f t="shared" ref="D29:O29" si="19">C29+D$9</f>
        <v>0.49513888888888874</v>
      </c>
      <c r="E29" s="69">
        <f t="shared" si="19"/>
        <v>0.50138888888888877</v>
      </c>
      <c r="F29" s="69">
        <f t="shared" si="19"/>
        <v>0.50555555555555542</v>
      </c>
      <c r="G29" s="69">
        <f t="shared" si="19"/>
        <v>0.50972222222222208</v>
      </c>
      <c r="H29" s="69">
        <f t="shared" si="19"/>
        <v>0.5118055555555554</v>
      </c>
      <c r="I29" s="69">
        <f t="shared" si="19"/>
        <v>0.52083333333333315</v>
      </c>
      <c r="J29" s="69">
        <f t="shared" si="19"/>
        <v>0.5249999999999998</v>
      </c>
      <c r="K29" s="69">
        <f t="shared" si="19"/>
        <v>0.53194444444444422</v>
      </c>
      <c r="L29" s="69">
        <f t="shared" si="19"/>
        <v>0.53611111111111087</v>
      </c>
      <c r="M29" s="69">
        <f t="shared" si="19"/>
        <v>0.53958333333333308</v>
      </c>
      <c r="N29" s="69">
        <f t="shared" si="19"/>
        <v>0.54583333333333306</v>
      </c>
      <c r="O29" s="69">
        <f t="shared" si="19"/>
        <v>0.5513888888888886</v>
      </c>
      <c r="P29" s="92">
        <f t="shared" si="4"/>
        <v>23.16</v>
      </c>
      <c r="Q29" s="88">
        <f t="shared" si="5"/>
        <v>6.1805555555555391E-2</v>
      </c>
      <c r="R29" s="89">
        <f t="shared" si="6"/>
        <v>15.613483146067457</v>
      </c>
      <c r="S29" s="81"/>
      <c r="T29" s="82">
        <f t="shared" si="8"/>
        <v>2.0833333333333315E-2</v>
      </c>
    </row>
    <row r="30" spans="1:20" ht="18.75" customHeight="1" thickBot="1" x14ac:dyDescent="0.3">
      <c r="A30" s="735"/>
      <c r="B30" s="74">
        <v>14</v>
      </c>
      <c r="C30" s="88">
        <f t="shared" si="10"/>
        <v>0.51041666666666652</v>
      </c>
      <c r="D30" s="69">
        <f t="shared" ref="D30:O30" si="20">C30+D$9</f>
        <v>0.51597222222222205</v>
      </c>
      <c r="E30" s="69">
        <f t="shared" si="20"/>
        <v>0.52222222222222203</v>
      </c>
      <c r="F30" s="69">
        <f t="shared" si="20"/>
        <v>0.52638888888888868</v>
      </c>
      <c r="G30" s="69">
        <f t="shared" si="20"/>
        <v>0.53055555555555534</v>
      </c>
      <c r="H30" s="69">
        <f t="shared" si="20"/>
        <v>0.53263888888888866</v>
      </c>
      <c r="I30" s="69">
        <f t="shared" si="20"/>
        <v>0.54166666666666641</v>
      </c>
      <c r="J30" s="69">
        <f t="shared" si="20"/>
        <v>0.54583333333333306</v>
      </c>
      <c r="K30" s="69">
        <f t="shared" si="20"/>
        <v>0.55277777777777748</v>
      </c>
      <c r="L30" s="69">
        <f t="shared" si="20"/>
        <v>0.55694444444444413</v>
      </c>
      <c r="M30" s="69">
        <f t="shared" si="20"/>
        <v>0.56041666666666634</v>
      </c>
      <c r="N30" s="69">
        <f t="shared" si="20"/>
        <v>0.56666666666666632</v>
      </c>
      <c r="O30" s="69">
        <f t="shared" si="20"/>
        <v>0.57222222222222185</v>
      </c>
      <c r="P30" s="92">
        <f t="shared" si="4"/>
        <v>23.16</v>
      </c>
      <c r="Q30" s="88">
        <f t="shared" si="5"/>
        <v>6.1805555555555336E-2</v>
      </c>
      <c r="R30" s="89">
        <f t="shared" si="6"/>
        <v>15.613483146067471</v>
      </c>
      <c r="S30" s="81"/>
      <c r="T30" s="82">
        <f t="shared" si="8"/>
        <v>2.0833333333333315E-2</v>
      </c>
    </row>
    <row r="31" spans="1:20" ht="18.399999999999999" customHeight="1" thickBot="1" x14ac:dyDescent="0.3">
      <c r="A31" s="735"/>
      <c r="B31" s="74">
        <v>15</v>
      </c>
      <c r="C31" s="88">
        <f t="shared" si="10"/>
        <v>0.53124999999999989</v>
      </c>
      <c r="D31" s="69">
        <f t="shared" ref="D31:O31" si="21">C31+D$9</f>
        <v>0.53680555555555542</v>
      </c>
      <c r="E31" s="69">
        <f t="shared" si="21"/>
        <v>0.5430555555555554</v>
      </c>
      <c r="F31" s="69">
        <f t="shared" si="21"/>
        <v>0.54722222222222205</v>
      </c>
      <c r="G31" s="69">
        <f t="shared" si="21"/>
        <v>0.55138888888888871</v>
      </c>
      <c r="H31" s="69">
        <f t="shared" si="21"/>
        <v>0.55347222222222203</v>
      </c>
      <c r="I31" s="69">
        <f t="shared" si="21"/>
        <v>0.56249999999999978</v>
      </c>
      <c r="J31" s="69">
        <f t="shared" si="21"/>
        <v>0.56666666666666643</v>
      </c>
      <c r="K31" s="69">
        <f t="shared" si="21"/>
        <v>0.57361111111111085</v>
      </c>
      <c r="L31" s="69">
        <f t="shared" si="21"/>
        <v>0.5777777777777775</v>
      </c>
      <c r="M31" s="69">
        <f t="shared" si="21"/>
        <v>0.58124999999999971</v>
      </c>
      <c r="N31" s="69">
        <f t="shared" si="21"/>
        <v>0.58749999999999969</v>
      </c>
      <c r="O31" s="69">
        <f t="shared" si="21"/>
        <v>0.59305555555555522</v>
      </c>
      <c r="P31" s="92">
        <f t="shared" si="4"/>
        <v>23.16</v>
      </c>
      <c r="Q31" s="88">
        <f t="shared" si="5"/>
        <v>6.1805555555555336E-2</v>
      </c>
      <c r="R31" s="89">
        <f t="shared" si="6"/>
        <v>15.613483146067471</v>
      </c>
      <c r="S31" s="81"/>
      <c r="T31" s="82">
        <f t="shared" si="8"/>
        <v>2.083333333333337E-2</v>
      </c>
    </row>
    <row r="32" spans="1:20" ht="18.399999999999999" customHeight="1" thickBot="1" x14ac:dyDescent="0.3">
      <c r="A32" s="735"/>
      <c r="B32" s="74">
        <v>16</v>
      </c>
      <c r="C32" s="88">
        <f t="shared" si="10"/>
        <v>0.55208333333333326</v>
      </c>
      <c r="D32" s="69">
        <f t="shared" ref="D32:O32" si="22">C32+D$9</f>
        <v>0.5576388888888888</v>
      </c>
      <c r="E32" s="69">
        <f t="shared" si="22"/>
        <v>0.56388888888888877</v>
      </c>
      <c r="F32" s="69">
        <f t="shared" si="22"/>
        <v>0.56805555555555542</v>
      </c>
      <c r="G32" s="69">
        <f t="shared" si="22"/>
        <v>0.57222222222222208</v>
      </c>
      <c r="H32" s="69">
        <f t="shared" si="22"/>
        <v>0.5743055555555554</v>
      </c>
      <c r="I32" s="69">
        <f t="shared" si="22"/>
        <v>0.58333333333333315</v>
      </c>
      <c r="J32" s="69">
        <f t="shared" si="22"/>
        <v>0.5874999999999998</v>
      </c>
      <c r="K32" s="69">
        <f t="shared" si="22"/>
        <v>0.59444444444444422</v>
      </c>
      <c r="L32" s="69">
        <f t="shared" si="22"/>
        <v>0.59861111111111087</v>
      </c>
      <c r="M32" s="69">
        <f t="shared" si="22"/>
        <v>0.60208333333333308</v>
      </c>
      <c r="N32" s="69">
        <f t="shared" si="22"/>
        <v>0.60833333333333306</v>
      </c>
      <c r="O32" s="69">
        <f t="shared" si="22"/>
        <v>0.6138888888888886</v>
      </c>
      <c r="P32" s="92">
        <f t="shared" si="4"/>
        <v>23.16</v>
      </c>
      <c r="Q32" s="88">
        <f t="shared" si="5"/>
        <v>6.1805555555555336E-2</v>
      </c>
      <c r="R32" s="89">
        <f t="shared" si="6"/>
        <v>15.613483146067471</v>
      </c>
      <c r="S32" s="81"/>
      <c r="T32" s="82">
        <f t="shared" si="8"/>
        <v>2.083333333333337E-2</v>
      </c>
    </row>
    <row r="33" spans="1:20" ht="18.399999999999999" customHeight="1" thickBot="1" x14ac:dyDescent="0.3">
      <c r="A33" s="735"/>
      <c r="B33" s="74">
        <v>17</v>
      </c>
      <c r="C33" s="88">
        <f t="shared" si="10"/>
        <v>0.57291666666666663</v>
      </c>
      <c r="D33" s="69">
        <f t="shared" ref="D33:O33" si="23">C33+D$9</f>
        <v>0.57847222222222217</v>
      </c>
      <c r="E33" s="69">
        <f t="shared" si="23"/>
        <v>0.58472222222222214</v>
      </c>
      <c r="F33" s="69">
        <f t="shared" si="23"/>
        <v>0.5888888888888888</v>
      </c>
      <c r="G33" s="69">
        <f t="shared" si="23"/>
        <v>0.59305555555555545</v>
      </c>
      <c r="H33" s="69">
        <f t="shared" si="23"/>
        <v>0.59513888888888877</v>
      </c>
      <c r="I33" s="69">
        <f t="shared" si="23"/>
        <v>0.60416666666666652</v>
      </c>
      <c r="J33" s="69">
        <f t="shared" si="23"/>
        <v>0.60833333333333317</v>
      </c>
      <c r="K33" s="69">
        <f t="shared" si="23"/>
        <v>0.61527777777777759</v>
      </c>
      <c r="L33" s="69">
        <f t="shared" si="23"/>
        <v>0.61944444444444424</v>
      </c>
      <c r="M33" s="69">
        <f t="shared" si="23"/>
        <v>0.62291666666666645</v>
      </c>
      <c r="N33" s="69">
        <f t="shared" si="23"/>
        <v>0.62916666666666643</v>
      </c>
      <c r="O33" s="69">
        <f t="shared" si="23"/>
        <v>0.63472222222222197</v>
      </c>
      <c r="P33" s="92">
        <f t="shared" si="4"/>
        <v>23.16</v>
      </c>
      <c r="Q33" s="88">
        <f t="shared" si="5"/>
        <v>6.1805555555555336E-2</v>
      </c>
      <c r="R33" s="89">
        <f t="shared" si="6"/>
        <v>15.613483146067471</v>
      </c>
      <c r="S33" s="81"/>
      <c r="T33" s="82">
        <f t="shared" si="8"/>
        <v>2.083333333333337E-2</v>
      </c>
    </row>
    <row r="34" spans="1:20" ht="18.399999999999999" customHeight="1" thickBot="1" x14ac:dyDescent="0.3">
      <c r="A34" s="735"/>
      <c r="B34" s="74">
        <v>18</v>
      </c>
      <c r="C34" s="88">
        <f>C33+"00:35"</f>
        <v>0.59722222222222221</v>
      </c>
      <c r="D34" s="69">
        <f t="shared" ref="D34:O34" si="24">C34+D$9</f>
        <v>0.60277777777777775</v>
      </c>
      <c r="E34" s="69">
        <f t="shared" si="24"/>
        <v>0.60902777777777772</v>
      </c>
      <c r="F34" s="69">
        <f t="shared" si="24"/>
        <v>0.61319444444444438</v>
      </c>
      <c r="G34" s="69">
        <f t="shared" si="24"/>
        <v>0.61736111111111103</v>
      </c>
      <c r="H34" s="69">
        <f t="shared" si="24"/>
        <v>0.61944444444444435</v>
      </c>
      <c r="I34" s="69">
        <f t="shared" si="24"/>
        <v>0.6284722222222221</v>
      </c>
      <c r="J34" s="69">
        <f t="shared" si="24"/>
        <v>0.63263888888888875</v>
      </c>
      <c r="K34" s="69">
        <f t="shared" si="24"/>
        <v>0.63958333333333317</v>
      </c>
      <c r="L34" s="69">
        <f t="shared" si="24"/>
        <v>0.64374999999999982</v>
      </c>
      <c r="M34" s="69">
        <f t="shared" si="24"/>
        <v>0.64722222222222203</v>
      </c>
      <c r="N34" s="69">
        <f t="shared" si="24"/>
        <v>0.65347222222222201</v>
      </c>
      <c r="O34" s="69">
        <f t="shared" si="24"/>
        <v>0.65902777777777755</v>
      </c>
      <c r="P34" s="92">
        <f t="shared" si="4"/>
        <v>23.16</v>
      </c>
      <c r="Q34" s="88">
        <f t="shared" si="5"/>
        <v>6.1805555555555336E-2</v>
      </c>
      <c r="R34" s="89">
        <f t="shared" si="6"/>
        <v>15.613483146067471</v>
      </c>
      <c r="S34" s="81"/>
      <c r="T34" s="82">
        <f t="shared" si="8"/>
        <v>2.430555555555558E-2</v>
      </c>
    </row>
    <row r="35" spans="1:20" ht="18.399999999999999" customHeight="1" thickBot="1" x14ac:dyDescent="0.3">
      <c r="A35" s="735"/>
      <c r="B35" s="74">
        <v>19</v>
      </c>
      <c r="C35" s="88">
        <f t="shared" ref="C35:C39" si="25">C34+"00:35"</f>
        <v>0.62152777777777779</v>
      </c>
      <c r="D35" s="69">
        <f t="shared" ref="D35:O35" si="26">C35+D$9</f>
        <v>0.62708333333333333</v>
      </c>
      <c r="E35" s="69">
        <f t="shared" si="26"/>
        <v>0.6333333333333333</v>
      </c>
      <c r="F35" s="69">
        <f t="shared" si="26"/>
        <v>0.63749999999999996</v>
      </c>
      <c r="G35" s="69">
        <f t="shared" si="26"/>
        <v>0.64166666666666661</v>
      </c>
      <c r="H35" s="69">
        <f t="shared" si="26"/>
        <v>0.64374999999999993</v>
      </c>
      <c r="I35" s="69">
        <f t="shared" si="26"/>
        <v>0.65277777777777768</v>
      </c>
      <c r="J35" s="69">
        <f t="shared" si="26"/>
        <v>0.65694444444444433</v>
      </c>
      <c r="K35" s="69">
        <f t="shared" si="26"/>
        <v>0.66388888888888875</v>
      </c>
      <c r="L35" s="69">
        <f t="shared" si="26"/>
        <v>0.6680555555555554</v>
      </c>
      <c r="M35" s="69">
        <f t="shared" si="26"/>
        <v>0.67152777777777761</v>
      </c>
      <c r="N35" s="69">
        <f t="shared" si="26"/>
        <v>0.67777777777777759</v>
      </c>
      <c r="O35" s="69">
        <f t="shared" si="26"/>
        <v>0.68333333333333313</v>
      </c>
      <c r="P35" s="92">
        <f t="shared" si="4"/>
        <v>23.16</v>
      </c>
      <c r="Q35" s="88">
        <f t="shared" si="5"/>
        <v>6.1805555555555336E-2</v>
      </c>
      <c r="R35" s="89">
        <f t="shared" si="6"/>
        <v>15.613483146067471</v>
      </c>
      <c r="S35" s="81"/>
      <c r="T35" s="82">
        <f t="shared" si="8"/>
        <v>2.430555555555558E-2</v>
      </c>
    </row>
    <row r="36" spans="1:20" ht="18.399999999999999" customHeight="1" thickBot="1" x14ac:dyDescent="0.3">
      <c r="A36" s="735"/>
      <c r="B36" s="74">
        <v>20</v>
      </c>
      <c r="C36" s="88">
        <f t="shared" si="25"/>
        <v>0.64583333333333337</v>
      </c>
      <c r="D36" s="69">
        <f t="shared" ref="D36:O36" si="27">C36+D$9</f>
        <v>0.65138888888888891</v>
      </c>
      <c r="E36" s="69">
        <f t="shared" si="27"/>
        <v>0.65763888888888888</v>
      </c>
      <c r="F36" s="69">
        <f t="shared" si="27"/>
        <v>0.66180555555555554</v>
      </c>
      <c r="G36" s="69">
        <f t="shared" si="27"/>
        <v>0.66597222222222219</v>
      </c>
      <c r="H36" s="69">
        <f t="shared" si="27"/>
        <v>0.66805555555555551</v>
      </c>
      <c r="I36" s="69">
        <f t="shared" si="27"/>
        <v>0.67708333333333326</v>
      </c>
      <c r="J36" s="69">
        <f t="shared" si="27"/>
        <v>0.68124999999999991</v>
      </c>
      <c r="K36" s="69">
        <f t="shared" si="27"/>
        <v>0.68819444444444433</v>
      </c>
      <c r="L36" s="69">
        <f t="shared" si="27"/>
        <v>0.69236111111111098</v>
      </c>
      <c r="M36" s="69">
        <f t="shared" si="27"/>
        <v>0.69583333333333319</v>
      </c>
      <c r="N36" s="69">
        <f t="shared" si="27"/>
        <v>0.70208333333333317</v>
      </c>
      <c r="O36" s="69">
        <f t="shared" si="27"/>
        <v>0.70763888888888871</v>
      </c>
      <c r="P36" s="92">
        <f t="shared" si="4"/>
        <v>23.16</v>
      </c>
      <c r="Q36" s="88">
        <f t="shared" si="5"/>
        <v>6.1805555555555336E-2</v>
      </c>
      <c r="R36" s="89">
        <f t="shared" si="6"/>
        <v>15.613483146067471</v>
      </c>
      <c r="S36" s="81"/>
      <c r="T36" s="82">
        <f t="shared" si="8"/>
        <v>2.430555555555558E-2</v>
      </c>
    </row>
    <row r="37" spans="1:20" ht="18.399999999999999" customHeight="1" thickBot="1" x14ac:dyDescent="0.3">
      <c r="A37" s="735"/>
      <c r="B37" s="74">
        <v>21</v>
      </c>
      <c r="C37" s="88">
        <f t="shared" si="25"/>
        <v>0.67013888888888895</v>
      </c>
      <c r="D37" s="69">
        <f t="shared" ref="D37:O37" si="28">C37+D$9</f>
        <v>0.67569444444444449</v>
      </c>
      <c r="E37" s="69">
        <f t="shared" si="28"/>
        <v>0.68194444444444446</v>
      </c>
      <c r="F37" s="69">
        <f t="shared" si="28"/>
        <v>0.68611111111111112</v>
      </c>
      <c r="G37" s="69">
        <f t="shared" si="28"/>
        <v>0.69027777777777777</v>
      </c>
      <c r="H37" s="69">
        <f t="shared" si="28"/>
        <v>0.69236111111111109</v>
      </c>
      <c r="I37" s="69">
        <f t="shared" si="28"/>
        <v>0.70138888888888884</v>
      </c>
      <c r="J37" s="69">
        <f t="shared" si="28"/>
        <v>0.70555555555555549</v>
      </c>
      <c r="K37" s="69">
        <f t="shared" si="28"/>
        <v>0.71249999999999991</v>
      </c>
      <c r="L37" s="69">
        <f t="shared" si="28"/>
        <v>0.71666666666666656</v>
      </c>
      <c r="M37" s="69">
        <f t="shared" si="28"/>
        <v>0.72013888888888877</v>
      </c>
      <c r="N37" s="69">
        <f t="shared" si="28"/>
        <v>0.72638888888888875</v>
      </c>
      <c r="O37" s="69">
        <f t="shared" si="28"/>
        <v>0.73194444444444429</v>
      </c>
      <c r="P37" s="92">
        <f t="shared" si="4"/>
        <v>23.16</v>
      </c>
      <c r="Q37" s="88">
        <f t="shared" si="5"/>
        <v>6.1805555555555336E-2</v>
      </c>
      <c r="R37" s="89">
        <f t="shared" si="6"/>
        <v>15.613483146067471</v>
      </c>
      <c r="S37" s="81"/>
      <c r="T37" s="82">
        <f t="shared" si="8"/>
        <v>2.430555555555558E-2</v>
      </c>
    </row>
    <row r="38" spans="1:20" ht="18.399999999999999" customHeight="1" thickBot="1" x14ac:dyDescent="0.3">
      <c r="A38" s="735"/>
      <c r="B38" s="74">
        <v>22</v>
      </c>
      <c r="C38" s="88">
        <f t="shared" si="25"/>
        <v>0.69444444444444453</v>
      </c>
      <c r="D38" s="69">
        <f t="shared" ref="D38:O38" si="29">C38+D$9</f>
        <v>0.70000000000000007</v>
      </c>
      <c r="E38" s="69">
        <f t="shared" si="29"/>
        <v>0.70625000000000004</v>
      </c>
      <c r="F38" s="69">
        <f t="shared" si="29"/>
        <v>0.7104166666666667</v>
      </c>
      <c r="G38" s="69">
        <f t="shared" si="29"/>
        <v>0.71458333333333335</v>
      </c>
      <c r="H38" s="69">
        <f t="shared" si="29"/>
        <v>0.71666666666666667</v>
      </c>
      <c r="I38" s="69">
        <f t="shared" si="29"/>
        <v>0.72569444444444442</v>
      </c>
      <c r="J38" s="69">
        <f t="shared" si="29"/>
        <v>0.72986111111111107</v>
      </c>
      <c r="K38" s="69">
        <f t="shared" si="29"/>
        <v>0.73680555555555549</v>
      </c>
      <c r="L38" s="69">
        <f t="shared" si="29"/>
        <v>0.74097222222222214</v>
      </c>
      <c r="M38" s="69">
        <f t="shared" si="29"/>
        <v>0.74444444444444435</v>
      </c>
      <c r="N38" s="69">
        <f t="shared" si="29"/>
        <v>0.75069444444444433</v>
      </c>
      <c r="O38" s="69">
        <f t="shared" si="29"/>
        <v>0.75624999999999987</v>
      </c>
      <c r="P38" s="92">
        <f t="shared" si="4"/>
        <v>23.16</v>
      </c>
      <c r="Q38" s="88">
        <f t="shared" si="5"/>
        <v>6.1805555555555336E-2</v>
      </c>
      <c r="R38" s="89">
        <f t="shared" si="6"/>
        <v>15.613483146067471</v>
      </c>
      <c r="S38" s="81"/>
      <c r="T38" s="82">
        <f t="shared" si="8"/>
        <v>2.430555555555558E-2</v>
      </c>
    </row>
    <row r="39" spans="1:20" ht="18.399999999999999" customHeight="1" thickBot="1" x14ac:dyDescent="0.3">
      <c r="A39" s="735"/>
      <c r="B39" s="74">
        <v>23</v>
      </c>
      <c r="C39" s="88">
        <f t="shared" si="25"/>
        <v>0.71875000000000011</v>
      </c>
      <c r="D39" s="69">
        <f t="shared" ref="D39:O39" si="30">C39+D$9</f>
        <v>0.72430555555555565</v>
      </c>
      <c r="E39" s="69">
        <f t="shared" si="30"/>
        <v>0.73055555555555562</v>
      </c>
      <c r="F39" s="69">
        <f t="shared" si="30"/>
        <v>0.73472222222222228</v>
      </c>
      <c r="G39" s="69">
        <f t="shared" si="30"/>
        <v>0.73888888888888893</v>
      </c>
      <c r="H39" s="69">
        <f t="shared" si="30"/>
        <v>0.74097222222222225</v>
      </c>
      <c r="I39" s="69">
        <f t="shared" si="30"/>
        <v>0.75</v>
      </c>
      <c r="J39" s="69">
        <f t="shared" si="30"/>
        <v>0.75416666666666665</v>
      </c>
      <c r="K39" s="69">
        <f t="shared" si="30"/>
        <v>0.76111111111111107</v>
      </c>
      <c r="L39" s="69">
        <f t="shared" si="30"/>
        <v>0.76527777777777772</v>
      </c>
      <c r="M39" s="69">
        <f t="shared" si="30"/>
        <v>0.76874999999999993</v>
      </c>
      <c r="N39" s="69">
        <f t="shared" si="30"/>
        <v>0.77499999999999991</v>
      </c>
      <c r="O39" s="69">
        <f t="shared" si="30"/>
        <v>0.78055555555555545</v>
      </c>
      <c r="P39" s="92">
        <f t="shared" si="4"/>
        <v>23.16</v>
      </c>
      <c r="Q39" s="88">
        <f t="shared" si="5"/>
        <v>6.1805555555555336E-2</v>
      </c>
      <c r="R39" s="89">
        <f t="shared" si="6"/>
        <v>15.613483146067471</v>
      </c>
      <c r="S39" s="81"/>
      <c r="T39" s="82">
        <f t="shared" si="8"/>
        <v>2.430555555555558E-2</v>
      </c>
    </row>
    <row r="40" spans="1:20" ht="18.399999999999999" customHeight="1" thickBot="1" x14ac:dyDescent="0.3">
      <c r="A40" s="735"/>
      <c r="B40" s="74">
        <v>24</v>
      </c>
      <c r="C40" s="88">
        <f t="shared" si="10"/>
        <v>0.73958333333333348</v>
      </c>
      <c r="D40" s="69">
        <f t="shared" ref="D40:O40" si="31">C40+D$9</f>
        <v>0.74513888888888902</v>
      </c>
      <c r="E40" s="69">
        <f t="shared" si="31"/>
        <v>0.75138888888888899</v>
      </c>
      <c r="F40" s="69">
        <f t="shared" si="31"/>
        <v>0.75555555555555565</v>
      </c>
      <c r="G40" s="69">
        <f t="shared" si="31"/>
        <v>0.7597222222222223</v>
      </c>
      <c r="H40" s="69">
        <f t="shared" si="31"/>
        <v>0.76180555555555562</v>
      </c>
      <c r="I40" s="69">
        <f t="shared" si="31"/>
        <v>0.77083333333333337</v>
      </c>
      <c r="J40" s="69">
        <f t="shared" si="31"/>
        <v>0.77500000000000002</v>
      </c>
      <c r="K40" s="69">
        <f t="shared" si="31"/>
        <v>0.78194444444444444</v>
      </c>
      <c r="L40" s="69">
        <f t="shared" si="31"/>
        <v>0.78611111111111109</v>
      </c>
      <c r="M40" s="69">
        <f t="shared" si="31"/>
        <v>0.7895833333333333</v>
      </c>
      <c r="N40" s="69">
        <f t="shared" si="31"/>
        <v>0.79583333333333328</v>
      </c>
      <c r="O40" s="69">
        <f t="shared" si="31"/>
        <v>0.80138888888888882</v>
      </c>
      <c r="P40" s="92">
        <f t="shared" si="4"/>
        <v>23.16</v>
      </c>
      <c r="Q40" s="88">
        <f t="shared" si="5"/>
        <v>6.1805555555555336E-2</v>
      </c>
      <c r="R40" s="89">
        <f t="shared" si="6"/>
        <v>15.613483146067471</v>
      </c>
      <c r="S40" s="81"/>
      <c r="T40" s="82">
        <f t="shared" si="8"/>
        <v>2.083333333333337E-2</v>
      </c>
    </row>
    <row r="41" spans="1:20" ht="18.399999999999999" customHeight="1" thickBot="1" x14ac:dyDescent="0.3">
      <c r="A41" s="735"/>
      <c r="B41" s="74">
        <v>25</v>
      </c>
      <c r="C41" s="88">
        <f t="shared" si="10"/>
        <v>0.76041666666666685</v>
      </c>
      <c r="D41" s="69">
        <f t="shared" ref="D41:O41" si="32">C41+D$9</f>
        <v>0.76597222222222239</v>
      </c>
      <c r="E41" s="69">
        <f t="shared" si="32"/>
        <v>0.77222222222222237</v>
      </c>
      <c r="F41" s="69">
        <f t="shared" si="32"/>
        <v>0.77638888888888902</v>
      </c>
      <c r="G41" s="69">
        <f t="shared" si="32"/>
        <v>0.78055555555555567</v>
      </c>
      <c r="H41" s="69">
        <f t="shared" si="32"/>
        <v>0.78263888888888899</v>
      </c>
      <c r="I41" s="69">
        <f t="shared" si="32"/>
        <v>0.79166666666666674</v>
      </c>
      <c r="J41" s="69">
        <f t="shared" si="32"/>
        <v>0.79583333333333339</v>
      </c>
      <c r="K41" s="69">
        <f t="shared" si="32"/>
        <v>0.80277777777777781</v>
      </c>
      <c r="L41" s="69">
        <f t="shared" si="32"/>
        <v>0.80694444444444446</v>
      </c>
      <c r="M41" s="69">
        <f t="shared" si="32"/>
        <v>0.81041666666666667</v>
      </c>
      <c r="N41" s="69">
        <f t="shared" si="32"/>
        <v>0.81666666666666665</v>
      </c>
      <c r="O41" s="69">
        <f t="shared" si="32"/>
        <v>0.82222222222222219</v>
      </c>
      <c r="P41" s="92">
        <f t="shared" si="4"/>
        <v>23.16</v>
      </c>
      <c r="Q41" s="88">
        <f t="shared" si="5"/>
        <v>6.1805555555555336E-2</v>
      </c>
      <c r="R41" s="89">
        <f t="shared" si="6"/>
        <v>15.613483146067471</v>
      </c>
      <c r="S41" s="81"/>
      <c r="T41" s="82">
        <f t="shared" si="8"/>
        <v>2.083333333333337E-2</v>
      </c>
    </row>
    <row r="42" spans="1:20" ht="18.399999999999999" customHeight="1" thickBot="1" x14ac:dyDescent="0.3">
      <c r="A42" s="735"/>
      <c r="B42" s="74">
        <v>26</v>
      </c>
      <c r="C42" s="88">
        <f t="shared" si="10"/>
        <v>0.78125000000000022</v>
      </c>
      <c r="D42" s="69">
        <f t="shared" ref="D42:O42" si="33">C42+D$9</f>
        <v>0.78680555555555576</v>
      </c>
      <c r="E42" s="69">
        <f t="shared" si="33"/>
        <v>0.79305555555555574</v>
      </c>
      <c r="F42" s="69">
        <f t="shared" si="33"/>
        <v>0.79722222222222239</v>
      </c>
      <c r="G42" s="69">
        <f t="shared" si="33"/>
        <v>0.80138888888888904</v>
      </c>
      <c r="H42" s="69">
        <f t="shared" si="33"/>
        <v>0.80347222222222237</v>
      </c>
      <c r="I42" s="69">
        <f t="shared" si="33"/>
        <v>0.81250000000000011</v>
      </c>
      <c r="J42" s="69">
        <f t="shared" si="33"/>
        <v>0.81666666666666676</v>
      </c>
      <c r="K42" s="69">
        <f t="shared" si="33"/>
        <v>0.82361111111111118</v>
      </c>
      <c r="L42" s="69">
        <f t="shared" si="33"/>
        <v>0.82777777777777783</v>
      </c>
      <c r="M42" s="69">
        <f t="shared" si="33"/>
        <v>0.83125000000000004</v>
      </c>
      <c r="N42" s="69">
        <f t="shared" si="33"/>
        <v>0.83750000000000002</v>
      </c>
      <c r="O42" s="69">
        <f t="shared" si="33"/>
        <v>0.84305555555555556</v>
      </c>
      <c r="P42" s="92">
        <f t="shared" si="4"/>
        <v>23.16</v>
      </c>
      <c r="Q42" s="88">
        <f t="shared" si="5"/>
        <v>6.1805555555555336E-2</v>
      </c>
      <c r="R42" s="89">
        <f t="shared" si="6"/>
        <v>15.613483146067471</v>
      </c>
      <c r="S42" s="81"/>
      <c r="T42" s="82">
        <f t="shared" si="8"/>
        <v>2.083333333333337E-2</v>
      </c>
    </row>
    <row r="43" spans="1:20" ht="18.399999999999999" customHeight="1" thickBot="1" x14ac:dyDescent="0.3">
      <c r="A43" s="735"/>
      <c r="B43" s="74">
        <v>27</v>
      </c>
      <c r="C43" s="88">
        <f>C42+"00:35"</f>
        <v>0.8055555555555558</v>
      </c>
      <c r="D43" s="69">
        <f t="shared" ref="D43:O43" si="34">C43+D$9</f>
        <v>0.81111111111111134</v>
      </c>
      <c r="E43" s="69">
        <f t="shared" si="34"/>
        <v>0.81736111111111132</v>
      </c>
      <c r="F43" s="69">
        <f t="shared" si="34"/>
        <v>0.82152777777777797</v>
      </c>
      <c r="G43" s="69">
        <f t="shared" si="34"/>
        <v>0.82569444444444462</v>
      </c>
      <c r="H43" s="69">
        <f t="shared" si="34"/>
        <v>0.82777777777777795</v>
      </c>
      <c r="I43" s="69">
        <f t="shared" si="34"/>
        <v>0.83680555555555569</v>
      </c>
      <c r="J43" s="69">
        <f t="shared" si="34"/>
        <v>0.84097222222222234</v>
      </c>
      <c r="K43" s="69">
        <f t="shared" si="34"/>
        <v>0.84791666666666676</v>
      </c>
      <c r="L43" s="69">
        <f t="shared" si="34"/>
        <v>0.85208333333333341</v>
      </c>
      <c r="M43" s="69">
        <f t="shared" si="34"/>
        <v>0.85555555555555562</v>
      </c>
      <c r="N43" s="69">
        <f t="shared" si="34"/>
        <v>0.8618055555555556</v>
      </c>
      <c r="O43" s="69">
        <f t="shared" si="34"/>
        <v>0.86736111111111114</v>
      </c>
      <c r="P43" s="92">
        <f t="shared" si="4"/>
        <v>23.16</v>
      </c>
      <c r="Q43" s="88">
        <f t="shared" si="5"/>
        <v>6.1805555555555336E-2</v>
      </c>
      <c r="R43" s="89">
        <f t="shared" si="6"/>
        <v>15.613483146067471</v>
      </c>
      <c r="S43" s="81"/>
      <c r="T43" s="82">
        <f t="shared" si="8"/>
        <v>2.430555555555558E-2</v>
      </c>
    </row>
    <row r="44" spans="1:20" ht="18.399999999999999" customHeight="1" thickBot="1" x14ac:dyDescent="0.3">
      <c r="A44" s="735"/>
      <c r="B44" s="74">
        <v>28</v>
      </c>
      <c r="C44" s="88">
        <f t="shared" ref="C44:C50" si="35">C43+"00:35"</f>
        <v>0.82986111111111138</v>
      </c>
      <c r="D44" s="69">
        <f t="shared" ref="D44:O44" si="36">C44+D$9</f>
        <v>0.83541666666666692</v>
      </c>
      <c r="E44" s="69">
        <f t="shared" si="36"/>
        <v>0.8416666666666669</v>
      </c>
      <c r="F44" s="69">
        <f t="shared" si="36"/>
        <v>0.84583333333333355</v>
      </c>
      <c r="G44" s="69">
        <f t="shared" si="36"/>
        <v>0.8500000000000002</v>
      </c>
      <c r="H44" s="69">
        <f t="shared" si="36"/>
        <v>0.85208333333333353</v>
      </c>
      <c r="I44" s="69">
        <f t="shared" si="36"/>
        <v>0.86111111111111127</v>
      </c>
      <c r="J44" s="69">
        <f t="shared" si="36"/>
        <v>0.86527777777777792</v>
      </c>
      <c r="K44" s="69">
        <f t="shared" si="36"/>
        <v>0.87222222222222234</v>
      </c>
      <c r="L44" s="69">
        <f t="shared" si="36"/>
        <v>0.87638888888888899</v>
      </c>
      <c r="M44" s="69">
        <f t="shared" si="36"/>
        <v>0.8798611111111112</v>
      </c>
      <c r="N44" s="69">
        <f t="shared" si="36"/>
        <v>0.88611111111111118</v>
      </c>
      <c r="O44" s="69">
        <f t="shared" si="36"/>
        <v>0.89166666666666672</v>
      </c>
      <c r="P44" s="92">
        <f t="shared" si="4"/>
        <v>23.16</v>
      </c>
      <c r="Q44" s="88">
        <f t="shared" si="5"/>
        <v>6.1805555555555336E-2</v>
      </c>
      <c r="R44" s="89">
        <f t="shared" si="6"/>
        <v>15.613483146067471</v>
      </c>
      <c r="S44" s="81"/>
      <c r="T44" s="82">
        <f t="shared" si="8"/>
        <v>2.430555555555558E-2</v>
      </c>
    </row>
    <row r="45" spans="1:20" ht="18.399999999999999" customHeight="1" thickBot="1" x14ac:dyDescent="0.3">
      <c r="A45" s="735"/>
      <c r="B45" s="74">
        <v>29</v>
      </c>
      <c r="C45" s="88">
        <f t="shared" si="35"/>
        <v>0.85416666666666696</v>
      </c>
      <c r="D45" s="69">
        <f t="shared" ref="D45:O45" si="37">C45+D$9</f>
        <v>0.8597222222222225</v>
      </c>
      <c r="E45" s="69">
        <f t="shared" si="37"/>
        <v>0.86597222222222248</v>
      </c>
      <c r="F45" s="69">
        <f t="shared" si="37"/>
        <v>0.87013888888888913</v>
      </c>
      <c r="G45" s="69">
        <f t="shared" si="37"/>
        <v>0.87430555555555578</v>
      </c>
      <c r="H45" s="69">
        <f t="shared" si="37"/>
        <v>0.87638888888888911</v>
      </c>
      <c r="I45" s="69">
        <f t="shared" si="37"/>
        <v>0.88541666666666685</v>
      </c>
      <c r="J45" s="69">
        <f t="shared" si="37"/>
        <v>0.8895833333333335</v>
      </c>
      <c r="K45" s="69">
        <f t="shared" si="37"/>
        <v>0.89652777777777792</v>
      </c>
      <c r="L45" s="69">
        <f t="shared" si="37"/>
        <v>0.90069444444444458</v>
      </c>
      <c r="M45" s="69">
        <f t="shared" si="37"/>
        <v>0.90416666666666679</v>
      </c>
      <c r="N45" s="69">
        <f t="shared" si="37"/>
        <v>0.91041666666666676</v>
      </c>
      <c r="O45" s="69">
        <f t="shared" si="37"/>
        <v>0.9159722222222223</v>
      </c>
      <c r="P45" s="92">
        <f t="shared" si="4"/>
        <v>23.16</v>
      </c>
      <c r="Q45" s="88">
        <f t="shared" si="5"/>
        <v>6.1805555555555336E-2</v>
      </c>
      <c r="R45" s="89">
        <f t="shared" si="6"/>
        <v>15.613483146067471</v>
      </c>
      <c r="S45" s="81"/>
      <c r="T45" s="82">
        <f t="shared" si="8"/>
        <v>2.430555555555558E-2</v>
      </c>
    </row>
    <row r="46" spans="1:20" ht="18.399999999999999" customHeight="1" thickBot="1" x14ac:dyDescent="0.3">
      <c r="A46" s="735"/>
      <c r="B46" s="178">
        <v>30</v>
      </c>
      <c r="C46" s="177">
        <f t="shared" si="35"/>
        <v>0.87847222222222254</v>
      </c>
      <c r="D46" s="179">
        <f t="shared" si="7"/>
        <v>0.88402777777777808</v>
      </c>
      <c r="E46" s="182">
        <f t="shared" si="7"/>
        <v>0.88958333333333361</v>
      </c>
      <c r="F46" s="179">
        <f t="shared" si="7"/>
        <v>0.89305555555555582</v>
      </c>
      <c r="G46" s="182">
        <f t="shared" si="7"/>
        <v>0.89652777777777803</v>
      </c>
      <c r="H46" s="179">
        <f t="shared" si="7"/>
        <v>0.89861111111111136</v>
      </c>
      <c r="I46" s="182">
        <f t="shared" si="7"/>
        <v>0.90694444444444466</v>
      </c>
      <c r="J46" s="179">
        <f t="shared" si="7"/>
        <v>0.91180555555555576</v>
      </c>
      <c r="K46" s="182">
        <f t="shared" si="7"/>
        <v>0.91805555555555574</v>
      </c>
      <c r="L46" s="179">
        <f t="shared" si="7"/>
        <v>0.92152777777777795</v>
      </c>
      <c r="M46" s="182">
        <f t="shared" si="7"/>
        <v>0.92500000000000016</v>
      </c>
      <c r="N46" s="179">
        <f t="shared" si="7"/>
        <v>0.93055555555555569</v>
      </c>
      <c r="O46" s="182">
        <f t="shared" si="7"/>
        <v>0.93541666666666679</v>
      </c>
      <c r="P46" s="180">
        <f t="shared" si="4"/>
        <v>23.16</v>
      </c>
      <c r="Q46" s="177">
        <f t="shared" si="5"/>
        <v>5.6944444444444242E-2</v>
      </c>
      <c r="R46" s="181">
        <f t="shared" si="6"/>
        <v>16.94634146341469</v>
      </c>
      <c r="S46" s="81"/>
      <c r="T46" s="82">
        <f t="shared" si="8"/>
        <v>2.430555555555558E-2</v>
      </c>
    </row>
    <row r="47" spans="1:20" ht="18.399999999999999" customHeight="1" thickBot="1" x14ac:dyDescent="0.3">
      <c r="A47" s="735"/>
      <c r="B47" s="178">
        <v>31</v>
      </c>
      <c r="C47" s="177">
        <f t="shared" si="35"/>
        <v>0.90277777777777812</v>
      </c>
      <c r="D47" s="179">
        <f t="shared" si="7"/>
        <v>0.90833333333333366</v>
      </c>
      <c r="E47" s="182">
        <f t="shared" si="7"/>
        <v>0.91388888888888919</v>
      </c>
      <c r="F47" s="179">
        <f t="shared" si="7"/>
        <v>0.9173611111111114</v>
      </c>
      <c r="G47" s="182">
        <f t="shared" si="7"/>
        <v>0.92083333333333361</v>
      </c>
      <c r="H47" s="179">
        <f t="shared" si="7"/>
        <v>0.92291666666666694</v>
      </c>
      <c r="I47" s="182">
        <f t="shared" si="7"/>
        <v>0.93125000000000024</v>
      </c>
      <c r="J47" s="179">
        <f t="shared" si="7"/>
        <v>0.93611111111111134</v>
      </c>
      <c r="K47" s="182">
        <f t="shared" si="7"/>
        <v>0.94236111111111132</v>
      </c>
      <c r="L47" s="179">
        <f t="shared" si="7"/>
        <v>0.94583333333333353</v>
      </c>
      <c r="M47" s="182">
        <f t="shared" si="7"/>
        <v>0.94930555555555574</v>
      </c>
      <c r="N47" s="179">
        <f t="shared" si="7"/>
        <v>0.95486111111111127</v>
      </c>
      <c r="O47" s="182">
        <f t="shared" si="7"/>
        <v>0.95972222222222237</v>
      </c>
      <c r="P47" s="180">
        <f t="shared" si="4"/>
        <v>23.16</v>
      </c>
      <c r="Q47" s="177">
        <f t="shared" si="5"/>
        <v>5.6944444444444242E-2</v>
      </c>
      <c r="R47" s="181">
        <f t="shared" si="6"/>
        <v>16.94634146341469</v>
      </c>
      <c r="S47" s="81"/>
      <c r="T47" s="82">
        <f t="shared" si="8"/>
        <v>2.430555555555558E-2</v>
      </c>
    </row>
    <row r="48" spans="1:20" ht="18.399999999999999" customHeight="1" thickBot="1" x14ac:dyDescent="0.3">
      <c r="A48" s="735"/>
      <c r="B48" s="178">
        <v>32</v>
      </c>
      <c r="C48" s="177">
        <f t="shared" si="35"/>
        <v>0.9270833333333337</v>
      </c>
      <c r="D48" s="179">
        <f t="shared" si="7"/>
        <v>0.93263888888888924</v>
      </c>
      <c r="E48" s="182">
        <f t="shared" si="7"/>
        <v>0.93819444444444478</v>
      </c>
      <c r="F48" s="179">
        <f t="shared" si="7"/>
        <v>0.94166666666666698</v>
      </c>
      <c r="G48" s="182">
        <f t="shared" si="7"/>
        <v>0.94513888888888919</v>
      </c>
      <c r="H48" s="179">
        <f t="shared" si="7"/>
        <v>0.94722222222222252</v>
      </c>
      <c r="I48" s="182">
        <f t="shared" si="7"/>
        <v>0.95555555555555582</v>
      </c>
      <c r="J48" s="179">
        <f t="shared" si="7"/>
        <v>0.96041666666666692</v>
      </c>
      <c r="K48" s="182">
        <f t="shared" si="7"/>
        <v>0.9666666666666669</v>
      </c>
      <c r="L48" s="179">
        <f t="shared" si="7"/>
        <v>0.97013888888888911</v>
      </c>
      <c r="M48" s="182">
        <f t="shared" si="7"/>
        <v>0.97361111111111132</v>
      </c>
      <c r="N48" s="179">
        <f t="shared" si="7"/>
        <v>0.97916666666666685</v>
      </c>
      <c r="O48" s="182">
        <f t="shared" si="7"/>
        <v>0.98402777777777795</v>
      </c>
      <c r="P48" s="180">
        <f t="shared" si="4"/>
        <v>23.16</v>
      </c>
      <c r="Q48" s="177">
        <f t="shared" si="5"/>
        <v>5.6944444444444242E-2</v>
      </c>
      <c r="R48" s="181">
        <f t="shared" si="6"/>
        <v>16.94634146341469</v>
      </c>
      <c r="S48" s="81"/>
      <c r="T48" s="82">
        <f t="shared" si="8"/>
        <v>2.430555555555558E-2</v>
      </c>
    </row>
    <row r="49" spans="1:20" ht="18.399999999999999" customHeight="1" thickBot="1" x14ac:dyDescent="0.3">
      <c r="A49" s="735"/>
      <c r="B49" s="178">
        <v>33</v>
      </c>
      <c r="C49" s="177">
        <f t="shared" si="35"/>
        <v>0.95138888888888928</v>
      </c>
      <c r="D49" s="179">
        <f t="shared" si="7"/>
        <v>0.95694444444444482</v>
      </c>
      <c r="E49" s="182">
        <f t="shared" si="7"/>
        <v>0.96250000000000036</v>
      </c>
      <c r="F49" s="179">
        <f t="shared" si="7"/>
        <v>0.96597222222222257</v>
      </c>
      <c r="G49" s="182">
        <f t="shared" si="7"/>
        <v>0.96944444444444478</v>
      </c>
      <c r="H49" s="179">
        <f t="shared" si="7"/>
        <v>0.9715277777777781</v>
      </c>
      <c r="I49" s="182">
        <f t="shared" si="7"/>
        <v>0.9798611111111114</v>
      </c>
      <c r="J49" s="179">
        <f t="shared" si="7"/>
        <v>0.9847222222222225</v>
      </c>
      <c r="K49" s="182">
        <f t="shared" si="7"/>
        <v>0.99097222222222248</v>
      </c>
      <c r="L49" s="179">
        <f t="shared" si="7"/>
        <v>0.99444444444444469</v>
      </c>
      <c r="M49" s="182">
        <f t="shared" si="7"/>
        <v>0.9979166666666669</v>
      </c>
      <c r="N49" s="179">
        <f t="shared" si="7"/>
        <v>1.0034722222222225</v>
      </c>
      <c r="O49" s="182">
        <f t="shared" si="7"/>
        <v>1.0083333333333337</v>
      </c>
      <c r="P49" s="180">
        <f t="shared" si="4"/>
        <v>23.16</v>
      </c>
      <c r="Q49" s="177">
        <f t="shared" si="5"/>
        <v>5.6944444444444464E-2</v>
      </c>
      <c r="R49" s="181">
        <f t="shared" si="6"/>
        <v>16.94634146341463</v>
      </c>
      <c r="S49" s="81"/>
      <c r="T49" s="82">
        <f t="shared" si="8"/>
        <v>2.430555555555558E-2</v>
      </c>
    </row>
    <row r="50" spans="1:20" ht="18.399999999999999" customHeight="1" thickBot="1" x14ac:dyDescent="0.3">
      <c r="A50" s="736"/>
      <c r="B50" s="178">
        <v>34</v>
      </c>
      <c r="C50" s="177">
        <f t="shared" si="35"/>
        <v>0.97569444444444486</v>
      </c>
      <c r="D50" s="179">
        <f t="shared" si="7"/>
        <v>0.9812500000000004</v>
      </c>
      <c r="E50" s="182">
        <f t="shared" si="7"/>
        <v>0.98680555555555594</v>
      </c>
      <c r="F50" s="179">
        <f t="shared" si="7"/>
        <v>0.99027777777777815</v>
      </c>
      <c r="G50" s="182">
        <f t="shared" si="7"/>
        <v>0.99375000000000036</v>
      </c>
      <c r="H50" s="179">
        <f t="shared" si="7"/>
        <v>0.99583333333333368</v>
      </c>
      <c r="I50" s="182">
        <f t="shared" si="7"/>
        <v>1.0041666666666671</v>
      </c>
      <c r="J50" s="179">
        <f t="shared" si="7"/>
        <v>1.0090277777777783</v>
      </c>
      <c r="K50" s="182">
        <f t="shared" si="7"/>
        <v>1.0152777777777784</v>
      </c>
      <c r="L50" s="179">
        <f t="shared" si="7"/>
        <v>1.0187500000000007</v>
      </c>
      <c r="M50" s="182">
        <f t="shared" si="7"/>
        <v>1.022222222222223</v>
      </c>
      <c r="N50" s="179">
        <f t="shared" si="7"/>
        <v>1.0277777777777786</v>
      </c>
      <c r="O50" s="182">
        <f t="shared" si="7"/>
        <v>1.0326388888888898</v>
      </c>
      <c r="P50" s="180">
        <f t="shared" si="4"/>
        <v>23.16</v>
      </c>
      <c r="Q50" s="177">
        <f t="shared" si="5"/>
        <v>5.6944444444444908E-2</v>
      </c>
      <c r="R50" s="181">
        <f t="shared" si="6"/>
        <v>16.946341463414495</v>
      </c>
      <c r="S50" s="81"/>
      <c r="T50" s="82">
        <f t="shared" si="8"/>
        <v>2.430555555555558E-2</v>
      </c>
    </row>
    <row r="51" spans="1:20" ht="18.399999999999999" customHeight="1" x14ac:dyDescent="0.25">
      <c r="B51" s="84"/>
      <c r="C51" s="84"/>
      <c r="D51" s="107" t="s">
        <v>63</v>
      </c>
      <c r="E51" s="107"/>
      <c r="F51" s="107"/>
      <c r="G51" s="108"/>
      <c r="H51" s="107">
        <v>29</v>
      </c>
      <c r="I51" s="107"/>
      <c r="J51" s="84"/>
      <c r="K51" s="84"/>
      <c r="L51" s="84"/>
      <c r="M51" s="84"/>
      <c r="N51" s="84"/>
      <c r="O51" s="84"/>
      <c r="P51" s="84"/>
      <c r="Q51" s="84"/>
      <c r="R51" s="84"/>
    </row>
    <row r="52" spans="1:20" ht="18.399999999999999" customHeight="1" x14ac:dyDescent="0.25">
      <c r="B52" s="84"/>
      <c r="C52" s="84"/>
      <c r="D52" s="107" t="s">
        <v>64</v>
      </c>
      <c r="E52" s="107"/>
      <c r="F52" s="107"/>
      <c r="G52" s="108"/>
      <c r="H52" s="107">
        <v>5</v>
      </c>
      <c r="I52" s="107"/>
      <c r="J52" s="84"/>
      <c r="K52" s="84"/>
      <c r="L52" s="84"/>
      <c r="M52" s="84"/>
      <c r="N52" s="84"/>
      <c r="O52" s="84"/>
      <c r="P52" s="84"/>
      <c r="Q52" s="84"/>
      <c r="R52" s="84"/>
    </row>
    <row r="53" spans="1:20" ht="18.399999999999999" customHeight="1" x14ac:dyDescent="0.25">
      <c r="B53" s="84"/>
      <c r="C53" s="84"/>
      <c r="D53" s="107" t="s">
        <v>65</v>
      </c>
      <c r="E53" s="107"/>
      <c r="F53" s="107"/>
      <c r="G53" s="108"/>
      <c r="H53" s="107">
        <f>B50</f>
        <v>34</v>
      </c>
      <c r="I53" s="107"/>
      <c r="J53" s="84"/>
      <c r="K53" s="84"/>
      <c r="L53" s="84"/>
      <c r="M53" s="84"/>
      <c r="N53" s="84"/>
      <c r="O53" s="84"/>
      <c r="P53" s="84"/>
      <c r="Q53" s="84"/>
      <c r="R53" s="84"/>
    </row>
    <row r="54" spans="1:20" ht="18.399999999999999" customHeight="1" x14ac:dyDescent="0.25">
      <c r="B54" s="84"/>
      <c r="C54" s="84"/>
      <c r="D54" s="107" t="s">
        <v>66</v>
      </c>
      <c r="E54" s="107"/>
      <c r="F54" s="107"/>
      <c r="G54" s="108"/>
      <c r="H54" s="110">
        <f>P13</f>
        <v>23.16</v>
      </c>
      <c r="I54" s="107" t="s">
        <v>67</v>
      </c>
      <c r="J54" s="84"/>
      <c r="K54" s="84"/>
      <c r="L54" s="84"/>
      <c r="M54" s="84"/>
      <c r="N54" s="84"/>
      <c r="O54" s="84"/>
      <c r="P54" s="84"/>
      <c r="Q54" s="84"/>
      <c r="R54" s="84"/>
    </row>
    <row r="55" spans="1:20" ht="15" customHeight="1" x14ac:dyDescent="0.25">
      <c r="D55" s="107" t="s">
        <v>68</v>
      </c>
      <c r="E55" s="109"/>
      <c r="F55" s="109"/>
      <c r="G55" s="109"/>
      <c r="H55" s="107">
        <v>0</v>
      </c>
      <c r="I55" s="107" t="s">
        <v>69</v>
      </c>
    </row>
    <row r="56" spans="1:20" ht="15" customHeight="1" x14ac:dyDescent="0.25">
      <c r="D56" s="107" t="s">
        <v>70</v>
      </c>
      <c r="E56" s="109"/>
      <c r="F56" s="109"/>
      <c r="G56" s="109"/>
      <c r="H56" s="109"/>
      <c r="I56" s="109"/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50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52"/>
  <sheetViews>
    <sheetView view="pageBreakPreview" topLeftCell="A19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6" width="10.85546875" style="40" customWidth="1"/>
    <col min="7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1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19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2"/>
      <c r="P3" s="32"/>
      <c r="Q3" s="32"/>
      <c r="R3" s="32"/>
    </row>
    <row r="4" spans="1:19" s="30" customFormat="1" ht="23.25" x14ac:dyDescent="0.35">
      <c r="B4" s="31" t="s">
        <v>71</v>
      </c>
      <c r="C4" s="31"/>
      <c r="D4" s="31"/>
      <c r="E4" s="31"/>
      <c r="F4" s="31"/>
      <c r="G4" s="31"/>
      <c r="H4" s="31"/>
      <c r="I4" s="31"/>
      <c r="J4" s="31"/>
      <c r="K4" s="32"/>
      <c r="L4" s="32"/>
      <c r="M4" s="32"/>
      <c r="N4" s="32"/>
      <c r="O4" s="32"/>
      <c r="P4" s="32"/>
      <c r="Q4" s="32"/>
      <c r="R4" s="32"/>
    </row>
    <row r="5" spans="1:19" s="30" customFormat="1" ht="23.25" x14ac:dyDescent="0.35">
      <c r="B5" s="31" t="s">
        <v>44</v>
      </c>
      <c r="C5" s="31"/>
      <c r="D5" s="31">
        <v>604</v>
      </c>
      <c r="E5" s="31"/>
      <c r="F5" s="31"/>
      <c r="G5" s="31"/>
      <c r="H5" s="31"/>
      <c r="I5" s="31"/>
      <c r="J5" s="31"/>
      <c r="K5" s="32"/>
      <c r="L5" s="32"/>
      <c r="M5" s="32"/>
      <c r="N5" s="32"/>
      <c r="O5" s="32"/>
      <c r="P5" s="32"/>
      <c r="Q5" s="32"/>
      <c r="R5" s="32"/>
    </row>
    <row r="6" spans="1:19" s="30" customFormat="1" ht="23.25" x14ac:dyDescent="0.35">
      <c r="B6" s="102" t="s">
        <v>82</v>
      </c>
      <c r="C6" s="31"/>
      <c r="D6" s="31" t="s">
        <v>83</v>
      </c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</row>
    <row r="7" spans="1:19" s="30" customFormat="1" ht="24" thickBot="1" x14ac:dyDescent="0.4">
      <c r="B7" s="31" t="s">
        <v>84</v>
      </c>
      <c r="C7" s="31"/>
      <c r="D7" s="31"/>
      <c r="E7" s="31"/>
      <c r="F7" s="31"/>
      <c r="G7" s="31"/>
      <c r="H7" s="31"/>
      <c r="I7" s="31"/>
      <c r="J7" s="31"/>
      <c r="K7" s="32"/>
      <c r="L7" s="32"/>
      <c r="M7" s="32"/>
      <c r="N7" s="32"/>
      <c r="O7" s="32"/>
      <c r="P7" s="32"/>
      <c r="Q7" s="173"/>
      <c r="R7" s="173"/>
    </row>
    <row r="8" spans="1:19" s="30" customFormat="1" ht="173.25" customHeight="1" thickBot="1" x14ac:dyDescent="0.4">
      <c r="B8" s="725" t="s">
        <v>239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1:19" ht="16.5" thickBot="1" x14ac:dyDescent="0.3">
      <c r="A9" s="33"/>
      <c r="B9" s="103"/>
      <c r="C9" s="104"/>
      <c r="D9" s="44">
        <v>5.5555555555555558E-3</v>
      </c>
      <c r="E9" s="44">
        <v>6.2499999999999995E-3</v>
      </c>
      <c r="F9" s="44">
        <v>4.1666666666666666E-3</v>
      </c>
      <c r="G9" s="44">
        <v>4.1666666666666666E-3</v>
      </c>
      <c r="H9" s="44">
        <v>2.0833333333333333E-3</v>
      </c>
      <c r="I9" s="44">
        <v>9.0277777777777787E-3</v>
      </c>
      <c r="J9" s="44">
        <v>4.1666666666666666E-3</v>
      </c>
      <c r="K9" s="44">
        <v>6.9444444444444441E-3</v>
      </c>
      <c r="L9" s="44">
        <v>4.1666666666666666E-3</v>
      </c>
      <c r="M9" s="44">
        <v>3.472222222222222E-3</v>
      </c>
      <c r="N9" s="44">
        <v>6.2499999999999995E-3</v>
      </c>
      <c r="O9" s="44">
        <v>5.5555555555555558E-3</v>
      </c>
      <c r="P9" s="105"/>
      <c r="Q9" s="45">
        <f>SUM(D9:O9)</f>
        <v>6.1805555555555558E-2</v>
      </c>
      <c r="R9" s="106"/>
      <c r="S9" s="39"/>
    </row>
    <row r="10" spans="1:19" ht="16.5" thickBot="1" x14ac:dyDescent="0.3">
      <c r="A10" s="41"/>
      <c r="B10" s="42"/>
      <c r="C10" s="43"/>
      <c r="D10" s="44">
        <v>5.5555555555555558E-3</v>
      </c>
      <c r="E10" s="44">
        <v>5.5555555555555558E-3</v>
      </c>
      <c r="F10" s="44">
        <v>3.472222222222222E-3</v>
      </c>
      <c r="G10" s="44">
        <v>3.472222222222222E-3</v>
      </c>
      <c r="H10" s="44">
        <v>2.0833333333333333E-3</v>
      </c>
      <c r="I10" s="44">
        <v>8.3333333333333332E-3</v>
      </c>
      <c r="J10" s="44">
        <v>4.8611111111111112E-3</v>
      </c>
      <c r="K10" s="44">
        <v>6.2499999999999995E-3</v>
      </c>
      <c r="L10" s="44">
        <v>3.472222222222222E-3</v>
      </c>
      <c r="M10" s="44">
        <v>3.472222222222222E-3</v>
      </c>
      <c r="N10" s="44">
        <v>5.5555555555555558E-3</v>
      </c>
      <c r="O10" s="44">
        <v>4.8611111111111112E-3</v>
      </c>
      <c r="P10" s="45"/>
      <c r="Q10" s="45">
        <f>SUM(D10:O10)</f>
        <v>5.6944444444444436E-2</v>
      </c>
      <c r="R10" s="46"/>
      <c r="S10" s="47"/>
    </row>
    <row r="11" spans="1:19" ht="26.25" customHeight="1" thickBot="1" x14ac:dyDescent="0.3">
      <c r="A11" s="41"/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19" ht="60.75" thickBot="1" x14ac:dyDescent="0.3">
      <c r="A12" s="422"/>
      <c r="B12" s="420"/>
      <c r="C12" s="420" t="s">
        <v>265</v>
      </c>
      <c r="D12" s="345" t="s">
        <v>290</v>
      </c>
      <c r="E12" s="49" t="s">
        <v>85</v>
      </c>
      <c r="F12" s="49" t="s">
        <v>86</v>
      </c>
      <c r="G12" s="50" t="s">
        <v>87</v>
      </c>
      <c r="H12" s="50" t="s">
        <v>88</v>
      </c>
      <c r="I12" s="50" t="s">
        <v>89</v>
      </c>
      <c r="J12" s="50" t="s">
        <v>90</v>
      </c>
      <c r="K12" s="50" t="s">
        <v>91</v>
      </c>
      <c r="L12" s="50" t="s">
        <v>92</v>
      </c>
      <c r="M12" s="49" t="s">
        <v>85</v>
      </c>
      <c r="N12" s="48" t="s">
        <v>291</v>
      </c>
      <c r="O12" s="376" t="s">
        <v>265</v>
      </c>
      <c r="P12" s="702"/>
      <c r="Q12" s="703"/>
      <c r="R12" s="703"/>
      <c r="S12" s="703"/>
    </row>
    <row r="13" spans="1:19" ht="15.75" thickBot="1" x14ac:dyDescent="0.3">
      <c r="A13" s="41"/>
      <c r="B13" s="352" t="s">
        <v>58</v>
      </c>
      <c r="C13" s="419">
        <v>0</v>
      </c>
      <c r="D13" s="370">
        <v>2.69</v>
      </c>
      <c r="E13" s="54">
        <v>2.13</v>
      </c>
      <c r="F13" s="54">
        <v>2.16</v>
      </c>
      <c r="G13" s="55">
        <v>1.99</v>
      </c>
      <c r="H13" s="55">
        <v>1</v>
      </c>
      <c r="I13" s="55">
        <v>1.41</v>
      </c>
      <c r="J13" s="55">
        <v>1.7</v>
      </c>
      <c r="K13" s="55">
        <v>2.09</v>
      </c>
      <c r="L13" s="55">
        <v>1.48</v>
      </c>
      <c r="M13" s="55">
        <v>1.66</v>
      </c>
      <c r="N13" s="55">
        <v>2</v>
      </c>
      <c r="O13" s="376">
        <v>2.85</v>
      </c>
      <c r="P13" s="704">
        <f>O14</f>
        <v>23.16</v>
      </c>
      <c r="Q13" s="703"/>
      <c r="R13" s="703"/>
      <c r="S13" s="703"/>
    </row>
    <row r="14" spans="1:19" ht="30.75" customHeight="1" thickBot="1" x14ac:dyDescent="0.3">
      <c r="A14" s="41"/>
      <c r="B14" s="58" t="s">
        <v>59</v>
      </c>
      <c r="C14" s="59">
        <v>0</v>
      </c>
      <c r="D14" s="60">
        <f>C14+D13</f>
        <v>2.69</v>
      </c>
      <c r="E14" s="61">
        <f t="shared" ref="E14:N14" si="0">D14+E13</f>
        <v>4.82</v>
      </c>
      <c r="F14" s="61">
        <f>E14+F13</f>
        <v>6.98</v>
      </c>
      <c r="G14" s="62">
        <f>F14+G13</f>
        <v>8.9700000000000006</v>
      </c>
      <c r="H14" s="62">
        <f t="shared" si="0"/>
        <v>9.9700000000000006</v>
      </c>
      <c r="I14" s="62">
        <f t="shared" si="0"/>
        <v>11.38</v>
      </c>
      <c r="J14" s="62">
        <f t="shared" si="0"/>
        <v>13.08</v>
      </c>
      <c r="K14" s="62">
        <f t="shared" si="0"/>
        <v>15.17</v>
      </c>
      <c r="L14" s="62">
        <f t="shared" si="0"/>
        <v>16.649999999999999</v>
      </c>
      <c r="M14" s="62">
        <f t="shared" si="0"/>
        <v>18.309999999999999</v>
      </c>
      <c r="N14" s="62">
        <f t="shared" si="0"/>
        <v>20.309999999999999</v>
      </c>
      <c r="O14" s="62">
        <f>N14+O13</f>
        <v>23.16</v>
      </c>
      <c r="P14" s="705"/>
      <c r="Q14" s="703"/>
      <c r="R14" s="703"/>
      <c r="S14" s="703"/>
    </row>
    <row r="15" spans="1:19" ht="30.75" customHeight="1" thickBot="1" x14ac:dyDescent="0.3">
      <c r="A15" s="41"/>
      <c r="B15" s="687" t="s">
        <v>60</v>
      </c>
      <c r="C15" s="688"/>
      <c r="D15" s="60">
        <f>D13/((D10*1440)/60)</f>
        <v>20.175000000000001</v>
      </c>
      <c r="E15" s="61">
        <f t="shared" ref="E15:F15" si="1">E13/((E10*1440)/60)</f>
        <v>15.975</v>
      </c>
      <c r="F15" s="61">
        <f t="shared" si="1"/>
        <v>25.92</v>
      </c>
      <c r="G15" s="61">
        <f t="shared" ref="G15:O15" si="2">G13/((F10*1440)/60)</f>
        <v>23.880000000000003</v>
      </c>
      <c r="H15" s="61">
        <f t="shared" si="2"/>
        <v>12</v>
      </c>
      <c r="I15" s="61">
        <f t="shared" si="2"/>
        <v>28.199999999999996</v>
      </c>
      <c r="J15" s="61">
        <f t="shared" si="2"/>
        <v>8.5</v>
      </c>
      <c r="K15" s="61">
        <f t="shared" si="2"/>
        <v>17.914285714285711</v>
      </c>
      <c r="L15" s="61">
        <f t="shared" si="2"/>
        <v>9.8666666666666671</v>
      </c>
      <c r="M15" s="61">
        <f t="shared" si="2"/>
        <v>19.920000000000002</v>
      </c>
      <c r="N15" s="61">
        <f t="shared" si="2"/>
        <v>24</v>
      </c>
      <c r="O15" s="64">
        <f t="shared" si="2"/>
        <v>21.375</v>
      </c>
      <c r="P15" s="706"/>
      <c r="Q15" s="702"/>
      <c r="R15" s="702"/>
      <c r="S15" s="702"/>
    </row>
    <row r="16" spans="1:19" ht="36.6" customHeight="1" thickBot="1" x14ac:dyDescent="0.3">
      <c r="A16" s="66"/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690"/>
      <c r="R16" s="708"/>
      <c r="S16" s="691"/>
    </row>
    <row r="17" spans="1:20" ht="18.399999999999999" customHeight="1" thickBot="1" x14ac:dyDescent="0.3">
      <c r="A17" s="734" t="s">
        <v>62</v>
      </c>
      <c r="B17" s="67">
        <v>1</v>
      </c>
      <c r="C17" s="87">
        <v>0.22916666666666666</v>
      </c>
      <c r="D17" s="69">
        <f>C17+D$10</f>
        <v>0.23472222222222222</v>
      </c>
      <c r="E17" s="70">
        <f t="shared" ref="E17:O32" si="3">D17+E$10</f>
        <v>0.24027777777777778</v>
      </c>
      <c r="F17" s="69">
        <f t="shared" si="3"/>
        <v>0.24374999999999999</v>
      </c>
      <c r="G17" s="70">
        <f t="shared" si="3"/>
        <v>0.2472222222222222</v>
      </c>
      <c r="H17" s="69">
        <f t="shared" si="3"/>
        <v>0.24930555555555553</v>
      </c>
      <c r="I17" s="70">
        <f t="shared" si="3"/>
        <v>0.25763888888888886</v>
      </c>
      <c r="J17" s="69">
        <f t="shared" si="3"/>
        <v>0.26249999999999996</v>
      </c>
      <c r="K17" s="70">
        <f t="shared" si="3"/>
        <v>0.26874999999999993</v>
      </c>
      <c r="L17" s="69">
        <f t="shared" si="3"/>
        <v>0.27222222222222214</v>
      </c>
      <c r="M17" s="70">
        <f t="shared" si="3"/>
        <v>0.27569444444444435</v>
      </c>
      <c r="N17" s="69">
        <f t="shared" si="3"/>
        <v>0.28124999999999989</v>
      </c>
      <c r="O17" s="70">
        <f t="shared" si="3"/>
        <v>0.28611111111111098</v>
      </c>
      <c r="P17" s="91">
        <f t="shared" ref="P17:P46" si="4">$P$13</f>
        <v>23.16</v>
      </c>
      <c r="Q17" s="87">
        <f t="shared" ref="Q17:Q46" si="5">O17-C17</f>
        <v>5.6944444444444325E-2</v>
      </c>
      <c r="R17" s="73">
        <f t="shared" ref="R17:R45" si="6">$H$50/((Q17*1440)/60)</f>
        <v>16.946341463414669</v>
      </c>
      <c r="S17" s="39"/>
    </row>
    <row r="18" spans="1:20" ht="18.399999999999999" customHeight="1" thickBot="1" x14ac:dyDescent="0.3">
      <c r="A18" s="735"/>
      <c r="B18" s="74">
        <v>2</v>
      </c>
      <c r="C18" s="88">
        <f>C17+"00:45"</f>
        <v>0.26041666666666663</v>
      </c>
      <c r="D18" s="69">
        <f t="shared" ref="D18:O46" si="7">C18+D$10</f>
        <v>0.26597222222222217</v>
      </c>
      <c r="E18" s="70">
        <f t="shared" si="3"/>
        <v>0.2715277777777777</v>
      </c>
      <c r="F18" s="69">
        <f t="shared" si="3"/>
        <v>0.27499999999999991</v>
      </c>
      <c r="G18" s="70">
        <f t="shared" si="3"/>
        <v>0.27847222222222212</v>
      </c>
      <c r="H18" s="69">
        <f t="shared" si="3"/>
        <v>0.28055555555555545</v>
      </c>
      <c r="I18" s="70">
        <f t="shared" si="3"/>
        <v>0.28888888888888881</v>
      </c>
      <c r="J18" s="69">
        <f t="shared" si="3"/>
        <v>0.2937499999999999</v>
      </c>
      <c r="K18" s="70">
        <f t="shared" si="3"/>
        <v>0.29999999999999988</v>
      </c>
      <c r="L18" s="69">
        <f t="shared" si="3"/>
        <v>0.30347222222222209</v>
      </c>
      <c r="M18" s="70">
        <f t="shared" si="3"/>
        <v>0.3069444444444443</v>
      </c>
      <c r="N18" s="69">
        <f t="shared" si="3"/>
        <v>0.31249999999999983</v>
      </c>
      <c r="O18" s="70">
        <f t="shared" si="3"/>
        <v>0.31736111111111093</v>
      </c>
      <c r="P18" s="92">
        <f t="shared" si="4"/>
        <v>23.16</v>
      </c>
      <c r="Q18" s="88">
        <f t="shared" si="5"/>
        <v>5.6944444444444298E-2</v>
      </c>
      <c r="R18" s="89">
        <f t="shared" si="6"/>
        <v>16.946341463414679</v>
      </c>
      <c r="S18" s="81"/>
      <c r="T18" s="82">
        <f>C18-C17</f>
        <v>3.1249999999999972E-2</v>
      </c>
    </row>
    <row r="19" spans="1:20" ht="18.399999999999999" customHeight="1" thickBot="1" x14ac:dyDescent="0.3">
      <c r="A19" s="735"/>
      <c r="B19" s="74">
        <v>3</v>
      </c>
      <c r="C19" s="88">
        <f>C18+"00:45"</f>
        <v>0.29166666666666663</v>
      </c>
      <c r="D19" s="69">
        <f t="shared" si="7"/>
        <v>0.29722222222222217</v>
      </c>
      <c r="E19" s="70">
        <f t="shared" si="3"/>
        <v>0.3027777777777777</v>
      </c>
      <c r="F19" s="69">
        <f t="shared" si="3"/>
        <v>0.30624999999999991</v>
      </c>
      <c r="G19" s="70">
        <f t="shared" si="3"/>
        <v>0.30972222222222212</v>
      </c>
      <c r="H19" s="69">
        <f t="shared" si="3"/>
        <v>0.31180555555555545</v>
      </c>
      <c r="I19" s="70">
        <f t="shared" si="3"/>
        <v>0.32013888888888881</v>
      </c>
      <c r="J19" s="69">
        <f t="shared" si="3"/>
        <v>0.3249999999999999</v>
      </c>
      <c r="K19" s="70">
        <f t="shared" si="3"/>
        <v>0.33124999999999988</v>
      </c>
      <c r="L19" s="69">
        <f t="shared" si="3"/>
        <v>0.33472222222222209</v>
      </c>
      <c r="M19" s="70">
        <f t="shared" si="3"/>
        <v>0.3381944444444443</v>
      </c>
      <c r="N19" s="69">
        <f t="shared" si="3"/>
        <v>0.34374999999999983</v>
      </c>
      <c r="O19" s="70">
        <f t="shared" si="3"/>
        <v>0.34861111111111093</v>
      </c>
      <c r="P19" s="92">
        <f t="shared" si="4"/>
        <v>23.16</v>
      </c>
      <c r="Q19" s="88">
        <f t="shared" si="5"/>
        <v>5.6944444444444298E-2</v>
      </c>
      <c r="R19" s="89">
        <f t="shared" si="6"/>
        <v>16.946341463414679</v>
      </c>
      <c r="S19" s="81"/>
      <c r="T19" s="82">
        <f t="shared" ref="T19:T46" si="8">C19-C18</f>
        <v>3.125E-2</v>
      </c>
    </row>
    <row r="20" spans="1:20" ht="18.399999999999999" customHeight="1" thickBot="1" x14ac:dyDescent="0.3">
      <c r="A20" s="735"/>
      <c r="B20" s="74">
        <v>4</v>
      </c>
      <c r="C20" s="88">
        <f>C19+"00:35"</f>
        <v>0.31597222222222221</v>
      </c>
      <c r="D20" s="69">
        <f t="shared" si="7"/>
        <v>0.32152777777777775</v>
      </c>
      <c r="E20" s="70">
        <f t="shared" si="3"/>
        <v>0.32708333333333328</v>
      </c>
      <c r="F20" s="69">
        <f t="shared" si="3"/>
        <v>0.33055555555555549</v>
      </c>
      <c r="G20" s="70">
        <f t="shared" si="3"/>
        <v>0.3340277777777777</v>
      </c>
      <c r="H20" s="69">
        <f t="shared" si="3"/>
        <v>0.33611111111111103</v>
      </c>
      <c r="I20" s="70">
        <f t="shared" si="3"/>
        <v>0.34444444444444439</v>
      </c>
      <c r="J20" s="69">
        <f t="shared" si="3"/>
        <v>0.34930555555555548</v>
      </c>
      <c r="K20" s="70">
        <f t="shared" si="3"/>
        <v>0.35555555555555546</v>
      </c>
      <c r="L20" s="69">
        <f t="shared" si="3"/>
        <v>0.35902777777777767</v>
      </c>
      <c r="M20" s="70">
        <f t="shared" si="3"/>
        <v>0.36249999999999988</v>
      </c>
      <c r="N20" s="69">
        <f t="shared" si="3"/>
        <v>0.36805555555555541</v>
      </c>
      <c r="O20" s="70">
        <f t="shared" si="3"/>
        <v>0.37291666666666651</v>
      </c>
      <c r="P20" s="92">
        <f t="shared" si="4"/>
        <v>23.16</v>
      </c>
      <c r="Q20" s="88">
        <f t="shared" si="5"/>
        <v>5.6944444444444298E-2</v>
      </c>
      <c r="R20" s="89">
        <f t="shared" si="6"/>
        <v>16.946341463414679</v>
      </c>
      <c r="S20" s="81"/>
      <c r="T20" s="82">
        <f t="shared" si="8"/>
        <v>2.430555555555558E-2</v>
      </c>
    </row>
    <row r="21" spans="1:20" ht="18.399999999999999" customHeight="1" thickBot="1" x14ac:dyDescent="0.3">
      <c r="A21" s="735"/>
      <c r="B21" s="74">
        <v>5</v>
      </c>
      <c r="C21" s="88">
        <f t="shared" ref="C21:C43" si="9">C20+"00:35"</f>
        <v>0.34027777777777779</v>
      </c>
      <c r="D21" s="69">
        <f t="shared" si="7"/>
        <v>0.34583333333333333</v>
      </c>
      <c r="E21" s="70">
        <f t="shared" si="3"/>
        <v>0.35138888888888886</v>
      </c>
      <c r="F21" s="69">
        <f t="shared" si="3"/>
        <v>0.35486111111111107</v>
      </c>
      <c r="G21" s="70">
        <f t="shared" si="3"/>
        <v>0.35833333333333328</v>
      </c>
      <c r="H21" s="69">
        <f t="shared" si="3"/>
        <v>0.36041666666666661</v>
      </c>
      <c r="I21" s="70">
        <f t="shared" si="3"/>
        <v>0.36874999999999997</v>
      </c>
      <c r="J21" s="69">
        <f t="shared" si="3"/>
        <v>0.37361111111111106</v>
      </c>
      <c r="K21" s="70">
        <f t="shared" si="3"/>
        <v>0.37986111111111104</v>
      </c>
      <c r="L21" s="69">
        <f t="shared" si="3"/>
        <v>0.38333333333333325</v>
      </c>
      <c r="M21" s="70">
        <f t="shared" si="3"/>
        <v>0.38680555555555546</v>
      </c>
      <c r="N21" s="69">
        <f t="shared" si="3"/>
        <v>0.39236111111111099</v>
      </c>
      <c r="O21" s="70">
        <f t="shared" si="3"/>
        <v>0.39722222222222209</v>
      </c>
      <c r="P21" s="92">
        <f t="shared" si="4"/>
        <v>23.16</v>
      </c>
      <c r="Q21" s="88">
        <f t="shared" si="5"/>
        <v>5.6944444444444298E-2</v>
      </c>
      <c r="R21" s="89">
        <f t="shared" si="6"/>
        <v>16.946341463414679</v>
      </c>
      <c r="S21" s="81"/>
      <c r="T21" s="82">
        <f t="shared" si="8"/>
        <v>2.430555555555558E-2</v>
      </c>
    </row>
    <row r="22" spans="1:20" ht="18.399999999999999" customHeight="1" thickBot="1" x14ac:dyDescent="0.3">
      <c r="A22" s="735"/>
      <c r="B22" s="74">
        <v>6</v>
      </c>
      <c r="C22" s="88">
        <f t="shared" si="9"/>
        <v>0.36458333333333337</v>
      </c>
      <c r="D22" s="69">
        <f t="shared" si="7"/>
        <v>0.37013888888888891</v>
      </c>
      <c r="E22" s="70">
        <f t="shared" si="3"/>
        <v>0.37569444444444444</v>
      </c>
      <c r="F22" s="69">
        <f t="shared" si="3"/>
        <v>0.37916666666666665</v>
      </c>
      <c r="G22" s="70">
        <f t="shared" si="3"/>
        <v>0.38263888888888886</v>
      </c>
      <c r="H22" s="69">
        <f t="shared" si="3"/>
        <v>0.38472222222222219</v>
      </c>
      <c r="I22" s="70">
        <f t="shared" si="3"/>
        <v>0.39305555555555555</v>
      </c>
      <c r="J22" s="69">
        <f t="shared" si="3"/>
        <v>0.39791666666666664</v>
      </c>
      <c r="K22" s="70">
        <f t="shared" si="3"/>
        <v>0.40416666666666662</v>
      </c>
      <c r="L22" s="69">
        <f t="shared" si="3"/>
        <v>0.40763888888888883</v>
      </c>
      <c r="M22" s="70">
        <f t="shared" si="3"/>
        <v>0.41111111111111104</v>
      </c>
      <c r="N22" s="69">
        <f t="shared" si="3"/>
        <v>0.41666666666666657</v>
      </c>
      <c r="O22" s="70">
        <f t="shared" si="3"/>
        <v>0.42152777777777767</v>
      </c>
      <c r="P22" s="92">
        <f t="shared" si="4"/>
        <v>23.16</v>
      </c>
      <c r="Q22" s="88">
        <f t="shared" si="5"/>
        <v>5.6944444444444298E-2</v>
      </c>
      <c r="R22" s="89">
        <f t="shared" si="6"/>
        <v>16.946341463414679</v>
      </c>
      <c r="S22" s="81"/>
      <c r="T22" s="82">
        <f t="shared" si="8"/>
        <v>2.430555555555558E-2</v>
      </c>
    </row>
    <row r="23" spans="1:20" ht="18.399999999999999" customHeight="1" thickBot="1" x14ac:dyDescent="0.3">
      <c r="A23" s="735"/>
      <c r="B23" s="74">
        <v>7</v>
      </c>
      <c r="C23" s="88">
        <f t="shared" si="9"/>
        <v>0.38888888888888895</v>
      </c>
      <c r="D23" s="69">
        <f t="shared" si="7"/>
        <v>0.39444444444444449</v>
      </c>
      <c r="E23" s="70">
        <f t="shared" si="3"/>
        <v>0.4</v>
      </c>
      <c r="F23" s="69">
        <f t="shared" si="3"/>
        <v>0.40347222222222223</v>
      </c>
      <c r="G23" s="70">
        <f t="shared" si="3"/>
        <v>0.40694444444444444</v>
      </c>
      <c r="H23" s="69">
        <f t="shared" si="3"/>
        <v>0.40902777777777777</v>
      </c>
      <c r="I23" s="70">
        <f t="shared" si="3"/>
        <v>0.41736111111111113</v>
      </c>
      <c r="J23" s="69">
        <f t="shared" si="3"/>
        <v>0.42222222222222222</v>
      </c>
      <c r="K23" s="70">
        <f t="shared" si="3"/>
        <v>0.4284722222222222</v>
      </c>
      <c r="L23" s="69">
        <f t="shared" si="3"/>
        <v>0.43194444444444441</v>
      </c>
      <c r="M23" s="70">
        <f t="shared" si="3"/>
        <v>0.43541666666666662</v>
      </c>
      <c r="N23" s="69">
        <f t="shared" si="3"/>
        <v>0.44097222222222215</v>
      </c>
      <c r="O23" s="70">
        <f t="shared" si="3"/>
        <v>0.44583333333333325</v>
      </c>
      <c r="P23" s="92">
        <f t="shared" si="4"/>
        <v>23.16</v>
      </c>
      <c r="Q23" s="88">
        <f t="shared" si="5"/>
        <v>5.6944444444444298E-2</v>
      </c>
      <c r="R23" s="89">
        <f t="shared" si="6"/>
        <v>16.946341463414679</v>
      </c>
      <c r="S23" s="81"/>
      <c r="T23" s="82">
        <f t="shared" si="8"/>
        <v>2.430555555555558E-2</v>
      </c>
    </row>
    <row r="24" spans="1:20" ht="18.399999999999999" customHeight="1" thickBot="1" x14ac:dyDescent="0.3">
      <c r="A24" s="735"/>
      <c r="B24" s="74">
        <v>8</v>
      </c>
      <c r="C24" s="88">
        <f t="shared" si="9"/>
        <v>0.41319444444444453</v>
      </c>
      <c r="D24" s="69">
        <f t="shared" si="7"/>
        <v>0.41875000000000007</v>
      </c>
      <c r="E24" s="70">
        <f t="shared" si="3"/>
        <v>0.4243055555555556</v>
      </c>
      <c r="F24" s="69">
        <f t="shared" si="3"/>
        <v>0.42777777777777781</v>
      </c>
      <c r="G24" s="70">
        <f t="shared" si="3"/>
        <v>0.43125000000000002</v>
      </c>
      <c r="H24" s="69">
        <f t="shared" si="3"/>
        <v>0.43333333333333335</v>
      </c>
      <c r="I24" s="70">
        <f t="shared" si="3"/>
        <v>0.44166666666666671</v>
      </c>
      <c r="J24" s="69">
        <f t="shared" si="3"/>
        <v>0.4465277777777778</v>
      </c>
      <c r="K24" s="70">
        <f t="shared" si="3"/>
        <v>0.45277777777777778</v>
      </c>
      <c r="L24" s="69">
        <f t="shared" si="3"/>
        <v>0.45624999999999999</v>
      </c>
      <c r="M24" s="70">
        <f t="shared" si="3"/>
        <v>0.4597222222222222</v>
      </c>
      <c r="N24" s="69">
        <f t="shared" si="3"/>
        <v>0.46527777777777773</v>
      </c>
      <c r="O24" s="70">
        <f t="shared" si="3"/>
        <v>0.47013888888888883</v>
      </c>
      <c r="P24" s="92">
        <f t="shared" si="4"/>
        <v>23.16</v>
      </c>
      <c r="Q24" s="88">
        <f t="shared" si="5"/>
        <v>5.6944444444444298E-2</v>
      </c>
      <c r="R24" s="89">
        <f t="shared" si="6"/>
        <v>16.946341463414679</v>
      </c>
      <c r="S24" s="81"/>
      <c r="T24" s="82">
        <f t="shared" si="8"/>
        <v>2.430555555555558E-2</v>
      </c>
    </row>
    <row r="25" spans="1:20" ht="18.399999999999999" customHeight="1" thickBot="1" x14ac:dyDescent="0.3">
      <c r="A25" s="735"/>
      <c r="B25" s="74">
        <v>9</v>
      </c>
      <c r="C25" s="88">
        <f t="shared" si="9"/>
        <v>0.43750000000000011</v>
      </c>
      <c r="D25" s="69">
        <f t="shared" si="7"/>
        <v>0.44305555555555565</v>
      </c>
      <c r="E25" s="70">
        <f t="shared" si="3"/>
        <v>0.44861111111111118</v>
      </c>
      <c r="F25" s="69">
        <f t="shared" si="3"/>
        <v>0.45208333333333339</v>
      </c>
      <c r="G25" s="70">
        <f t="shared" si="3"/>
        <v>0.4555555555555556</v>
      </c>
      <c r="H25" s="69">
        <f t="shared" si="3"/>
        <v>0.45763888888888893</v>
      </c>
      <c r="I25" s="70">
        <f t="shared" si="3"/>
        <v>0.46597222222222229</v>
      </c>
      <c r="J25" s="69">
        <f t="shared" si="3"/>
        <v>0.47083333333333338</v>
      </c>
      <c r="K25" s="70">
        <f t="shared" si="3"/>
        <v>0.47708333333333336</v>
      </c>
      <c r="L25" s="69">
        <f t="shared" si="3"/>
        <v>0.48055555555555557</v>
      </c>
      <c r="M25" s="70">
        <f t="shared" si="3"/>
        <v>0.48402777777777778</v>
      </c>
      <c r="N25" s="69">
        <f t="shared" si="3"/>
        <v>0.48958333333333331</v>
      </c>
      <c r="O25" s="70">
        <f t="shared" si="3"/>
        <v>0.49444444444444441</v>
      </c>
      <c r="P25" s="92">
        <f t="shared" si="4"/>
        <v>23.16</v>
      </c>
      <c r="Q25" s="88">
        <f t="shared" si="5"/>
        <v>5.6944444444444298E-2</v>
      </c>
      <c r="R25" s="89">
        <f t="shared" si="6"/>
        <v>16.946341463414679</v>
      </c>
      <c r="S25" s="81"/>
      <c r="T25" s="82">
        <f t="shared" si="8"/>
        <v>2.430555555555558E-2</v>
      </c>
    </row>
    <row r="26" spans="1:20" ht="18.399999999999999" customHeight="1" thickBot="1" x14ac:dyDescent="0.3">
      <c r="A26" s="735"/>
      <c r="B26" s="74">
        <v>10</v>
      </c>
      <c r="C26" s="88">
        <f t="shared" si="9"/>
        <v>0.46180555555555569</v>
      </c>
      <c r="D26" s="69">
        <f t="shared" si="7"/>
        <v>0.46736111111111123</v>
      </c>
      <c r="E26" s="70">
        <f t="shared" si="3"/>
        <v>0.47291666666666676</v>
      </c>
      <c r="F26" s="69">
        <f t="shared" si="3"/>
        <v>0.47638888888888897</v>
      </c>
      <c r="G26" s="70">
        <f t="shared" si="3"/>
        <v>0.47986111111111118</v>
      </c>
      <c r="H26" s="69">
        <f t="shared" si="3"/>
        <v>0.48194444444444451</v>
      </c>
      <c r="I26" s="70">
        <f t="shared" si="3"/>
        <v>0.49027777777777787</v>
      </c>
      <c r="J26" s="69">
        <f t="shared" si="3"/>
        <v>0.49513888888888896</v>
      </c>
      <c r="K26" s="70">
        <f t="shared" si="3"/>
        <v>0.50138888888888899</v>
      </c>
      <c r="L26" s="69">
        <f t="shared" si="3"/>
        <v>0.5048611111111112</v>
      </c>
      <c r="M26" s="70">
        <f t="shared" si="3"/>
        <v>0.50833333333333341</v>
      </c>
      <c r="N26" s="69">
        <f t="shared" si="3"/>
        <v>0.51388888888888895</v>
      </c>
      <c r="O26" s="70">
        <f t="shared" si="3"/>
        <v>0.51875000000000004</v>
      </c>
      <c r="P26" s="92">
        <f t="shared" si="4"/>
        <v>23.16</v>
      </c>
      <c r="Q26" s="88">
        <f t="shared" si="5"/>
        <v>5.6944444444444353E-2</v>
      </c>
      <c r="R26" s="89">
        <f t="shared" si="6"/>
        <v>16.946341463414662</v>
      </c>
      <c r="S26" s="81"/>
      <c r="T26" s="82">
        <f t="shared" si="8"/>
        <v>2.430555555555558E-2</v>
      </c>
    </row>
    <row r="27" spans="1:20" ht="18.399999999999999" customHeight="1" thickBot="1" x14ac:dyDescent="0.3">
      <c r="A27" s="735"/>
      <c r="B27" s="74">
        <v>11</v>
      </c>
      <c r="C27" s="88">
        <f t="shared" si="9"/>
        <v>0.48611111111111127</v>
      </c>
      <c r="D27" s="69">
        <f t="shared" si="7"/>
        <v>0.49166666666666681</v>
      </c>
      <c r="E27" s="70">
        <f t="shared" si="3"/>
        <v>0.49722222222222234</v>
      </c>
      <c r="F27" s="69">
        <f t="shared" si="3"/>
        <v>0.50069444444444455</v>
      </c>
      <c r="G27" s="70">
        <f t="shared" si="3"/>
        <v>0.50416666666666676</v>
      </c>
      <c r="H27" s="69">
        <f t="shared" si="3"/>
        <v>0.50625000000000009</v>
      </c>
      <c r="I27" s="70">
        <f t="shared" si="3"/>
        <v>0.51458333333333339</v>
      </c>
      <c r="J27" s="69">
        <f t="shared" si="3"/>
        <v>0.51944444444444449</v>
      </c>
      <c r="K27" s="70">
        <f t="shared" si="3"/>
        <v>0.52569444444444446</v>
      </c>
      <c r="L27" s="69">
        <f t="shared" si="3"/>
        <v>0.52916666666666667</v>
      </c>
      <c r="M27" s="70">
        <f t="shared" si="3"/>
        <v>0.53263888888888888</v>
      </c>
      <c r="N27" s="69">
        <f t="shared" si="3"/>
        <v>0.53819444444444442</v>
      </c>
      <c r="O27" s="70">
        <f t="shared" si="3"/>
        <v>0.54305555555555551</v>
      </c>
      <c r="P27" s="92">
        <f t="shared" si="4"/>
        <v>23.16</v>
      </c>
      <c r="Q27" s="88">
        <f t="shared" si="5"/>
        <v>5.6944444444444242E-2</v>
      </c>
      <c r="R27" s="89">
        <f t="shared" si="6"/>
        <v>16.94634146341469</v>
      </c>
      <c r="S27" s="81"/>
      <c r="T27" s="82">
        <f t="shared" si="8"/>
        <v>2.430555555555558E-2</v>
      </c>
    </row>
    <row r="28" spans="1:20" ht="18.399999999999999" customHeight="1" thickBot="1" x14ac:dyDescent="0.3">
      <c r="A28" s="735"/>
      <c r="B28" s="74">
        <v>12</v>
      </c>
      <c r="C28" s="88">
        <f t="shared" si="9"/>
        <v>0.51041666666666685</v>
      </c>
      <c r="D28" s="69">
        <f t="shared" si="7"/>
        <v>0.51597222222222239</v>
      </c>
      <c r="E28" s="70">
        <f t="shared" si="3"/>
        <v>0.52152777777777792</v>
      </c>
      <c r="F28" s="69">
        <f t="shared" si="3"/>
        <v>0.52500000000000013</v>
      </c>
      <c r="G28" s="70">
        <f t="shared" si="3"/>
        <v>0.52847222222222234</v>
      </c>
      <c r="H28" s="69">
        <f t="shared" si="3"/>
        <v>0.53055555555555567</v>
      </c>
      <c r="I28" s="70">
        <f t="shared" si="3"/>
        <v>0.53888888888888897</v>
      </c>
      <c r="J28" s="69">
        <f t="shared" si="3"/>
        <v>0.54375000000000007</v>
      </c>
      <c r="K28" s="70">
        <f t="shared" si="3"/>
        <v>0.55000000000000004</v>
      </c>
      <c r="L28" s="69">
        <f t="shared" si="3"/>
        <v>0.55347222222222225</v>
      </c>
      <c r="M28" s="70">
        <f t="shared" si="3"/>
        <v>0.55694444444444446</v>
      </c>
      <c r="N28" s="69">
        <f t="shared" si="3"/>
        <v>0.5625</v>
      </c>
      <c r="O28" s="70">
        <f t="shared" si="3"/>
        <v>0.56736111111111109</v>
      </c>
      <c r="P28" s="92">
        <f t="shared" si="4"/>
        <v>23.16</v>
      </c>
      <c r="Q28" s="88">
        <f t="shared" si="5"/>
        <v>5.6944444444444242E-2</v>
      </c>
      <c r="R28" s="89">
        <f t="shared" si="6"/>
        <v>16.94634146341469</v>
      </c>
      <c r="S28" s="81"/>
      <c r="T28" s="82">
        <f t="shared" si="8"/>
        <v>2.430555555555558E-2</v>
      </c>
    </row>
    <row r="29" spans="1:20" ht="17.25" customHeight="1" thickBot="1" x14ac:dyDescent="0.3">
      <c r="A29" s="735"/>
      <c r="B29" s="74">
        <v>13</v>
      </c>
      <c r="C29" s="88">
        <f t="shared" si="9"/>
        <v>0.53472222222222243</v>
      </c>
      <c r="D29" s="69">
        <f t="shared" si="7"/>
        <v>0.54027777777777797</v>
      </c>
      <c r="E29" s="70">
        <f t="shared" si="3"/>
        <v>0.5458333333333335</v>
      </c>
      <c r="F29" s="69">
        <f t="shared" si="3"/>
        <v>0.54930555555555571</v>
      </c>
      <c r="G29" s="70">
        <f t="shared" si="3"/>
        <v>0.55277777777777792</v>
      </c>
      <c r="H29" s="69">
        <f t="shared" si="3"/>
        <v>0.55486111111111125</v>
      </c>
      <c r="I29" s="70">
        <f t="shared" si="3"/>
        <v>0.56319444444444455</v>
      </c>
      <c r="J29" s="69">
        <f t="shared" si="3"/>
        <v>0.56805555555555565</v>
      </c>
      <c r="K29" s="70">
        <f t="shared" si="3"/>
        <v>0.57430555555555562</v>
      </c>
      <c r="L29" s="69">
        <f t="shared" si="3"/>
        <v>0.57777777777777783</v>
      </c>
      <c r="M29" s="70">
        <f t="shared" si="3"/>
        <v>0.58125000000000004</v>
      </c>
      <c r="N29" s="69">
        <f t="shared" si="3"/>
        <v>0.58680555555555558</v>
      </c>
      <c r="O29" s="70">
        <f t="shared" si="3"/>
        <v>0.59166666666666667</v>
      </c>
      <c r="P29" s="92">
        <f t="shared" si="4"/>
        <v>23.16</v>
      </c>
      <c r="Q29" s="88">
        <f t="shared" si="5"/>
        <v>5.6944444444444242E-2</v>
      </c>
      <c r="R29" s="89">
        <f t="shared" si="6"/>
        <v>16.94634146341469</v>
      </c>
      <c r="S29" s="81"/>
      <c r="T29" s="82">
        <f t="shared" si="8"/>
        <v>2.430555555555558E-2</v>
      </c>
    </row>
    <row r="30" spans="1:20" ht="18.75" customHeight="1" thickBot="1" x14ac:dyDescent="0.3">
      <c r="A30" s="735"/>
      <c r="B30" s="74">
        <v>14</v>
      </c>
      <c r="C30" s="88">
        <f t="shared" si="9"/>
        <v>0.55902777777777801</v>
      </c>
      <c r="D30" s="69">
        <f t="shared" si="7"/>
        <v>0.56458333333333355</v>
      </c>
      <c r="E30" s="70">
        <f t="shared" si="3"/>
        <v>0.57013888888888908</v>
      </c>
      <c r="F30" s="69">
        <f t="shared" si="3"/>
        <v>0.57361111111111129</v>
      </c>
      <c r="G30" s="70">
        <f t="shared" si="3"/>
        <v>0.5770833333333335</v>
      </c>
      <c r="H30" s="69">
        <f t="shared" si="3"/>
        <v>0.57916666666666683</v>
      </c>
      <c r="I30" s="70">
        <f t="shared" si="3"/>
        <v>0.58750000000000013</v>
      </c>
      <c r="J30" s="69">
        <f t="shared" si="3"/>
        <v>0.59236111111111123</v>
      </c>
      <c r="K30" s="70">
        <f t="shared" si="3"/>
        <v>0.5986111111111112</v>
      </c>
      <c r="L30" s="69">
        <f t="shared" si="3"/>
        <v>0.60208333333333341</v>
      </c>
      <c r="M30" s="70">
        <f t="shared" si="3"/>
        <v>0.60555555555555562</v>
      </c>
      <c r="N30" s="69">
        <f t="shared" si="3"/>
        <v>0.61111111111111116</v>
      </c>
      <c r="O30" s="70">
        <f t="shared" si="3"/>
        <v>0.61597222222222225</v>
      </c>
      <c r="P30" s="92">
        <f t="shared" si="4"/>
        <v>23.16</v>
      </c>
      <c r="Q30" s="88">
        <f t="shared" si="5"/>
        <v>5.6944444444444242E-2</v>
      </c>
      <c r="R30" s="89">
        <f t="shared" si="6"/>
        <v>16.94634146341469</v>
      </c>
      <c r="S30" s="81"/>
      <c r="T30" s="82">
        <f t="shared" si="8"/>
        <v>2.430555555555558E-2</v>
      </c>
    </row>
    <row r="31" spans="1:20" ht="18.399999999999999" customHeight="1" thickBot="1" x14ac:dyDescent="0.3">
      <c r="A31" s="735"/>
      <c r="B31" s="74">
        <v>15</v>
      </c>
      <c r="C31" s="88">
        <f t="shared" si="9"/>
        <v>0.58333333333333359</v>
      </c>
      <c r="D31" s="69">
        <f t="shared" si="7"/>
        <v>0.58888888888888913</v>
      </c>
      <c r="E31" s="70">
        <f t="shared" si="3"/>
        <v>0.59444444444444466</v>
      </c>
      <c r="F31" s="69">
        <f t="shared" si="3"/>
        <v>0.59791666666666687</v>
      </c>
      <c r="G31" s="70">
        <f t="shared" si="3"/>
        <v>0.60138888888888908</v>
      </c>
      <c r="H31" s="69">
        <f t="shared" si="3"/>
        <v>0.60347222222222241</v>
      </c>
      <c r="I31" s="70">
        <f t="shared" si="3"/>
        <v>0.61180555555555571</v>
      </c>
      <c r="J31" s="69">
        <f t="shared" si="3"/>
        <v>0.61666666666666681</v>
      </c>
      <c r="K31" s="70">
        <f t="shared" si="3"/>
        <v>0.62291666666666679</v>
      </c>
      <c r="L31" s="69">
        <f t="shared" si="3"/>
        <v>0.62638888888888899</v>
      </c>
      <c r="M31" s="70">
        <f t="shared" si="3"/>
        <v>0.6298611111111112</v>
      </c>
      <c r="N31" s="69">
        <f t="shared" si="3"/>
        <v>0.63541666666666674</v>
      </c>
      <c r="O31" s="70">
        <f t="shared" si="3"/>
        <v>0.64027777777777783</v>
      </c>
      <c r="P31" s="92">
        <f t="shared" si="4"/>
        <v>23.16</v>
      </c>
      <c r="Q31" s="88">
        <f t="shared" si="5"/>
        <v>5.6944444444444242E-2</v>
      </c>
      <c r="R31" s="89">
        <f t="shared" si="6"/>
        <v>16.94634146341469</v>
      </c>
      <c r="S31" s="81"/>
      <c r="T31" s="82">
        <f t="shared" si="8"/>
        <v>2.430555555555558E-2</v>
      </c>
    </row>
    <row r="32" spans="1:20" ht="18.399999999999999" customHeight="1" thickBot="1" x14ac:dyDescent="0.3">
      <c r="A32" s="735"/>
      <c r="B32" s="74">
        <v>16</v>
      </c>
      <c r="C32" s="88">
        <f t="shared" si="9"/>
        <v>0.60763888888888917</v>
      </c>
      <c r="D32" s="69">
        <f t="shared" si="7"/>
        <v>0.61319444444444471</v>
      </c>
      <c r="E32" s="70">
        <f t="shared" si="3"/>
        <v>0.61875000000000024</v>
      </c>
      <c r="F32" s="69">
        <f t="shared" si="3"/>
        <v>0.62222222222222245</v>
      </c>
      <c r="G32" s="70">
        <f t="shared" si="3"/>
        <v>0.62569444444444466</v>
      </c>
      <c r="H32" s="69">
        <f t="shared" si="3"/>
        <v>0.62777777777777799</v>
      </c>
      <c r="I32" s="70">
        <f t="shared" si="3"/>
        <v>0.63611111111111129</v>
      </c>
      <c r="J32" s="69">
        <f t="shared" si="3"/>
        <v>0.64097222222222239</v>
      </c>
      <c r="K32" s="70">
        <f t="shared" si="3"/>
        <v>0.64722222222222237</v>
      </c>
      <c r="L32" s="69">
        <f t="shared" si="3"/>
        <v>0.65069444444444458</v>
      </c>
      <c r="M32" s="70">
        <f t="shared" si="3"/>
        <v>0.65416666666666679</v>
      </c>
      <c r="N32" s="69">
        <f t="shared" si="3"/>
        <v>0.65972222222222232</v>
      </c>
      <c r="O32" s="70">
        <f t="shared" si="3"/>
        <v>0.66458333333333341</v>
      </c>
      <c r="P32" s="92">
        <f t="shared" si="4"/>
        <v>23.16</v>
      </c>
      <c r="Q32" s="88">
        <f t="shared" si="5"/>
        <v>5.6944444444444242E-2</v>
      </c>
      <c r="R32" s="89">
        <f t="shared" si="6"/>
        <v>16.94634146341469</v>
      </c>
      <c r="S32" s="81"/>
      <c r="T32" s="82">
        <f t="shared" si="8"/>
        <v>2.430555555555558E-2</v>
      </c>
    </row>
    <row r="33" spans="1:20" ht="18.399999999999999" customHeight="1" thickBot="1" x14ac:dyDescent="0.3">
      <c r="A33" s="735"/>
      <c r="B33" s="74">
        <v>17</v>
      </c>
      <c r="C33" s="88">
        <f t="shared" si="9"/>
        <v>0.63194444444444475</v>
      </c>
      <c r="D33" s="69">
        <f t="shared" si="7"/>
        <v>0.63750000000000029</v>
      </c>
      <c r="E33" s="70">
        <f t="shared" si="7"/>
        <v>0.64305555555555582</v>
      </c>
      <c r="F33" s="69">
        <f t="shared" si="7"/>
        <v>0.64652777777777803</v>
      </c>
      <c r="G33" s="70">
        <f t="shared" si="7"/>
        <v>0.65000000000000024</v>
      </c>
      <c r="H33" s="69">
        <f t="shared" si="7"/>
        <v>0.65208333333333357</v>
      </c>
      <c r="I33" s="70">
        <f t="shared" si="7"/>
        <v>0.66041666666666687</v>
      </c>
      <c r="J33" s="69">
        <f t="shared" si="7"/>
        <v>0.66527777777777797</v>
      </c>
      <c r="K33" s="70">
        <f t="shared" si="7"/>
        <v>0.67152777777777795</v>
      </c>
      <c r="L33" s="69">
        <f t="shared" si="7"/>
        <v>0.67500000000000016</v>
      </c>
      <c r="M33" s="70">
        <f t="shared" si="7"/>
        <v>0.67847222222222237</v>
      </c>
      <c r="N33" s="69">
        <f t="shared" si="7"/>
        <v>0.6840277777777779</v>
      </c>
      <c r="O33" s="70">
        <f t="shared" si="7"/>
        <v>0.68888888888888899</v>
      </c>
      <c r="P33" s="92">
        <f t="shared" si="4"/>
        <v>23.16</v>
      </c>
      <c r="Q33" s="88">
        <f t="shared" si="5"/>
        <v>5.6944444444444242E-2</v>
      </c>
      <c r="R33" s="89">
        <f t="shared" si="6"/>
        <v>16.94634146341469</v>
      </c>
      <c r="S33" s="81"/>
      <c r="T33" s="82">
        <f t="shared" si="8"/>
        <v>2.430555555555558E-2</v>
      </c>
    </row>
    <row r="34" spans="1:20" ht="18.399999999999999" customHeight="1" thickBot="1" x14ac:dyDescent="0.3">
      <c r="A34" s="735"/>
      <c r="B34" s="74">
        <v>18</v>
      </c>
      <c r="C34" s="88">
        <f t="shared" si="9"/>
        <v>0.65625000000000033</v>
      </c>
      <c r="D34" s="69">
        <f t="shared" si="7"/>
        <v>0.66180555555555587</v>
      </c>
      <c r="E34" s="70">
        <f t="shared" si="7"/>
        <v>0.6673611111111114</v>
      </c>
      <c r="F34" s="69">
        <f t="shared" si="7"/>
        <v>0.67083333333333361</v>
      </c>
      <c r="G34" s="70">
        <f t="shared" si="7"/>
        <v>0.67430555555555582</v>
      </c>
      <c r="H34" s="69">
        <f t="shared" si="7"/>
        <v>0.67638888888888915</v>
      </c>
      <c r="I34" s="70">
        <f t="shared" si="7"/>
        <v>0.68472222222222245</v>
      </c>
      <c r="J34" s="69">
        <f t="shared" si="7"/>
        <v>0.68958333333333355</v>
      </c>
      <c r="K34" s="70">
        <f t="shared" si="7"/>
        <v>0.69583333333333353</v>
      </c>
      <c r="L34" s="69">
        <f t="shared" si="7"/>
        <v>0.69930555555555574</v>
      </c>
      <c r="M34" s="70">
        <f t="shared" si="7"/>
        <v>0.70277777777777795</v>
      </c>
      <c r="N34" s="69">
        <f t="shared" si="7"/>
        <v>0.70833333333333348</v>
      </c>
      <c r="O34" s="70">
        <f t="shared" si="7"/>
        <v>0.71319444444444458</v>
      </c>
      <c r="P34" s="92">
        <f t="shared" si="4"/>
        <v>23.16</v>
      </c>
      <c r="Q34" s="88">
        <f t="shared" si="5"/>
        <v>5.6944444444444242E-2</v>
      </c>
      <c r="R34" s="89">
        <f t="shared" si="6"/>
        <v>16.94634146341469</v>
      </c>
      <c r="S34" s="81"/>
      <c r="T34" s="82">
        <f t="shared" si="8"/>
        <v>2.430555555555558E-2</v>
      </c>
    </row>
    <row r="35" spans="1:20" ht="18.399999999999999" customHeight="1" thickBot="1" x14ac:dyDescent="0.3">
      <c r="A35" s="735"/>
      <c r="B35" s="74">
        <v>19</v>
      </c>
      <c r="C35" s="88">
        <f t="shared" si="9"/>
        <v>0.68055555555555591</v>
      </c>
      <c r="D35" s="69">
        <f t="shared" si="7"/>
        <v>0.68611111111111145</v>
      </c>
      <c r="E35" s="70">
        <f t="shared" si="7"/>
        <v>0.69166666666666698</v>
      </c>
      <c r="F35" s="69">
        <f t="shared" si="7"/>
        <v>0.69513888888888919</v>
      </c>
      <c r="G35" s="70">
        <f t="shared" si="7"/>
        <v>0.6986111111111114</v>
      </c>
      <c r="H35" s="69">
        <f t="shared" si="7"/>
        <v>0.70069444444444473</v>
      </c>
      <c r="I35" s="70">
        <f t="shared" si="7"/>
        <v>0.70902777777777803</v>
      </c>
      <c r="J35" s="69">
        <f t="shared" si="7"/>
        <v>0.71388888888888913</v>
      </c>
      <c r="K35" s="70">
        <f t="shared" si="7"/>
        <v>0.72013888888888911</v>
      </c>
      <c r="L35" s="69">
        <f t="shared" si="7"/>
        <v>0.72361111111111132</v>
      </c>
      <c r="M35" s="70">
        <f t="shared" si="7"/>
        <v>0.72708333333333353</v>
      </c>
      <c r="N35" s="69">
        <f t="shared" si="7"/>
        <v>0.73263888888888906</v>
      </c>
      <c r="O35" s="70">
        <f t="shared" si="7"/>
        <v>0.73750000000000016</v>
      </c>
      <c r="P35" s="92">
        <f t="shared" si="4"/>
        <v>23.16</v>
      </c>
      <c r="Q35" s="88">
        <f t="shared" si="5"/>
        <v>5.6944444444444242E-2</v>
      </c>
      <c r="R35" s="89">
        <f t="shared" si="6"/>
        <v>16.94634146341469</v>
      </c>
      <c r="S35" s="81"/>
      <c r="T35" s="82">
        <f t="shared" si="8"/>
        <v>2.430555555555558E-2</v>
      </c>
    </row>
    <row r="36" spans="1:20" ht="18.399999999999999" customHeight="1" thickBot="1" x14ac:dyDescent="0.3">
      <c r="A36" s="735"/>
      <c r="B36" s="74">
        <v>20</v>
      </c>
      <c r="C36" s="88">
        <f t="shared" si="9"/>
        <v>0.70486111111111149</v>
      </c>
      <c r="D36" s="69">
        <f t="shared" si="7"/>
        <v>0.71041666666666703</v>
      </c>
      <c r="E36" s="70">
        <f t="shared" si="7"/>
        <v>0.71597222222222257</v>
      </c>
      <c r="F36" s="69">
        <f t="shared" si="7"/>
        <v>0.71944444444444478</v>
      </c>
      <c r="G36" s="70">
        <f t="shared" si="7"/>
        <v>0.72291666666666698</v>
      </c>
      <c r="H36" s="69">
        <f t="shared" si="7"/>
        <v>0.72500000000000031</v>
      </c>
      <c r="I36" s="70">
        <f t="shared" si="7"/>
        <v>0.73333333333333361</v>
      </c>
      <c r="J36" s="69">
        <f t="shared" si="7"/>
        <v>0.73819444444444471</v>
      </c>
      <c r="K36" s="70">
        <f t="shared" si="7"/>
        <v>0.74444444444444469</v>
      </c>
      <c r="L36" s="69">
        <f t="shared" si="7"/>
        <v>0.7479166666666669</v>
      </c>
      <c r="M36" s="70">
        <f t="shared" si="7"/>
        <v>0.75138888888888911</v>
      </c>
      <c r="N36" s="69">
        <f t="shared" si="7"/>
        <v>0.75694444444444464</v>
      </c>
      <c r="O36" s="70">
        <f t="shared" si="7"/>
        <v>0.76180555555555574</v>
      </c>
      <c r="P36" s="92">
        <f t="shared" si="4"/>
        <v>23.16</v>
      </c>
      <c r="Q36" s="88">
        <f t="shared" si="5"/>
        <v>5.6944444444444242E-2</v>
      </c>
      <c r="R36" s="89">
        <f t="shared" si="6"/>
        <v>16.94634146341469</v>
      </c>
      <c r="S36" s="81"/>
      <c r="T36" s="82">
        <f t="shared" si="8"/>
        <v>2.430555555555558E-2</v>
      </c>
    </row>
    <row r="37" spans="1:20" ht="18.399999999999999" customHeight="1" thickBot="1" x14ac:dyDescent="0.3">
      <c r="A37" s="735"/>
      <c r="B37" s="74">
        <v>21</v>
      </c>
      <c r="C37" s="88">
        <f t="shared" si="9"/>
        <v>0.72916666666666707</v>
      </c>
      <c r="D37" s="69">
        <f t="shared" si="7"/>
        <v>0.73472222222222261</v>
      </c>
      <c r="E37" s="70">
        <f t="shared" si="7"/>
        <v>0.74027777777777815</v>
      </c>
      <c r="F37" s="69">
        <f t="shared" si="7"/>
        <v>0.74375000000000036</v>
      </c>
      <c r="G37" s="70">
        <f t="shared" si="7"/>
        <v>0.74722222222222257</v>
      </c>
      <c r="H37" s="69">
        <f t="shared" si="7"/>
        <v>0.74930555555555589</v>
      </c>
      <c r="I37" s="70">
        <f t="shared" si="7"/>
        <v>0.75763888888888919</v>
      </c>
      <c r="J37" s="69">
        <f t="shared" si="7"/>
        <v>0.76250000000000029</v>
      </c>
      <c r="K37" s="70">
        <f t="shared" si="7"/>
        <v>0.76875000000000027</v>
      </c>
      <c r="L37" s="69">
        <f t="shared" si="7"/>
        <v>0.77222222222222248</v>
      </c>
      <c r="M37" s="70">
        <f t="shared" si="7"/>
        <v>0.77569444444444469</v>
      </c>
      <c r="N37" s="69">
        <f t="shared" si="7"/>
        <v>0.78125000000000022</v>
      </c>
      <c r="O37" s="70">
        <f t="shared" si="7"/>
        <v>0.78611111111111132</v>
      </c>
      <c r="P37" s="92">
        <f t="shared" si="4"/>
        <v>23.16</v>
      </c>
      <c r="Q37" s="88">
        <f t="shared" si="5"/>
        <v>5.6944444444444242E-2</v>
      </c>
      <c r="R37" s="89">
        <f t="shared" si="6"/>
        <v>16.94634146341469</v>
      </c>
      <c r="S37" s="81"/>
      <c r="T37" s="82">
        <f t="shared" si="8"/>
        <v>2.430555555555558E-2</v>
      </c>
    </row>
    <row r="38" spans="1:20" ht="18.399999999999999" customHeight="1" thickBot="1" x14ac:dyDescent="0.3">
      <c r="A38" s="735"/>
      <c r="B38" s="74">
        <v>22</v>
      </c>
      <c r="C38" s="88">
        <f t="shared" si="9"/>
        <v>0.75347222222222265</v>
      </c>
      <c r="D38" s="69">
        <f t="shared" si="7"/>
        <v>0.75902777777777819</v>
      </c>
      <c r="E38" s="70">
        <f t="shared" si="7"/>
        <v>0.76458333333333373</v>
      </c>
      <c r="F38" s="69">
        <f t="shared" si="7"/>
        <v>0.76805555555555594</v>
      </c>
      <c r="G38" s="70">
        <f t="shared" si="7"/>
        <v>0.77152777777777815</v>
      </c>
      <c r="H38" s="69">
        <f t="shared" si="7"/>
        <v>0.77361111111111147</v>
      </c>
      <c r="I38" s="70">
        <f t="shared" si="7"/>
        <v>0.78194444444444478</v>
      </c>
      <c r="J38" s="69">
        <f t="shared" si="7"/>
        <v>0.78680555555555587</v>
      </c>
      <c r="K38" s="70">
        <f t="shared" si="7"/>
        <v>0.79305555555555585</v>
      </c>
      <c r="L38" s="69">
        <f t="shared" si="7"/>
        <v>0.79652777777777806</v>
      </c>
      <c r="M38" s="70">
        <f t="shared" si="7"/>
        <v>0.80000000000000027</v>
      </c>
      <c r="N38" s="69">
        <f t="shared" si="7"/>
        <v>0.8055555555555558</v>
      </c>
      <c r="O38" s="70">
        <f t="shared" si="7"/>
        <v>0.8104166666666669</v>
      </c>
      <c r="P38" s="92">
        <f t="shared" si="4"/>
        <v>23.16</v>
      </c>
      <c r="Q38" s="88">
        <f t="shared" si="5"/>
        <v>5.6944444444444242E-2</v>
      </c>
      <c r="R38" s="89">
        <f t="shared" si="6"/>
        <v>16.94634146341469</v>
      </c>
      <c r="S38" s="81"/>
      <c r="T38" s="82">
        <f t="shared" si="8"/>
        <v>2.430555555555558E-2</v>
      </c>
    </row>
    <row r="39" spans="1:20" ht="18.399999999999999" customHeight="1" thickBot="1" x14ac:dyDescent="0.3">
      <c r="A39" s="735"/>
      <c r="B39" s="74">
        <v>23</v>
      </c>
      <c r="C39" s="88">
        <f t="shared" si="9"/>
        <v>0.77777777777777823</v>
      </c>
      <c r="D39" s="69">
        <f t="shared" si="7"/>
        <v>0.78333333333333377</v>
      </c>
      <c r="E39" s="70">
        <f t="shared" si="7"/>
        <v>0.78888888888888931</v>
      </c>
      <c r="F39" s="69">
        <f t="shared" si="7"/>
        <v>0.79236111111111152</v>
      </c>
      <c r="G39" s="70">
        <f t="shared" si="7"/>
        <v>0.79583333333333373</v>
      </c>
      <c r="H39" s="69">
        <f t="shared" si="7"/>
        <v>0.79791666666666705</v>
      </c>
      <c r="I39" s="70">
        <f t="shared" si="7"/>
        <v>0.80625000000000036</v>
      </c>
      <c r="J39" s="69">
        <f t="shared" si="7"/>
        <v>0.81111111111111145</v>
      </c>
      <c r="K39" s="70">
        <f t="shared" si="7"/>
        <v>0.81736111111111143</v>
      </c>
      <c r="L39" s="69">
        <f t="shared" si="7"/>
        <v>0.82083333333333364</v>
      </c>
      <c r="M39" s="70">
        <f t="shared" si="7"/>
        <v>0.82430555555555585</v>
      </c>
      <c r="N39" s="69">
        <f t="shared" si="7"/>
        <v>0.82986111111111138</v>
      </c>
      <c r="O39" s="70">
        <f t="shared" si="7"/>
        <v>0.83472222222222248</v>
      </c>
      <c r="P39" s="92">
        <f t="shared" si="4"/>
        <v>23.16</v>
      </c>
      <c r="Q39" s="88">
        <f t="shared" si="5"/>
        <v>5.6944444444444242E-2</v>
      </c>
      <c r="R39" s="89">
        <f t="shared" si="6"/>
        <v>16.94634146341469</v>
      </c>
      <c r="S39" s="81"/>
      <c r="T39" s="82">
        <f t="shared" si="8"/>
        <v>2.430555555555558E-2</v>
      </c>
    </row>
    <row r="40" spans="1:20" ht="18.399999999999999" customHeight="1" thickBot="1" x14ac:dyDescent="0.3">
      <c r="A40" s="735"/>
      <c r="B40" s="74">
        <v>24</v>
      </c>
      <c r="C40" s="88">
        <f t="shared" si="9"/>
        <v>0.80208333333333381</v>
      </c>
      <c r="D40" s="69">
        <f t="shared" si="7"/>
        <v>0.80763888888888935</v>
      </c>
      <c r="E40" s="70">
        <f t="shared" si="7"/>
        <v>0.81319444444444489</v>
      </c>
      <c r="F40" s="69">
        <f t="shared" si="7"/>
        <v>0.8166666666666671</v>
      </c>
      <c r="G40" s="70">
        <f t="shared" si="7"/>
        <v>0.82013888888888931</v>
      </c>
      <c r="H40" s="69">
        <f t="shared" si="7"/>
        <v>0.82222222222222263</v>
      </c>
      <c r="I40" s="70">
        <f t="shared" si="7"/>
        <v>0.83055555555555594</v>
      </c>
      <c r="J40" s="69">
        <f t="shared" si="7"/>
        <v>0.83541666666666703</v>
      </c>
      <c r="K40" s="70">
        <f t="shared" si="7"/>
        <v>0.84166666666666701</v>
      </c>
      <c r="L40" s="69">
        <f t="shared" si="7"/>
        <v>0.84513888888888922</v>
      </c>
      <c r="M40" s="70">
        <f t="shared" si="7"/>
        <v>0.84861111111111143</v>
      </c>
      <c r="N40" s="69">
        <f t="shared" si="7"/>
        <v>0.85416666666666696</v>
      </c>
      <c r="O40" s="70">
        <f t="shared" si="7"/>
        <v>0.85902777777777806</v>
      </c>
      <c r="P40" s="92">
        <f t="shared" si="4"/>
        <v>23.16</v>
      </c>
      <c r="Q40" s="88">
        <f t="shared" si="5"/>
        <v>5.6944444444444242E-2</v>
      </c>
      <c r="R40" s="89">
        <f t="shared" si="6"/>
        <v>16.94634146341469</v>
      </c>
      <c r="S40" s="81"/>
      <c r="T40" s="82">
        <f t="shared" si="8"/>
        <v>2.430555555555558E-2</v>
      </c>
    </row>
    <row r="41" spans="1:20" ht="18.399999999999999" customHeight="1" thickBot="1" x14ac:dyDescent="0.3">
      <c r="A41" s="735"/>
      <c r="B41" s="74">
        <v>25</v>
      </c>
      <c r="C41" s="88">
        <f t="shared" si="9"/>
        <v>0.82638888888888939</v>
      </c>
      <c r="D41" s="69">
        <f t="shared" si="7"/>
        <v>0.83194444444444493</v>
      </c>
      <c r="E41" s="70">
        <f t="shared" si="7"/>
        <v>0.83750000000000047</v>
      </c>
      <c r="F41" s="69">
        <f t="shared" si="7"/>
        <v>0.84097222222222268</v>
      </c>
      <c r="G41" s="70">
        <f t="shared" si="7"/>
        <v>0.84444444444444489</v>
      </c>
      <c r="H41" s="69">
        <f t="shared" si="7"/>
        <v>0.84652777777777821</v>
      </c>
      <c r="I41" s="70">
        <f t="shared" si="7"/>
        <v>0.85486111111111152</v>
      </c>
      <c r="J41" s="69">
        <f t="shared" si="7"/>
        <v>0.85972222222222261</v>
      </c>
      <c r="K41" s="70">
        <f t="shared" si="7"/>
        <v>0.86597222222222259</v>
      </c>
      <c r="L41" s="69">
        <f t="shared" si="7"/>
        <v>0.8694444444444448</v>
      </c>
      <c r="M41" s="70">
        <f t="shared" si="7"/>
        <v>0.87291666666666701</v>
      </c>
      <c r="N41" s="69">
        <f t="shared" si="7"/>
        <v>0.87847222222222254</v>
      </c>
      <c r="O41" s="70">
        <f t="shared" si="7"/>
        <v>0.88333333333333364</v>
      </c>
      <c r="P41" s="92">
        <f t="shared" si="4"/>
        <v>23.16</v>
      </c>
      <c r="Q41" s="88">
        <f t="shared" si="5"/>
        <v>5.6944444444444242E-2</v>
      </c>
      <c r="R41" s="89">
        <f t="shared" si="6"/>
        <v>16.94634146341469</v>
      </c>
      <c r="S41" s="81"/>
      <c r="T41" s="82">
        <f t="shared" si="8"/>
        <v>2.430555555555558E-2</v>
      </c>
    </row>
    <row r="42" spans="1:20" ht="18.399999999999999" customHeight="1" thickBot="1" x14ac:dyDescent="0.3">
      <c r="A42" s="735"/>
      <c r="B42" s="74">
        <v>26</v>
      </c>
      <c r="C42" s="88">
        <f t="shared" si="9"/>
        <v>0.85069444444444497</v>
      </c>
      <c r="D42" s="69">
        <f t="shared" si="7"/>
        <v>0.85625000000000051</v>
      </c>
      <c r="E42" s="70">
        <f t="shared" si="7"/>
        <v>0.86180555555555605</v>
      </c>
      <c r="F42" s="69">
        <f t="shared" si="7"/>
        <v>0.86527777777777826</v>
      </c>
      <c r="G42" s="70">
        <f t="shared" si="7"/>
        <v>0.86875000000000047</v>
      </c>
      <c r="H42" s="69">
        <f t="shared" si="7"/>
        <v>0.87083333333333379</v>
      </c>
      <c r="I42" s="70">
        <f t="shared" si="7"/>
        <v>0.8791666666666671</v>
      </c>
      <c r="J42" s="69">
        <f t="shared" si="7"/>
        <v>0.88402777777777819</v>
      </c>
      <c r="K42" s="70">
        <f t="shared" si="7"/>
        <v>0.89027777777777817</v>
      </c>
      <c r="L42" s="69">
        <f t="shared" si="7"/>
        <v>0.89375000000000038</v>
      </c>
      <c r="M42" s="70">
        <f t="shared" si="7"/>
        <v>0.89722222222222259</v>
      </c>
      <c r="N42" s="69">
        <f t="shared" si="7"/>
        <v>0.90277777777777812</v>
      </c>
      <c r="O42" s="70">
        <f t="shared" si="7"/>
        <v>0.90763888888888922</v>
      </c>
      <c r="P42" s="92">
        <f t="shared" si="4"/>
        <v>23.16</v>
      </c>
      <c r="Q42" s="88">
        <f t="shared" si="5"/>
        <v>5.6944444444444242E-2</v>
      </c>
      <c r="R42" s="89">
        <f t="shared" si="6"/>
        <v>16.94634146341469</v>
      </c>
      <c r="S42" s="81"/>
      <c r="T42" s="82">
        <f t="shared" si="8"/>
        <v>2.430555555555558E-2</v>
      </c>
    </row>
    <row r="43" spans="1:20" ht="18.399999999999999" customHeight="1" thickBot="1" x14ac:dyDescent="0.3">
      <c r="A43" s="735"/>
      <c r="B43" s="142">
        <v>27</v>
      </c>
      <c r="C43" s="143">
        <f t="shared" si="9"/>
        <v>0.87500000000000056</v>
      </c>
      <c r="D43" s="144">
        <f t="shared" si="7"/>
        <v>0.88055555555555609</v>
      </c>
      <c r="E43" s="145">
        <f t="shared" si="7"/>
        <v>0.88611111111111163</v>
      </c>
      <c r="F43" s="144">
        <f t="shared" si="7"/>
        <v>0.88958333333333384</v>
      </c>
      <c r="G43" s="145">
        <f t="shared" si="7"/>
        <v>0.89305555555555605</v>
      </c>
      <c r="H43" s="144">
        <f t="shared" si="7"/>
        <v>0.89513888888888937</v>
      </c>
      <c r="I43" s="145">
        <f t="shared" si="7"/>
        <v>0.90347222222222268</v>
      </c>
      <c r="J43" s="144">
        <f t="shared" si="7"/>
        <v>0.90833333333333377</v>
      </c>
      <c r="K43" s="145">
        <f t="shared" si="7"/>
        <v>0.91458333333333375</v>
      </c>
      <c r="L43" s="144">
        <f t="shared" si="7"/>
        <v>0.91805555555555596</v>
      </c>
      <c r="M43" s="145">
        <f t="shared" si="7"/>
        <v>0.92152777777777817</v>
      </c>
      <c r="N43" s="144">
        <f t="shared" si="7"/>
        <v>0.9270833333333337</v>
      </c>
      <c r="O43" s="145">
        <f t="shared" si="7"/>
        <v>0.9319444444444448</v>
      </c>
      <c r="P43" s="146">
        <f t="shared" si="4"/>
        <v>23.16</v>
      </c>
      <c r="Q43" s="143">
        <f t="shared" si="5"/>
        <v>5.6944444444444242E-2</v>
      </c>
      <c r="R43" s="147">
        <f t="shared" si="6"/>
        <v>16.94634146341469</v>
      </c>
      <c r="S43" s="81"/>
      <c r="T43" s="82">
        <f t="shared" si="8"/>
        <v>2.430555555555558E-2</v>
      </c>
    </row>
    <row r="44" spans="1:20" ht="18.399999999999999" customHeight="1" thickBot="1" x14ac:dyDescent="0.3">
      <c r="A44" s="735"/>
      <c r="B44" s="142">
        <v>28</v>
      </c>
      <c r="C44" s="143">
        <f>C43+"00:45"</f>
        <v>0.90625000000000056</v>
      </c>
      <c r="D44" s="144">
        <f t="shared" si="7"/>
        <v>0.91180555555555609</v>
      </c>
      <c r="E44" s="145">
        <f t="shared" si="7"/>
        <v>0.91736111111111163</v>
      </c>
      <c r="F44" s="144">
        <f t="shared" si="7"/>
        <v>0.92083333333333384</v>
      </c>
      <c r="G44" s="145">
        <f t="shared" si="7"/>
        <v>0.92430555555555605</v>
      </c>
      <c r="H44" s="144">
        <f t="shared" si="7"/>
        <v>0.92638888888888937</v>
      </c>
      <c r="I44" s="145">
        <f t="shared" si="7"/>
        <v>0.93472222222222268</v>
      </c>
      <c r="J44" s="144">
        <f t="shared" si="7"/>
        <v>0.93958333333333377</v>
      </c>
      <c r="K44" s="145">
        <f t="shared" si="7"/>
        <v>0.94583333333333375</v>
      </c>
      <c r="L44" s="144">
        <f t="shared" si="7"/>
        <v>0.94930555555555596</v>
      </c>
      <c r="M44" s="145">
        <f t="shared" si="7"/>
        <v>0.95277777777777817</v>
      </c>
      <c r="N44" s="144">
        <f t="shared" si="7"/>
        <v>0.9583333333333337</v>
      </c>
      <c r="O44" s="145">
        <f t="shared" si="7"/>
        <v>0.9631944444444448</v>
      </c>
      <c r="P44" s="146">
        <f t="shared" si="4"/>
        <v>23.16</v>
      </c>
      <c r="Q44" s="143">
        <f t="shared" si="5"/>
        <v>5.6944444444444242E-2</v>
      </c>
      <c r="R44" s="147">
        <f t="shared" si="6"/>
        <v>16.94634146341469</v>
      </c>
      <c r="S44" s="81"/>
      <c r="T44" s="82">
        <f t="shared" si="8"/>
        <v>3.125E-2</v>
      </c>
    </row>
    <row r="45" spans="1:20" ht="18.399999999999999" customHeight="1" thickBot="1" x14ac:dyDescent="0.3">
      <c r="A45" s="735"/>
      <c r="B45" s="142">
        <v>29</v>
      </c>
      <c r="C45" s="143">
        <f t="shared" ref="C45:C46" si="10">C44+"00:45"</f>
        <v>0.93750000000000056</v>
      </c>
      <c r="D45" s="144">
        <f t="shared" si="7"/>
        <v>0.94305555555555609</v>
      </c>
      <c r="E45" s="145">
        <f t="shared" si="7"/>
        <v>0.94861111111111163</v>
      </c>
      <c r="F45" s="144">
        <f t="shared" si="7"/>
        <v>0.95208333333333384</v>
      </c>
      <c r="G45" s="145">
        <f t="shared" si="7"/>
        <v>0.95555555555555605</v>
      </c>
      <c r="H45" s="144">
        <f t="shared" si="7"/>
        <v>0.95763888888888937</v>
      </c>
      <c r="I45" s="145">
        <f t="shared" si="7"/>
        <v>0.96597222222222268</v>
      </c>
      <c r="J45" s="144">
        <f t="shared" si="7"/>
        <v>0.97083333333333377</v>
      </c>
      <c r="K45" s="145">
        <f t="shared" si="7"/>
        <v>0.97708333333333375</v>
      </c>
      <c r="L45" s="144">
        <f t="shared" si="7"/>
        <v>0.98055555555555596</v>
      </c>
      <c r="M45" s="145">
        <f t="shared" si="7"/>
        <v>0.98402777777777817</v>
      </c>
      <c r="N45" s="144">
        <f t="shared" si="7"/>
        <v>0.9895833333333337</v>
      </c>
      <c r="O45" s="145">
        <f t="shared" si="7"/>
        <v>0.9944444444444448</v>
      </c>
      <c r="P45" s="146">
        <f t="shared" si="4"/>
        <v>23.16</v>
      </c>
      <c r="Q45" s="143">
        <f t="shared" si="5"/>
        <v>5.6944444444444242E-2</v>
      </c>
      <c r="R45" s="147">
        <f t="shared" si="6"/>
        <v>16.94634146341469</v>
      </c>
      <c r="S45" s="81"/>
      <c r="T45" s="82">
        <f t="shared" si="8"/>
        <v>3.125E-2</v>
      </c>
    </row>
    <row r="46" spans="1:20" ht="18.399999999999999" customHeight="1" thickBot="1" x14ac:dyDescent="0.3">
      <c r="A46" s="736"/>
      <c r="B46" s="142">
        <v>30</v>
      </c>
      <c r="C46" s="143">
        <f t="shared" si="10"/>
        <v>0.96875000000000056</v>
      </c>
      <c r="D46" s="144">
        <f t="shared" si="7"/>
        <v>0.97430555555555609</v>
      </c>
      <c r="E46" s="145">
        <f t="shared" si="7"/>
        <v>0.97986111111111163</v>
      </c>
      <c r="F46" s="144">
        <f t="shared" si="7"/>
        <v>0.98333333333333384</v>
      </c>
      <c r="G46" s="145">
        <f t="shared" si="7"/>
        <v>0.98680555555555605</v>
      </c>
      <c r="H46" s="144">
        <f t="shared" si="7"/>
        <v>0.98888888888888937</v>
      </c>
      <c r="I46" s="145">
        <f t="shared" si="7"/>
        <v>0.99722222222222268</v>
      </c>
      <c r="J46" s="144">
        <f t="shared" si="7"/>
        <v>1.0020833333333339</v>
      </c>
      <c r="K46" s="145">
        <f t="shared" si="7"/>
        <v>1.008333333333334</v>
      </c>
      <c r="L46" s="144">
        <f t="shared" si="7"/>
        <v>1.0118055555555563</v>
      </c>
      <c r="M46" s="145">
        <f t="shared" si="7"/>
        <v>1.0152777777777786</v>
      </c>
      <c r="N46" s="144">
        <f t="shared" si="7"/>
        <v>1.0208333333333341</v>
      </c>
      <c r="O46" s="145">
        <f t="shared" si="7"/>
        <v>1.0256944444444454</v>
      </c>
      <c r="P46" s="146">
        <f t="shared" si="4"/>
        <v>23.16</v>
      </c>
      <c r="Q46" s="143">
        <f t="shared" si="5"/>
        <v>5.6944444444444797E-2</v>
      </c>
      <c r="R46" s="147">
        <f t="shared" ref="R46" si="11">$H$50/((Q46*1440)/60)</f>
        <v>16.94634146341453</v>
      </c>
      <c r="S46" s="81"/>
      <c r="T46" s="82">
        <f t="shared" si="8"/>
        <v>3.125E-2</v>
      </c>
    </row>
    <row r="47" spans="1:20" ht="18.399999999999999" customHeight="1" x14ac:dyDescent="0.25">
      <c r="B47" s="84"/>
      <c r="C47" s="84"/>
      <c r="D47" s="107" t="s">
        <v>63</v>
      </c>
      <c r="E47" s="107"/>
      <c r="F47" s="107"/>
      <c r="G47" s="108"/>
      <c r="H47" s="107">
        <v>26</v>
      </c>
      <c r="I47" s="107"/>
      <c r="J47" s="84"/>
      <c r="K47" s="84"/>
      <c r="L47" s="84"/>
      <c r="M47" s="84"/>
      <c r="N47" s="84"/>
      <c r="O47" s="84"/>
      <c r="P47" s="84"/>
      <c r="Q47" s="84"/>
      <c r="R47" s="84"/>
    </row>
    <row r="48" spans="1:20" ht="18.399999999999999" customHeight="1" x14ac:dyDescent="0.25">
      <c r="B48" s="84"/>
      <c r="C48" s="84"/>
      <c r="D48" s="107" t="s">
        <v>64</v>
      </c>
      <c r="E48" s="107"/>
      <c r="F48" s="107"/>
      <c r="G48" s="108"/>
      <c r="H48" s="107">
        <v>4</v>
      </c>
      <c r="I48" s="107"/>
      <c r="J48" s="84"/>
      <c r="K48" s="84"/>
      <c r="L48" s="84"/>
      <c r="M48" s="84"/>
      <c r="N48" s="84"/>
      <c r="O48" s="84"/>
      <c r="P48" s="84"/>
      <c r="Q48" s="84"/>
      <c r="R48" s="84"/>
    </row>
    <row r="49" spans="2:18" ht="18.399999999999999" customHeight="1" x14ac:dyDescent="0.25">
      <c r="B49" s="84"/>
      <c r="C49" s="84"/>
      <c r="D49" s="107" t="s">
        <v>65</v>
      </c>
      <c r="E49" s="107"/>
      <c r="F49" s="107"/>
      <c r="G49" s="108"/>
      <c r="H49" s="107">
        <f>B46</f>
        <v>30</v>
      </c>
      <c r="I49" s="107"/>
      <c r="J49" s="84"/>
      <c r="K49" s="84"/>
      <c r="L49" s="84"/>
      <c r="M49" s="84"/>
      <c r="N49" s="84"/>
      <c r="O49" s="84"/>
      <c r="P49" s="84"/>
      <c r="Q49" s="84"/>
      <c r="R49" s="84"/>
    </row>
    <row r="50" spans="2:18" ht="18.399999999999999" customHeight="1" x14ac:dyDescent="0.25">
      <c r="B50" s="84"/>
      <c r="C50" s="84"/>
      <c r="D50" s="107" t="s">
        <v>66</v>
      </c>
      <c r="E50" s="107"/>
      <c r="F50" s="107"/>
      <c r="G50" s="108"/>
      <c r="H50" s="110">
        <f>P13</f>
        <v>23.16</v>
      </c>
      <c r="I50" s="107" t="s">
        <v>67</v>
      </c>
      <c r="J50" s="84"/>
      <c r="K50" s="84"/>
      <c r="L50" s="84"/>
      <c r="M50" s="84"/>
      <c r="N50" s="84"/>
      <c r="O50" s="84"/>
      <c r="P50" s="84"/>
      <c r="Q50" s="84"/>
      <c r="R50" s="84"/>
    </row>
    <row r="51" spans="2:18" ht="15" customHeight="1" x14ac:dyDescent="0.25">
      <c r="D51" s="107" t="s">
        <v>68</v>
      </c>
      <c r="E51" s="109"/>
      <c r="F51" s="109"/>
      <c r="G51" s="109"/>
      <c r="H51" s="107">
        <v>0</v>
      </c>
      <c r="I51" s="107" t="s">
        <v>69</v>
      </c>
    </row>
    <row r="52" spans="2:18" ht="15" customHeight="1" x14ac:dyDescent="0.25">
      <c r="D52" s="107" t="s">
        <v>70</v>
      </c>
      <c r="E52" s="109"/>
      <c r="F52" s="109"/>
      <c r="G52" s="109"/>
      <c r="H52" s="109"/>
      <c r="I52" s="109"/>
    </row>
  </sheetData>
  <mergeCells count="11">
    <mergeCell ref="S11:S15"/>
    <mergeCell ref="P13:P15"/>
    <mergeCell ref="B15:C15"/>
    <mergeCell ref="B16:S16"/>
    <mergeCell ref="A17:A46"/>
    <mergeCell ref="B8:R8"/>
    <mergeCell ref="B11:C11"/>
    <mergeCell ref="D11:N11"/>
    <mergeCell ref="P11:P12"/>
    <mergeCell ref="Q11:Q15"/>
    <mergeCell ref="R11:R15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E96"/>
  <sheetViews>
    <sheetView view="pageBreakPreview" topLeftCell="A46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9" width="10.7109375" style="40" customWidth="1"/>
    <col min="20" max="20" width="10" style="40" customWidth="1"/>
    <col min="21" max="26" width="10.7109375" style="40" hidden="1" customWidth="1"/>
    <col min="27" max="27" width="12.140625" style="40" hidden="1" customWidth="1"/>
    <col min="28" max="29" width="9.7109375" style="40" hidden="1" customWidth="1"/>
    <col min="30" max="30" width="14.7109375" style="40" hidden="1" customWidth="1"/>
    <col min="31" max="16384" width="11.5703125" style="40"/>
  </cols>
  <sheetData>
    <row r="1" spans="2:3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0" s="30" customFormat="1" ht="23.25" x14ac:dyDescent="0.35">
      <c r="B4" s="31" t="s">
        <v>192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0" s="30" customFormat="1" ht="23.25" x14ac:dyDescent="0.35">
      <c r="B5" s="31" t="s">
        <v>72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0" s="30" customFormat="1" ht="23.25" x14ac:dyDescent="0.35">
      <c r="B6" s="102" t="s">
        <v>93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0" s="30" customFormat="1" ht="24" thickBot="1" x14ac:dyDescent="0.4">
      <c r="B7" s="31" t="s">
        <v>95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32"/>
      <c r="S7" s="173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2:30" s="30" customFormat="1" ht="173.25" customHeight="1" thickBot="1" x14ac:dyDescent="0.4">
      <c r="B8" s="713" t="s">
        <v>240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4"/>
      <c r="AC8" s="715"/>
      <c r="AD8" s="332"/>
    </row>
    <row r="9" spans="2:30" ht="15.75" customHeight="1" x14ac:dyDescent="0.25">
      <c r="B9" s="103"/>
      <c r="C9" s="347"/>
      <c r="D9" s="93">
        <v>4.8611111111111112E-3</v>
      </c>
      <c r="E9" s="93">
        <v>4.8611111111111112E-3</v>
      </c>
      <c r="F9" s="93">
        <v>4.8611111111111112E-3</v>
      </c>
      <c r="G9" s="93">
        <v>4.1666666666666666E-3</v>
      </c>
      <c r="H9" s="93">
        <v>3.472222222222222E-3</v>
      </c>
      <c r="I9" s="93">
        <v>3.472222222222222E-3</v>
      </c>
      <c r="J9" s="93">
        <v>3.472222222222222E-3</v>
      </c>
      <c r="K9" s="93">
        <v>6.2499999999999995E-3</v>
      </c>
      <c r="L9" s="93">
        <v>3.472222222222222E-3</v>
      </c>
      <c r="M9" s="93">
        <v>5.5555555555555558E-3</v>
      </c>
      <c r="N9" s="93">
        <v>4.1666666666666666E-3</v>
      </c>
      <c r="O9" s="93">
        <v>1.3888888888888889E-3</v>
      </c>
      <c r="P9" s="93">
        <f>SUM(D9:O9)</f>
        <v>0.05</v>
      </c>
      <c r="Q9" s="93"/>
      <c r="R9" s="348"/>
      <c r="S9" s="349"/>
    </row>
    <row r="10" spans="2:30" ht="16.5" customHeight="1" thickBot="1" x14ac:dyDescent="0.3">
      <c r="B10" s="42"/>
      <c r="C10" s="350"/>
      <c r="D10" s="93">
        <v>5.5555555555555558E-3</v>
      </c>
      <c r="E10" s="93">
        <v>5.5555555555555558E-3</v>
      </c>
      <c r="F10" s="93">
        <v>5.5555555555555558E-3</v>
      </c>
      <c r="G10" s="93">
        <v>4.1666666666666666E-3</v>
      </c>
      <c r="H10" s="93">
        <v>4.1666666666666666E-3</v>
      </c>
      <c r="I10" s="93">
        <v>4.1666666666666666E-3</v>
      </c>
      <c r="J10" s="93">
        <v>4.1666666666666666E-3</v>
      </c>
      <c r="K10" s="93">
        <v>6.9444444444444441E-3</v>
      </c>
      <c r="L10" s="93">
        <v>4.1666666666666666E-3</v>
      </c>
      <c r="M10" s="93">
        <v>5.5555555555555558E-3</v>
      </c>
      <c r="N10" s="93">
        <v>4.8611111111111112E-3</v>
      </c>
      <c r="O10" s="93">
        <v>1.3888888888888889E-3</v>
      </c>
      <c r="P10" s="85">
        <f>SUM(D10:O10)</f>
        <v>5.6250000000000001E-2</v>
      </c>
      <c r="Q10" s="85"/>
      <c r="R10" s="351"/>
      <c r="S10" s="342"/>
    </row>
    <row r="11" spans="2:30" ht="26.25" customHeight="1" thickBot="1" x14ac:dyDescent="0.3">
      <c r="B11" s="696" t="s">
        <v>47</v>
      </c>
      <c r="C11" s="697"/>
      <c r="D11" s="716" t="s">
        <v>48</v>
      </c>
      <c r="E11" s="717"/>
      <c r="F11" s="717"/>
      <c r="G11" s="717"/>
      <c r="H11" s="717"/>
      <c r="I11" s="717"/>
      <c r="J11" s="717"/>
      <c r="K11" s="717"/>
      <c r="L11" s="717"/>
      <c r="M11" s="717"/>
      <c r="N11" s="718"/>
      <c r="O11" s="352" t="s">
        <v>49</v>
      </c>
      <c r="P11" s="703" t="s">
        <v>50</v>
      </c>
      <c r="Q11" s="703" t="s">
        <v>51</v>
      </c>
      <c r="R11" s="703" t="s">
        <v>52</v>
      </c>
      <c r="S11" s="703" t="s">
        <v>53</v>
      </c>
    </row>
    <row r="12" spans="2:30" ht="34.9" customHeight="1" thickBot="1" x14ac:dyDescent="0.3">
      <c r="B12" s="420"/>
      <c r="C12" s="420" t="s">
        <v>265</v>
      </c>
      <c r="D12" s="423" t="s">
        <v>281</v>
      </c>
      <c r="E12" s="112" t="s">
        <v>280</v>
      </c>
      <c r="F12" s="112" t="s">
        <v>97</v>
      </c>
      <c r="G12" s="112" t="s">
        <v>292</v>
      </c>
      <c r="H12" s="112" t="s">
        <v>279</v>
      </c>
      <c r="I12" s="112" t="s">
        <v>106</v>
      </c>
      <c r="J12" s="112" t="s">
        <v>94</v>
      </c>
      <c r="K12" s="112" t="s">
        <v>277</v>
      </c>
      <c r="L12" s="112" t="s">
        <v>76</v>
      </c>
      <c r="M12" s="112" t="s">
        <v>75</v>
      </c>
      <c r="N12" s="112" t="s">
        <v>199</v>
      </c>
      <c r="O12" s="420" t="s">
        <v>343</v>
      </c>
      <c r="P12" s="702"/>
      <c r="Q12" s="703"/>
      <c r="R12" s="703"/>
      <c r="S12" s="703"/>
    </row>
    <row r="13" spans="2:30" ht="15.75" thickBot="1" x14ac:dyDescent="0.3">
      <c r="B13" s="352" t="s">
        <v>58</v>
      </c>
      <c r="C13" s="374">
        <v>0</v>
      </c>
      <c r="D13" s="50">
        <v>0.6</v>
      </c>
      <c r="E13" s="50">
        <v>1.9</v>
      </c>
      <c r="F13" s="50">
        <v>2.7</v>
      </c>
      <c r="G13" s="50">
        <v>1.7</v>
      </c>
      <c r="H13" s="50">
        <v>2.8</v>
      </c>
      <c r="I13" s="50">
        <v>1.7</v>
      </c>
      <c r="J13" s="50">
        <v>2.1</v>
      </c>
      <c r="K13" s="50">
        <v>2.6</v>
      </c>
      <c r="L13" s="50">
        <v>1.93</v>
      </c>
      <c r="M13" s="50">
        <v>2.7</v>
      </c>
      <c r="N13" s="50">
        <v>2.1</v>
      </c>
      <c r="O13" s="372">
        <v>1.6</v>
      </c>
      <c r="P13" s="719">
        <f>O14</f>
        <v>24.43</v>
      </c>
      <c r="Q13" s="703"/>
      <c r="R13" s="703"/>
      <c r="S13" s="703"/>
    </row>
    <row r="14" spans="2:30" ht="30.75" customHeight="1" thickBot="1" x14ac:dyDescent="0.3">
      <c r="B14" s="58" t="s">
        <v>59</v>
      </c>
      <c r="C14" s="260">
        <v>0</v>
      </c>
      <c r="D14" s="62">
        <f>C14+D13</f>
        <v>0.6</v>
      </c>
      <c r="E14" s="62">
        <f t="shared" ref="E14:O14" si="0">D14+E13</f>
        <v>2.5</v>
      </c>
      <c r="F14" s="62">
        <f t="shared" si="0"/>
        <v>5.2</v>
      </c>
      <c r="G14" s="62">
        <f t="shared" si="0"/>
        <v>6.9</v>
      </c>
      <c r="H14" s="62">
        <f t="shared" si="0"/>
        <v>9.6999999999999993</v>
      </c>
      <c r="I14" s="62">
        <f t="shared" si="0"/>
        <v>11.399999999999999</v>
      </c>
      <c r="J14" s="62">
        <f t="shared" si="0"/>
        <v>13.499999999999998</v>
      </c>
      <c r="K14" s="62">
        <f t="shared" si="0"/>
        <v>16.099999999999998</v>
      </c>
      <c r="L14" s="62">
        <f t="shared" si="0"/>
        <v>18.029999999999998</v>
      </c>
      <c r="M14" s="62">
        <f t="shared" si="0"/>
        <v>20.729999999999997</v>
      </c>
      <c r="N14" s="62">
        <f t="shared" si="0"/>
        <v>22.83</v>
      </c>
      <c r="O14" s="62">
        <f t="shared" si="0"/>
        <v>24.43</v>
      </c>
      <c r="P14" s="720"/>
      <c r="Q14" s="703"/>
      <c r="R14" s="703"/>
      <c r="S14" s="703"/>
    </row>
    <row r="15" spans="2:30" ht="30.75" customHeight="1" thickBot="1" x14ac:dyDescent="0.3">
      <c r="B15" s="687" t="s">
        <v>60</v>
      </c>
      <c r="C15" s="688"/>
      <c r="D15" s="61">
        <f>D13/((D10*1440)/60)</f>
        <v>4.5</v>
      </c>
      <c r="E15" s="61">
        <f t="shared" ref="E15:O15" si="1">E13/((E10*1440)/60)</f>
        <v>14.25</v>
      </c>
      <c r="F15" s="61">
        <f t="shared" si="1"/>
        <v>20.25</v>
      </c>
      <c r="G15" s="61">
        <f t="shared" si="1"/>
        <v>17</v>
      </c>
      <c r="H15" s="61">
        <f t="shared" si="1"/>
        <v>27.999999999999996</v>
      </c>
      <c r="I15" s="61">
        <f t="shared" si="1"/>
        <v>17</v>
      </c>
      <c r="J15" s="61">
        <f t="shared" si="1"/>
        <v>21</v>
      </c>
      <c r="K15" s="61">
        <f t="shared" si="1"/>
        <v>15.600000000000001</v>
      </c>
      <c r="L15" s="61">
        <f t="shared" si="1"/>
        <v>19.299999999999997</v>
      </c>
      <c r="M15" s="61">
        <f t="shared" si="1"/>
        <v>20.25</v>
      </c>
      <c r="N15" s="61">
        <f t="shared" si="1"/>
        <v>18</v>
      </c>
      <c r="O15" s="60">
        <f t="shared" si="1"/>
        <v>48</v>
      </c>
      <c r="P15" s="721"/>
      <c r="Q15" s="702"/>
      <c r="R15" s="702"/>
      <c r="S15" s="702"/>
    </row>
    <row r="16" spans="2:3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</row>
    <row r="17" spans="1:20" ht="18.399999999999999" customHeight="1" thickBot="1" x14ac:dyDescent="0.3">
      <c r="A17" s="692" t="s">
        <v>38</v>
      </c>
      <c r="B17" s="160">
        <v>1</v>
      </c>
      <c r="C17" s="614">
        <v>0.20138888888888887</v>
      </c>
      <c r="D17" s="613">
        <f>C17+D$9</f>
        <v>0.20624999999999999</v>
      </c>
      <c r="E17" s="613">
        <f t="shared" ref="E17:O24" si="2">D17+E$9</f>
        <v>0.21111111111111111</v>
      </c>
      <c r="F17" s="613">
        <f t="shared" si="2"/>
        <v>0.21597222222222223</v>
      </c>
      <c r="G17" s="613">
        <f t="shared" si="2"/>
        <v>0.22013888888888891</v>
      </c>
      <c r="H17" s="613">
        <f t="shared" si="2"/>
        <v>0.22361111111111112</v>
      </c>
      <c r="I17" s="613">
        <f t="shared" si="2"/>
        <v>0.22708333333333333</v>
      </c>
      <c r="J17" s="613">
        <f t="shared" si="2"/>
        <v>0.23055555555555554</v>
      </c>
      <c r="K17" s="613">
        <f t="shared" si="2"/>
        <v>0.23680555555555555</v>
      </c>
      <c r="L17" s="613">
        <f t="shared" si="2"/>
        <v>0.24027777777777776</v>
      </c>
      <c r="M17" s="613">
        <f t="shared" si="2"/>
        <v>0.24583333333333332</v>
      </c>
      <c r="N17" s="613">
        <f t="shared" si="2"/>
        <v>0.25</v>
      </c>
      <c r="O17" s="613">
        <f t="shared" si="2"/>
        <v>0.25138888888888888</v>
      </c>
      <c r="P17" s="615">
        <f t="shared" ref="P17:P22" si="3">$P$13</f>
        <v>24.43</v>
      </c>
      <c r="Q17" s="616">
        <f>O17-C17</f>
        <v>5.0000000000000017E-2</v>
      </c>
      <c r="R17" s="617">
        <f t="shared" ref="R17:R49" si="4">$F$92/((Q17*1440)/60)</f>
        <v>20.358333333333327</v>
      </c>
      <c r="S17" s="353"/>
    </row>
    <row r="18" spans="1:20" ht="18.399999999999999" customHeight="1" thickBot="1" x14ac:dyDescent="0.3">
      <c r="A18" s="693"/>
      <c r="B18" s="161">
        <v>2</v>
      </c>
      <c r="C18" s="325">
        <v>0.22361111111111109</v>
      </c>
      <c r="D18" s="83">
        <f t="shared" ref="D18:D24" si="5">C18+D$9</f>
        <v>0.22847222222222222</v>
      </c>
      <c r="E18" s="83">
        <f t="shared" si="2"/>
        <v>0.23333333333333334</v>
      </c>
      <c r="F18" s="83">
        <f t="shared" si="2"/>
        <v>0.23819444444444446</v>
      </c>
      <c r="G18" s="83">
        <f t="shared" si="2"/>
        <v>0.24236111111111114</v>
      </c>
      <c r="H18" s="83">
        <f t="shared" si="2"/>
        <v>0.24583333333333335</v>
      </c>
      <c r="I18" s="83">
        <f t="shared" si="2"/>
        <v>0.24930555555555556</v>
      </c>
      <c r="J18" s="83">
        <f t="shared" si="2"/>
        <v>0.25277777777777777</v>
      </c>
      <c r="K18" s="83">
        <f t="shared" si="2"/>
        <v>0.25902777777777775</v>
      </c>
      <c r="L18" s="83">
        <f t="shared" si="2"/>
        <v>0.26249999999999996</v>
      </c>
      <c r="M18" s="83">
        <f t="shared" si="2"/>
        <v>0.26805555555555549</v>
      </c>
      <c r="N18" s="83">
        <f t="shared" si="2"/>
        <v>0.27222222222222214</v>
      </c>
      <c r="O18" s="83">
        <f t="shared" si="2"/>
        <v>0.27361111111111103</v>
      </c>
      <c r="P18" s="133">
        <f t="shared" si="3"/>
        <v>24.43</v>
      </c>
      <c r="Q18" s="87">
        <f t="shared" ref="Q18:Q43" si="6">O18-C18</f>
        <v>4.9999999999999933E-2</v>
      </c>
      <c r="R18" s="80">
        <f t="shared" si="4"/>
        <v>20.358333333333359</v>
      </c>
      <c r="S18" s="354"/>
      <c r="T18" s="82"/>
    </row>
    <row r="19" spans="1:20" ht="18.399999999999999" customHeight="1" thickBot="1" x14ac:dyDescent="0.3">
      <c r="A19" s="693"/>
      <c r="B19" s="161">
        <v>3</v>
      </c>
      <c r="C19" s="325">
        <v>0.2361111111111111</v>
      </c>
      <c r="D19" s="83">
        <f t="shared" si="5"/>
        <v>0.24097222222222223</v>
      </c>
      <c r="E19" s="83">
        <f t="shared" si="2"/>
        <v>0.24583333333333335</v>
      </c>
      <c r="F19" s="83">
        <f t="shared" si="2"/>
        <v>0.25069444444444444</v>
      </c>
      <c r="G19" s="83">
        <f t="shared" si="2"/>
        <v>0.25486111111111109</v>
      </c>
      <c r="H19" s="83">
        <f t="shared" si="2"/>
        <v>0.2583333333333333</v>
      </c>
      <c r="I19" s="83">
        <f t="shared" si="2"/>
        <v>0.26180555555555551</v>
      </c>
      <c r="J19" s="83">
        <f t="shared" si="2"/>
        <v>0.26527777777777772</v>
      </c>
      <c r="K19" s="83">
        <f t="shared" si="2"/>
        <v>0.2715277777777777</v>
      </c>
      <c r="L19" s="83">
        <f t="shared" si="2"/>
        <v>0.27499999999999991</v>
      </c>
      <c r="M19" s="83">
        <f t="shared" si="2"/>
        <v>0.28055555555555545</v>
      </c>
      <c r="N19" s="83">
        <f t="shared" si="2"/>
        <v>0.2847222222222221</v>
      </c>
      <c r="O19" s="83">
        <f t="shared" si="2"/>
        <v>0.28611111111111098</v>
      </c>
      <c r="P19" s="133">
        <f t="shared" si="3"/>
        <v>24.43</v>
      </c>
      <c r="Q19" s="87">
        <f t="shared" si="6"/>
        <v>4.9999999999999878E-2</v>
      </c>
      <c r="R19" s="80">
        <f t="shared" si="4"/>
        <v>20.358333333333384</v>
      </c>
      <c r="S19" s="354"/>
      <c r="T19" s="82"/>
    </row>
    <row r="20" spans="1:20" ht="18.399999999999999" customHeight="1" thickBot="1" x14ac:dyDescent="0.3">
      <c r="A20" s="693"/>
      <c r="B20" s="161">
        <v>4</v>
      </c>
      <c r="C20" s="325">
        <v>0.24861111111111112</v>
      </c>
      <c r="D20" s="83">
        <f t="shared" si="5"/>
        <v>0.25347222222222221</v>
      </c>
      <c r="E20" s="83">
        <f t="shared" si="2"/>
        <v>0.2583333333333333</v>
      </c>
      <c r="F20" s="83">
        <f t="shared" si="2"/>
        <v>0.2631944444444444</v>
      </c>
      <c r="G20" s="83">
        <f t="shared" si="2"/>
        <v>0.26736111111111105</v>
      </c>
      <c r="H20" s="83">
        <f t="shared" si="2"/>
        <v>0.27083333333333326</v>
      </c>
      <c r="I20" s="83">
        <f t="shared" si="2"/>
        <v>0.27430555555555547</v>
      </c>
      <c r="J20" s="83">
        <f t="shared" si="2"/>
        <v>0.27777777777777768</v>
      </c>
      <c r="K20" s="83">
        <f t="shared" si="2"/>
        <v>0.28402777777777766</v>
      </c>
      <c r="L20" s="83">
        <f t="shared" si="2"/>
        <v>0.28749999999999987</v>
      </c>
      <c r="M20" s="83">
        <f t="shared" si="2"/>
        <v>0.2930555555555554</v>
      </c>
      <c r="N20" s="83">
        <f t="shared" si="2"/>
        <v>0.29722222222222205</v>
      </c>
      <c r="O20" s="83">
        <f t="shared" si="2"/>
        <v>0.29861111111111094</v>
      </c>
      <c r="P20" s="133">
        <f t="shared" si="3"/>
        <v>24.43</v>
      </c>
      <c r="Q20" s="87">
        <f t="shared" si="6"/>
        <v>4.9999999999999822E-2</v>
      </c>
      <c r="R20" s="80">
        <f t="shared" si="4"/>
        <v>20.358333333333405</v>
      </c>
      <c r="S20" s="354"/>
      <c r="T20" s="82"/>
    </row>
    <row r="21" spans="1:20" ht="18.399999999999999" customHeight="1" thickBot="1" x14ac:dyDescent="0.3">
      <c r="A21" s="693"/>
      <c r="B21" s="160">
        <v>5</v>
      </c>
      <c r="C21" s="325">
        <v>0.26111111111111113</v>
      </c>
      <c r="D21" s="83">
        <f t="shared" si="5"/>
        <v>0.26597222222222222</v>
      </c>
      <c r="E21" s="83">
        <f t="shared" si="2"/>
        <v>0.27083333333333331</v>
      </c>
      <c r="F21" s="83">
        <f t="shared" si="2"/>
        <v>0.27569444444444441</v>
      </c>
      <c r="G21" s="83">
        <f t="shared" si="2"/>
        <v>0.27986111111111106</v>
      </c>
      <c r="H21" s="83">
        <f t="shared" si="2"/>
        <v>0.28333333333333327</v>
      </c>
      <c r="I21" s="83">
        <f t="shared" si="2"/>
        <v>0.28680555555555548</v>
      </c>
      <c r="J21" s="83">
        <f t="shared" si="2"/>
        <v>0.29027777777777769</v>
      </c>
      <c r="K21" s="83">
        <f t="shared" si="2"/>
        <v>0.29652777777777767</v>
      </c>
      <c r="L21" s="83">
        <f t="shared" si="2"/>
        <v>0.29999999999999988</v>
      </c>
      <c r="M21" s="83">
        <f t="shared" si="2"/>
        <v>0.30555555555555541</v>
      </c>
      <c r="N21" s="83">
        <f t="shared" si="2"/>
        <v>0.30972222222222207</v>
      </c>
      <c r="O21" s="83">
        <f t="shared" si="2"/>
        <v>0.31111111111111095</v>
      </c>
      <c r="P21" s="133">
        <f t="shared" si="3"/>
        <v>24.43</v>
      </c>
      <c r="Q21" s="87">
        <f t="shared" si="6"/>
        <v>4.9999999999999822E-2</v>
      </c>
      <c r="R21" s="80">
        <f t="shared" si="4"/>
        <v>20.358333333333405</v>
      </c>
      <c r="S21" s="354"/>
      <c r="T21" s="82"/>
    </row>
    <row r="22" spans="1:20" ht="18.399999999999999" customHeight="1" thickBot="1" x14ac:dyDescent="0.3">
      <c r="A22" s="693"/>
      <c r="B22" s="161">
        <v>6</v>
      </c>
      <c r="C22" s="325">
        <v>0.27361111111111114</v>
      </c>
      <c r="D22" s="83">
        <f t="shared" si="5"/>
        <v>0.27847222222222223</v>
      </c>
      <c r="E22" s="83">
        <f t="shared" si="2"/>
        <v>0.28333333333333333</v>
      </c>
      <c r="F22" s="83">
        <f t="shared" si="2"/>
        <v>0.28819444444444442</v>
      </c>
      <c r="G22" s="83">
        <f t="shared" si="2"/>
        <v>0.29236111111111107</v>
      </c>
      <c r="H22" s="83">
        <f t="shared" si="2"/>
        <v>0.29583333333333328</v>
      </c>
      <c r="I22" s="83">
        <f t="shared" si="2"/>
        <v>0.29930555555555549</v>
      </c>
      <c r="J22" s="83">
        <f t="shared" si="2"/>
        <v>0.3027777777777777</v>
      </c>
      <c r="K22" s="83">
        <f t="shared" si="2"/>
        <v>0.30902777777777768</v>
      </c>
      <c r="L22" s="83">
        <f t="shared" si="2"/>
        <v>0.31249999999999989</v>
      </c>
      <c r="M22" s="83">
        <f t="shared" si="2"/>
        <v>0.31805555555555542</v>
      </c>
      <c r="N22" s="83">
        <f t="shared" si="2"/>
        <v>0.32222222222222208</v>
      </c>
      <c r="O22" s="83">
        <f t="shared" si="2"/>
        <v>0.32361111111111096</v>
      </c>
      <c r="P22" s="133">
        <f t="shared" si="3"/>
        <v>24.43</v>
      </c>
      <c r="Q22" s="87">
        <f t="shared" si="6"/>
        <v>4.9999999999999822E-2</v>
      </c>
      <c r="R22" s="80">
        <f t="shared" si="4"/>
        <v>20.358333333333405</v>
      </c>
      <c r="S22" s="354"/>
      <c r="T22" s="82"/>
    </row>
    <row r="23" spans="1:20" ht="18.399999999999999" customHeight="1" thickBot="1" x14ac:dyDescent="0.3">
      <c r="A23" s="693"/>
      <c r="B23" s="634">
        <v>7</v>
      </c>
      <c r="C23" s="592">
        <v>0.28194444444444444</v>
      </c>
      <c r="D23" s="454">
        <f t="shared" si="5"/>
        <v>0.28680555555555554</v>
      </c>
      <c r="E23" s="454">
        <f t="shared" si="2"/>
        <v>0.29166666666666663</v>
      </c>
      <c r="F23" s="454">
        <f t="shared" si="2"/>
        <v>0.29652777777777772</v>
      </c>
      <c r="G23" s="454">
        <f t="shared" si="2"/>
        <v>0.30069444444444438</v>
      </c>
      <c r="H23" s="454">
        <f t="shared" si="2"/>
        <v>0.30416666666666659</v>
      </c>
      <c r="I23" s="454">
        <f t="shared" si="2"/>
        <v>0.3076388888888888</v>
      </c>
      <c r="J23" s="454">
        <f t="shared" si="2"/>
        <v>0.31111111111111101</v>
      </c>
      <c r="K23" s="454">
        <f t="shared" si="2"/>
        <v>0.31736111111111098</v>
      </c>
      <c r="L23" s="454">
        <f t="shared" si="2"/>
        <v>0.32083333333333319</v>
      </c>
      <c r="M23" s="454">
        <f t="shared" si="2"/>
        <v>0.32638888888888873</v>
      </c>
      <c r="N23" s="454">
        <f t="shared" si="2"/>
        <v>0.33055555555555538</v>
      </c>
      <c r="O23" s="454">
        <f t="shared" si="2"/>
        <v>0.33194444444444426</v>
      </c>
      <c r="P23" s="580">
        <f t="shared" ref="P23:P27" si="7">SUM($D$13:$O$13)</f>
        <v>24.43</v>
      </c>
      <c r="Q23" s="87">
        <f t="shared" ref="Q23:Q24" si="8">O23-C23</f>
        <v>4.9999999999999822E-2</v>
      </c>
      <c r="R23" s="80">
        <f t="shared" ref="R23:R24" si="9">$F$92/((Q23*1440)/60)</f>
        <v>20.358333333333405</v>
      </c>
      <c r="S23" s="354"/>
      <c r="T23" s="82"/>
    </row>
    <row r="24" spans="1:20" ht="18.399999999999999" customHeight="1" thickBot="1" x14ac:dyDescent="0.3">
      <c r="A24" s="693"/>
      <c r="B24" s="634">
        <v>8</v>
      </c>
      <c r="C24" s="637">
        <v>0.2902777777777778</v>
      </c>
      <c r="D24" s="570">
        <f t="shared" si="5"/>
        <v>0.2951388888888889</v>
      </c>
      <c r="E24" s="570">
        <f t="shared" si="2"/>
        <v>0.3</v>
      </c>
      <c r="F24" s="570">
        <f t="shared" si="2"/>
        <v>0.30486111111111108</v>
      </c>
      <c r="G24" s="570">
        <f t="shared" si="2"/>
        <v>0.30902777777777773</v>
      </c>
      <c r="H24" s="570">
        <f t="shared" si="2"/>
        <v>0.31249999999999994</v>
      </c>
      <c r="I24" s="570">
        <f t="shared" si="2"/>
        <v>0.31597222222222215</v>
      </c>
      <c r="J24" s="570">
        <f t="shared" si="2"/>
        <v>0.31944444444444436</v>
      </c>
      <c r="K24" s="570">
        <f t="shared" si="2"/>
        <v>0.32569444444444434</v>
      </c>
      <c r="L24" s="570">
        <f t="shared" si="2"/>
        <v>0.32916666666666655</v>
      </c>
      <c r="M24" s="570">
        <f t="shared" si="2"/>
        <v>0.33472222222222209</v>
      </c>
      <c r="N24" s="570">
        <f t="shared" si="2"/>
        <v>0.33888888888888874</v>
      </c>
      <c r="O24" s="570">
        <f t="shared" si="2"/>
        <v>0.34027777777777762</v>
      </c>
      <c r="P24" s="580">
        <f t="shared" si="7"/>
        <v>24.43</v>
      </c>
      <c r="Q24" s="87">
        <f t="shared" si="8"/>
        <v>4.9999999999999822E-2</v>
      </c>
      <c r="R24" s="80">
        <f t="shared" si="9"/>
        <v>20.358333333333405</v>
      </c>
      <c r="S24" s="265"/>
      <c r="T24" s="82"/>
    </row>
    <row r="25" spans="1:20" ht="18.399999999999999" customHeight="1" thickBot="1" x14ac:dyDescent="0.3">
      <c r="A25" s="693"/>
      <c r="B25" s="161">
        <v>9</v>
      </c>
      <c r="C25" s="441">
        <v>0.29861111111111116</v>
      </c>
      <c r="D25" s="76">
        <f t="shared" ref="D25:O40" si="10">C25+D$10</f>
        <v>0.3041666666666667</v>
      </c>
      <c r="E25" s="76">
        <f t="shared" si="10"/>
        <v>0.30972222222222223</v>
      </c>
      <c r="F25" s="76">
        <f t="shared" si="10"/>
        <v>0.31527777777777777</v>
      </c>
      <c r="G25" s="76">
        <f t="shared" si="10"/>
        <v>0.31944444444444442</v>
      </c>
      <c r="H25" s="76">
        <f t="shared" si="10"/>
        <v>0.32361111111111107</v>
      </c>
      <c r="I25" s="76">
        <f t="shared" si="10"/>
        <v>0.32777777777777772</v>
      </c>
      <c r="J25" s="76">
        <f t="shared" si="10"/>
        <v>0.33194444444444438</v>
      </c>
      <c r="K25" s="76">
        <f t="shared" si="10"/>
        <v>0.3388888888888888</v>
      </c>
      <c r="L25" s="76">
        <f t="shared" si="10"/>
        <v>0.34305555555555545</v>
      </c>
      <c r="M25" s="76">
        <f t="shared" si="10"/>
        <v>0.34861111111111098</v>
      </c>
      <c r="N25" s="76">
        <f t="shared" si="10"/>
        <v>0.35347222222222208</v>
      </c>
      <c r="O25" s="76">
        <f t="shared" si="10"/>
        <v>0.35486111111111096</v>
      </c>
      <c r="P25" s="361">
        <f t="shared" si="7"/>
        <v>24.43</v>
      </c>
      <c r="Q25" s="87">
        <f t="shared" si="6"/>
        <v>5.62499999999998E-2</v>
      </c>
      <c r="R25" s="80">
        <f t="shared" si="4"/>
        <v>18.096296296296359</v>
      </c>
      <c r="S25" s="265"/>
      <c r="T25" s="82"/>
    </row>
    <row r="26" spans="1:20" ht="18.399999999999999" customHeight="1" thickBot="1" x14ac:dyDescent="0.3">
      <c r="A26" s="693"/>
      <c r="B26" s="161">
        <v>10</v>
      </c>
      <c r="C26" s="325">
        <v>0.3083333333333334</v>
      </c>
      <c r="D26" s="83">
        <f t="shared" si="10"/>
        <v>0.31388888888888894</v>
      </c>
      <c r="E26" s="83">
        <f t="shared" si="10"/>
        <v>0.31944444444444448</v>
      </c>
      <c r="F26" s="83">
        <f t="shared" si="10"/>
        <v>0.32500000000000001</v>
      </c>
      <c r="G26" s="83">
        <f t="shared" si="10"/>
        <v>0.32916666666666666</v>
      </c>
      <c r="H26" s="83">
        <f t="shared" si="10"/>
        <v>0.33333333333333331</v>
      </c>
      <c r="I26" s="83">
        <f t="shared" si="10"/>
        <v>0.33749999999999997</v>
      </c>
      <c r="J26" s="83">
        <f t="shared" si="10"/>
        <v>0.34166666666666662</v>
      </c>
      <c r="K26" s="83">
        <f t="shared" si="10"/>
        <v>0.34861111111111104</v>
      </c>
      <c r="L26" s="83">
        <f t="shared" si="10"/>
        <v>0.35277777777777769</v>
      </c>
      <c r="M26" s="83">
        <f t="shared" si="10"/>
        <v>0.35833333333333323</v>
      </c>
      <c r="N26" s="83">
        <f t="shared" si="10"/>
        <v>0.36319444444444432</v>
      </c>
      <c r="O26" s="83">
        <f t="shared" si="10"/>
        <v>0.3645833333333332</v>
      </c>
      <c r="P26" s="133">
        <f t="shared" si="7"/>
        <v>24.43</v>
      </c>
      <c r="Q26" s="87">
        <f t="shared" si="6"/>
        <v>5.62499999999998E-2</v>
      </c>
      <c r="R26" s="80">
        <f t="shared" si="4"/>
        <v>18.096296296296359</v>
      </c>
      <c r="S26" s="265"/>
      <c r="T26" s="82"/>
    </row>
    <row r="27" spans="1:20" ht="18.399999999999999" customHeight="1" thickBot="1" x14ac:dyDescent="0.3">
      <c r="A27" s="693"/>
      <c r="B27" s="160">
        <v>11</v>
      </c>
      <c r="C27" s="325">
        <v>0.31805555555555565</v>
      </c>
      <c r="D27" s="83">
        <f t="shared" si="10"/>
        <v>0.32361111111111118</v>
      </c>
      <c r="E27" s="83">
        <f t="shared" si="10"/>
        <v>0.32916666666666672</v>
      </c>
      <c r="F27" s="83">
        <f t="shared" si="10"/>
        <v>0.33472222222222225</v>
      </c>
      <c r="G27" s="83">
        <f t="shared" si="10"/>
        <v>0.33888888888888891</v>
      </c>
      <c r="H27" s="83">
        <f t="shared" si="10"/>
        <v>0.34305555555555556</v>
      </c>
      <c r="I27" s="83">
        <f t="shared" si="10"/>
        <v>0.34722222222222221</v>
      </c>
      <c r="J27" s="83">
        <f t="shared" si="10"/>
        <v>0.35138888888888886</v>
      </c>
      <c r="K27" s="83">
        <f t="shared" si="10"/>
        <v>0.35833333333333328</v>
      </c>
      <c r="L27" s="83">
        <f t="shared" si="10"/>
        <v>0.36249999999999993</v>
      </c>
      <c r="M27" s="83">
        <f t="shared" si="10"/>
        <v>0.36805555555555547</v>
      </c>
      <c r="N27" s="83">
        <f t="shared" si="10"/>
        <v>0.37291666666666656</v>
      </c>
      <c r="O27" s="83">
        <f t="shared" si="10"/>
        <v>0.37430555555555545</v>
      </c>
      <c r="P27" s="133">
        <f t="shared" si="7"/>
        <v>24.43</v>
      </c>
      <c r="Q27" s="87">
        <f t="shared" si="6"/>
        <v>5.62499999999998E-2</v>
      </c>
      <c r="R27" s="80">
        <f t="shared" si="4"/>
        <v>18.096296296296359</v>
      </c>
      <c r="S27" s="265"/>
      <c r="T27" s="82"/>
    </row>
    <row r="28" spans="1:20" ht="18" customHeight="1" thickBot="1" x14ac:dyDescent="0.3">
      <c r="A28" s="693"/>
      <c r="B28" s="161">
        <v>12</v>
      </c>
      <c r="C28" s="325">
        <v>0.32777777777777789</v>
      </c>
      <c r="D28" s="83">
        <f t="shared" si="10"/>
        <v>0.33333333333333343</v>
      </c>
      <c r="E28" s="83">
        <f t="shared" si="10"/>
        <v>0.33888888888888896</v>
      </c>
      <c r="F28" s="83">
        <f t="shared" si="10"/>
        <v>0.3444444444444445</v>
      </c>
      <c r="G28" s="83">
        <f t="shared" si="10"/>
        <v>0.34861111111111115</v>
      </c>
      <c r="H28" s="83">
        <f t="shared" si="10"/>
        <v>0.3527777777777778</v>
      </c>
      <c r="I28" s="83">
        <f t="shared" si="10"/>
        <v>0.35694444444444445</v>
      </c>
      <c r="J28" s="83">
        <f t="shared" si="10"/>
        <v>0.3611111111111111</v>
      </c>
      <c r="K28" s="83">
        <f t="shared" si="10"/>
        <v>0.36805555555555552</v>
      </c>
      <c r="L28" s="83">
        <f t="shared" si="10"/>
        <v>0.37222222222222218</v>
      </c>
      <c r="M28" s="83">
        <f t="shared" si="10"/>
        <v>0.37777777777777771</v>
      </c>
      <c r="N28" s="83">
        <f t="shared" si="10"/>
        <v>0.38263888888888881</v>
      </c>
      <c r="O28" s="83">
        <f t="shared" si="10"/>
        <v>0.38402777777777769</v>
      </c>
      <c r="P28" s="133">
        <f t="shared" ref="P28:P87" si="11">$P$13</f>
        <v>24.43</v>
      </c>
      <c r="Q28" s="87">
        <f t="shared" si="6"/>
        <v>5.62499999999998E-2</v>
      </c>
      <c r="R28" s="80">
        <f t="shared" si="4"/>
        <v>18.096296296296359</v>
      </c>
      <c r="S28" s="265"/>
      <c r="T28" s="82"/>
    </row>
    <row r="29" spans="1:20" ht="18.399999999999999" customHeight="1" thickBot="1" x14ac:dyDescent="0.3">
      <c r="A29" s="693"/>
      <c r="B29" s="161">
        <v>13</v>
      </c>
      <c r="C29" s="325">
        <v>0.33750000000000013</v>
      </c>
      <c r="D29" s="83">
        <f t="shared" si="10"/>
        <v>0.34305555555555567</v>
      </c>
      <c r="E29" s="83">
        <f t="shared" si="10"/>
        <v>0.3486111111111112</v>
      </c>
      <c r="F29" s="83">
        <f t="shared" si="10"/>
        <v>0.35416666666666674</v>
      </c>
      <c r="G29" s="83">
        <f t="shared" si="10"/>
        <v>0.35833333333333339</v>
      </c>
      <c r="H29" s="83">
        <f t="shared" si="10"/>
        <v>0.36250000000000004</v>
      </c>
      <c r="I29" s="83">
        <f t="shared" si="10"/>
        <v>0.3666666666666667</v>
      </c>
      <c r="J29" s="83">
        <f t="shared" si="10"/>
        <v>0.37083333333333335</v>
      </c>
      <c r="K29" s="83">
        <f t="shared" si="10"/>
        <v>0.37777777777777777</v>
      </c>
      <c r="L29" s="83">
        <f t="shared" si="10"/>
        <v>0.38194444444444442</v>
      </c>
      <c r="M29" s="83">
        <f t="shared" si="10"/>
        <v>0.38749999999999996</v>
      </c>
      <c r="N29" s="83">
        <f t="shared" si="10"/>
        <v>0.39236111111111105</v>
      </c>
      <c r="O29" s="83">
        <f t="shared" si="10"/>
        <v>0.39374999999999993</v>
      </c>
      <c r="P29" s="133">
        <f t="shared" si="11"/>
        <v>24.43</v>
      </c>
      <c r="Q29" s="87">
        <f t="shared" si="6"/>
        <v>5.62499999999998E-2</v>
      </c>
      <c r="R29" s="80">
        <f t="shared" si="4"/>
        <v>18.096296296296359</v>
      </c>
      <c r="S29" s="265"/>
      <c r="T29" s="82"/>
    </row>
    <row r="30" spans="1:20" ht="18.399999999999999" customHeight="1" thickBot="1" x14ac:dyDescent="0.3">
      <c r="A30" s="693"/>
      <c r="B30" s="161">
        <v>14</v>
      </c>
      <c r="C30" s="325">
        <v>0.34722222222222238</v>
      </c>
      <c r="D30" s="83">
        <f t="shared" si="10"/>
        <v>0.35277777777777791</v>
      </c>
      <c r="E30" s="83">
        <f t="shared" si="10"/>
        <v>0.35833333333333345</v>
      </c>
      <c r="F30" s="83">
        <f t="shared" si="10"/>
        <v>0.36388888888888898</v>
      </c>
      <c r="G30" s="83">
        <f t="shared" si="10"/>
        <v>0.36805555555555564</v>
      </c>
      <c r="H30" s="83">
        <f t="shared" si="10"/>
        <v>0.37222222222222229</v>
      </c>
      <c r="I30" s="83">
        <f t="shared" si="10"/>
        <v>0.37638888888888894</v>
      </c>
      <c r="J30" s="83">
        <f t="shared" si="10"/>
        <v>0.38055555555555559</v>
      </c>
      <c r="K30" s="83">
        <f t="shared" si="10"/>
        <v>0.38750000000000001</v>
      </c>
      <c r="L30" s="83">
        <f t="shared" si="10"/>
        <v>0.39166666666666666</v>
      </c>
      <c r="M30" s="83">
        <f t="shared" si="10"/>
        <v>0.3972222222222222</v>
      </c>
      <c r="N30" s="83">
        <f t="shared" si="10"/>
        <v>0.40208333333333329</v>
      </c>
      <c r="O30" s="83">
        <f t="shared" si="10"/>
        <v>0.40347222222222218</v>
      </c>
      <c r="P30" s="133">
        <f t="shared" si="11"/>
        <v>24.43</v>
      </c>
      <c r="Q30" s="87">
        <f t="shared" si="6"/>
        <v>5.62499999999998E-2</v>
      </c>
      <c r="R30" s="80">
        <f t="shared" si="4"/>
        <v>18.096296296296359</v>
      </c>
      <c r="S30" s="354"/>
      <c r="T30" s="82"/>
    </row>
    <row r="31" spans="1:20" ht="18.399999999999999" customHeight="1" thickBot="1" x14ac:dyDescent="0.3">
      <c r="A31" s="693"/>
      <c r="B31" s="161">
        <v>15</v>
      </c>
      <c r="C31" s="325">
        <v>0.35694444444444462</v>
      </c>
      <c r="D31" s="83">
        <f t="shared" si="10"/>
        <v>0.36250000000000016</v>
      </c>
      <c r="E31" s="83">
        <f t="shared" si="10"/>
        <v>0.36805555555555569</v>
      </c>
      <c r="F31" s="83">
        <f t="shared" si="10"/>
        <v>0.37361111111111123</v>
      </c>
      <c r="G31" s="83">
        <f t="shared" si="10"/>
        <v>0.37777777777777788</v>
      </c>
      <c r="H31" s="83">
        <f t="shared" si="10"/>
        <v>0.38194444444444453</v>
      </c>
      <c r="I31" s="83">
        <f t="shared" si="10"/>
        <v>0.38611111111111118</v>
      </c>
      <c r="J31" s="83">
        <f t="shared" si="10"/>
        <v>0.39027777777777783</v>
      </c>
      <c r="K31" s="83">
        <f t="shared" si="10"/>
        <v>0.39722222222222225</v>
      </c>
      <c r="L31" s="83">
        <f t="shared" si="10"/>
        <v>0.40138888888888891</v>
      </c>
      <c r="M31" s="83">
        <f t="shared" si="10"/>
        <v>0.40694444444444444</v>
      </c>
      <c r="N31" s="83">
        <f t="shared" si="10"/>
        <v>0.41180555555555554</v>
      </c>
      <c r="O31" s="83">
        <f t="shared" si="10"/>
        <v>0.41319444444444442</v>
      </c>
      <c r="P31" s="133">
        <f t="shared" si="11"/>
        <v>24.43</v>
      </c>
      <c r="Q31" s="87">
        <f t="shared" si="6"/>
        <v>5.62499999999998E-2</v>
      </c>
      <c r="R31" s="80">
        <f t="shared" si="4"/>
        <v>18.096296296296359</v>
      </c>
      <c r="S31" s="354"/>
      <c r="T31" s="82"/>
    </row>
    <row r="32" spans="1:20" ht="18.399999999999999" customHeight="1" thickBot="1" x14ac:dyDescent="0.3">
      <c r="A32" s="693"/>
      <c r="B32" s="161">
        <v>16</v>
      </c>
      <c r="C32" s="325">
        <v>0.36666666666666686</v>
      </c>
      <c r="D32" s="83">
        <f t="shared" si="10"/>
        <v>0.3722222222222224</v>
      </c>
      <c r="E32" s="83">
        <f t="shared" si="10"/>
        <v>0.37777777777777793</v>
      </c>
      <c r="F32" s="83">
        <f t="shared" si="10"/>
        <v>0.38333333333333347</v>
      </c>
      <c r="G32" s="83">
        <f t="shared" si="10"/>
        <v>0.38750000000000012</v>
      </c>
      <c r="H32" s="83">
        <f t="shared" si="10"/>
        <v>0.39166666666666677</v>
      </c>
      <c r="I32" s="83">
        <f t="shared" si="10"/>
        <v>0.39583333333333343</v>
      </c>
      <c r="J32" s="83">
        <f t="shared" si="10"/>
        <v>0.40000000000000008</v>
      </c>
      <c r="K32" s="83">
        <f t="shared" si="10"/>
        <v>0.4069444444444445</v>
      </c>
      <c r="L32" s="83">
        <f t="shared" si="10"/>
        <v>0.41111111111111115</v>
      </c>
      <c r="M32" s="83">
        <f t="shared" si="10"/>
        <v>0.41666666666666669</v>
      </c>
      <c r="N32" s="83">
        <f t="shared" si="10"/>
        <v>0.42152777777777778</v>
      </c>
      <c r="O32" s="83">
        <f t="shared" si="10"/>
        <v>0.42291666666666666</v>
      </c>
      <c r="P32" s="133">
        <f t="shared" si="11"/>
        <v>24.43</v>
      </c>
      <c r="Q32" s="87">
        <f t="shared" si="6"/>
        <v>5.62499999999998E-2</v>
      </c>
      <c r="R32" s="80">
        <f t="shared" si="4"/>
        <v>18.096296296296359</v>
      </c>
      <c r="S32" s="354"/>
      <c r="T32" s="82"/>
    </row>
    <row r="33" spans="1:20" ht="18.399999999999999" customHeight="1" thickBot="1" x14ac:dyDescent="0.3">
      <c r="A33" s="693"/>
      <c r="B33" s="160">
        <v>17</v>
      </c>
      <c r="C33" s="325">
        <v>0.37638888888888911</v>
      </c>
      <c r="D33" s="83">
        <f t="shared" si="10"/>
        <v>0.38194444444444464</v>
      </c>
      <c r="E33" s="83">
        <f t="shared" si="10"/>
        <v>0.38750000000000018</v>
      </c>
      <c r="F33" s="83">
        <f t="shared" si="10"/>
        <v>0.39305555555555571</v>
      </c>
      <c r="G33" s="83">
        <f t="shared" si="10"/>
        <v>0.39722222222222237</v>
      </c>
      <c r="H33" s="83">
        <f t="shared" si="10"/>
        <v>0.40138888888888902</v>
      </c>
      <c r="I33" s="83">
        <f t="shared" si="10"/>
        <v>0.40555555555555567</v>
      </c>
      <c r="J33" s="83">
        <f t="shared" si="10"/>
        <v>0.40972222222222232</v>
      </c>
      <c r="K33" s="83">
        <f t="shared" si="10"/>
        <v>0.41666666666666674</v>
      </c>
      <c r="L33" s="83">
        <f t="shared" si="10"/>
        <v>0.42083333333333339</v>
      </c>
      <c r="M33" s="83">
        <f t="shared" si="10"/>
        <v>0.42638888888888893</v>
      </c>
      <c r="N33" s="83">
        <f t="shared" si="10"/>
        <v>0.43125000000000002</v>
      </c>
      <c r="O33" s="83">
        <f t="shared" si="10"/>
        <v>0.43263888888888891</v>
      </c>
      <c r="P33" s="133">
        <f t="shared" si="11"/>
        <v>24.43</v>
      </c>
      <c r="Q33" s="87">
        <f t="shared" si="6"/>
        <v>5.62499999999998E-2</v>
      </c>
      <c r="R33" s="80">
        <f t="shared" si="4"/>
        <v>18.096296296296359</v>
      </c>
      <c r="S33" s="354"/>
      <c r="T33" s="82"/>
    </row>
    <row r="34" spans="1:20" ht="18.399999999999999" customHeight="1" thickBot="1" x14ac:dyDescent="0.3">
      <c r="A34" s="693"/>
      <c r="B34" s="161">
        <v>18</v>
      </c>
      <c r="C34" s="325">
        <v>0.38611111111111135</v>
      </c>
      <c r="D34" s="83">
        <f t="shared" si="10"/>
        <v>0.39166666666666689</v>
      </c>
      <c r="E34" s="83">
        <f t="shared" si="10"/>
        <v>0.39722222222222242</v>
      </c>
      <c r="F34" s="83">
        <f t="shared" si="10"/>
        <v>0.40277777777777796</v>
      </c>
      <c r="G34" s="83">
        <f t="shared" si="10"/>
        <v>0.40694444444444461</v>
      </c>
      <c r="H34" s="83">
        <f t="shared" si="10"/>
        <v>0.41111111111111126</v>
      </c>
      <c r="I34" s="83">
        <f t="shared" si="10"/>
        <v>0.41527777777777791</v>
      </c>
      <c r="J34" s="83">
        <f t="shared" si="10"/>
        <v>0.41944444444444456</v>
      </c>
      <c r="K34" s="83">
        <f t="shared" si="10"/>
        <v>0.42638888888888898</v>
      </c>
      <c r="L34" s="83">
        <f t="shared" si="10"/>
        <v>0.43055555555555564</v>
      </c>
      <c r="M34" s="83">
        <f t="shared" si="10"/>
        <v>0.43611111111111117</v>
      </c>
      <c r="N34" s="83">
        <f t="shared" si="10"/>
        <v>0.44097222222222227</v>
      </c>
      <c r="O34" s="83">
        <f t="shared" si="10"/>
        <v>0.44236111111111115</v>
      </c>
      <c r="P34" s="133">
        <f t="shared" si="11"/>
        <v>24.43</v>
      </c>
      <c r="Q34" s="87">
        <f t="shared" si="6"/>
        <v>5.62499999999998E-2</v>
      </c>
      <c r="R34" s="80">
        <f t="shared" si="4"/>
        <v>18.096296296296359</v>
      </c>
      <c r="S34" s="354"/>
      <c r="T34" s="82"/>
    </row>
    <row r="35" spans="1:20" ht="18.399999999999999" customHeight="1" thickBot="1" x14ac:dyDescent="0.3">
      <c r="A35" s="693"/>
      <c r="B35" s="161">
        <v>19</v>
      </c>
      <c r="C35" s="325">
        <v>0.39583333333333359</v>
      </c>
      <c r="D35" s="83">
        <f t="shared" si="10"/>
        <v>0.40138888888888913</v>
      </c>
      <c r="E35" s="83">
        <f t="shared" si="10"/>
        <v>0.40694444444444466</v>
      </c>
      <c r="F35" s="83">
        <f t="shared" si="10"/>
        <v>0.4125000000000002</v>
      </c>
      <c r="G35" s="83">
        <f t="shared" si="10"/>
        <v>0.41666666666666685</v>
      </c>
      <c r="H35" s="83">
        <f t="shared" si="10"/>
        <v>0.4208333333333335</v>
      </c>
      <c r="I35" s="83">
        <f t="shared" si="10"/>
        <v>0.42500000000000016</v>
      </c>
      <c r="J35" s="83">
        <f t="shared" si="10"/>
        <v>0.42916666666666681</v>
      </c>
      <c r="K35" s="83">
        <f t="shared" si="10"/>
        <v>0.43611111111111123</v>
      </c>
      <c r="L35" s="83">
        <f t="shared" si="10"/>
        <v>0.44027777777777788</v>
      </c>
      <c r="M35" s="83">
        <f t="shared" si="10"/>
        <v>0.44583333333333341</v>
      </c>
      <c r="N35" s="83">
        <f t="shared" si="10"/>
        <v>0.45069444444444451</v>
      </c>
      <c r="O35" s="83">
        <f t="shared" si="10"/>
        <v>0.45208333333333339</v>
      </c>
      <c r="P35" s="133">
        <f t="shared" si="11"/>
        <v>24.43</v>
      </c>
      <c r="Q35" s="87">
        <f t="shared" si="6"/>
        <v>5.62499999999998E-2</v>
      </c>
      <c r="R35" s="80">
        <f t="shared" si="4"/>
        <v>18.096296296296359</v>
      </c>
      <c r="S35" s="354"/>
      <c r="T35" s="82"/>
    </row>
    <row r="36" spans="1:20" ht="18.399999999999999" customHeight="1" thickBot="1" x14ac:dyDescent="0.3">
      <c r="A36" s="693"/>
      <c r="B36" s="161">
        <v>20</v>
      </c>
      <c r="C36" s="325">
        <v>0.40555555555555584</v>
      </c>
      <c r="D36" s="83">
        <f t="shared" si="10"/>
        <v>0.41111111111111137</v>
      </c>
      <c r="E36" s="83">
        <f t="shared" si="10"/>
        <v>0.41666666666666691</v>
      </c>
      <c r="F36" s="83">
        <f t="shared" si="10"/>
        <v>0.42222222222222244</v>
      </c>
      <c r="G36" s="83">
        <f t="shared" si="10"/>
        <v>0.42638888888888909</v>
      </c>
      <c r="H36" s="83">
        <f t="shared" si="10"/>
        <v>0.43055555555555575</v>
      </c>
      <c r="I36" s="83">
        <f t="shared" si="10"/>
        <v>0.4347222222222224</v>
      </c>
      <c r="J36" s="83">
        <f t="shared" si="10"/>
        <v>0.43888888888888905</v>
      </c>
      <c r="K36" s="83">
        <f t="shared" si="10"/>
        <v>0.44583333333333347</v>
      </c>
      <c r="L36" s="83">
        <f t="shared" si="10"/>
        <v>0.45000000000000012</v>
      </c>
      <c r="M36" s="83">
        <f t="shared" si="10"/>
        <v>0.45555555555555566</v>
      </c>
      <c r="N36" s="83">
        <f t="shared" si="10"/>
        <v>0.46041666666666675</v>
      </c>
      <c r="O36" s="83">
        <f t="shared" si="10"/>
        <v>0.46180555555555564</v>
      </c>
      <c r="P36" s="133">
        <f t="shared" si="11"/>
        <v>24.43</v>
      </c>
      <c r="Q36" s="87">
        <f t="shared" si="6"/>
        <v>5.62499999999998E-2</v>
      </c>
      <c r="R36" s="80">
        <f t="shared" si="4"/>
        <v>18.096296296296359</v>
      </c>
      <c r="S36" s="354"/>
      <c r="T36" s="82"/>
    </row>
    <row r="37" spans="1:20" ht="18.399999999999999" customHeight="1" thickBot="1" x14ac:dyDescent="0.3">
      <c r="A37" s="693"/>
      <c r="B37" s="161">
        <v>21</v>
      </c>
      <c r="C37" s="325">
        <v>0.41527777777777808</v>
      </c>
      <c r="D37" s="83">
        <f t="shared" si="10"/>
        <v>0.42083333333333361</v>
      </c>
      <c r="E37" s="83">
        <f t="shared" si="10"/>
        <v>0.42638888888888915</v>
      </c>
      <c r="F37" s="83">
        <f t="shared" si="10"/>
        <v>0.43194444444444469</v>
      </c>
      <c r="G37" s="83">
        <f t="shared" si="10"/>
        <v>0.43611111111111134</v>
      </c>
      <c r="H37" s="83">
        <f t="shared" si="10"/>
        <v>0.44027777777777799</v>
      </c>
      <c r="I37" s="83">
        <f t="shared" si="10"/>
        <v>0.44444444444444464</v>
      </c>
      <c r="J37" s="83">
        <f t="shared" si="10"/>
        <v>0.44861111111111129</v>
      </c>
      <c r="K37" s="83">
        <f t="shared" si="10"/>
        <v>0.45555555555555571</v>
      </c>
      <c r="L37" s="83">
        <f t="shared" si="10"/>
        <v>0.45972222222222237</v>
      </c>
      <c r="M37" s="83">
        <f t="shared" si="10"/>
        <v>0.4652777777777779</v>
      </c>
      <c r="N37" s="83">
        <f t="shared" si="10"/>
        <v>0.47013888888888899</v>
      </c>
      <c r="O37" s="83">
        <f t="shared" si="10"/>
        <v>0.47152777777777788</v>
      </c>
      <c r="P37" s="133">
        <f t="shared" si="11"/>
        <v>24.43</v>
      </c>
      <c r="Q37" s="87">
        <f t="shared" si="6"/>
        <v>5.62499999999998E-2</v>
      </c>
      <c r="R37" s="80">
        <f t="shared" si="4"/>
        <v>18.096296296296359</v>
      </c>
      <c r="S37" s="354"/>
      <c r="T37" s="82"/>
    </row>
    <row r="38" spans="1:20" ht="18.399999999999999" customHeight="1" thickBot="1" x14ac:dyDescent="0.3">
      <c r="A38" s="693"/>
      <c r="B38" s="161">
        <v>22</v>
      </c>
      <c r="C38" s="325">
        <v>0.42500000000000032</v>
      </c>
      <c r="D38" s="83">
        <f t="shared" si="10"/>
        <v>0.43055555555555586</v>
      </c>
      <c r="E38" s="83">
        <f t="shared" si="10"/>
        <v>0.43611111111111139</v>
      </c>
      <c r="F38" s="83">
        <f t="shared" si="10"/>
        <v>0.44166666666666693</v>
      </c>
      <c r="G38" s="83">
        <f t="shared" si="10"/>
        <v>0.44583333333333358</v>
      </c>
      <c r="H38" s="83">
        <f t="shared" si="10"/>
        <v>0.45000000000000023</v>
      </c>
      <c r="I38" s="83">
        <f t="shared" si="10"/>
        <v>0.45416666666666689</v>
      </c>
      <c r="J38" s="83">
        <f t="shared" si="10"/>
        <v>0.45833333333333354</v>
      </c>
      <c r="K38" s="83">
        <f t="shared" si="10"/>
        <v>0.46527777777777796</v>
      </c>
      <c r="L38" s="83">
        <f t="shared" si="10"/>
        <v>0.46944444444444461</v>
      </c>
      <c r="M38" s="83">
        <f t="shared" si="10"/>
        <v>0.47500000000000014</v>
      </c>
      <c r="N38" s="83">
        <f t="shared" si="10"/>
        <v>0.47986111111111124</v>
      </c>
      <c r="O38" s="83">
        <f t="shared" si="10"/>
        <v>0.48125000000000012</v>
      </c>
      <c r="P38" s="133">
        <f t="shared" si="11"/>
        <v>24.43</v>
      </c>
      <c r="Q38" s="87">
        <f t="shared" si="6"/>
        <v>5.62499999999998E-2</v>
      </c>
      <c r="R38" s="80">
        <f t="shared" si="4"/>
        <v>18.096296296296359</v>
      </c>
      <c r="S38" s="354"/>
      <c r="T38" s="82"/>
    </row>
    <row r="39" spans="1:20" ht="18.399999999999999" customHeight="1" thickBot="1" x14ac:dyDescent="0.3">
      <c r="A39" s="693"/>
      <c r="B39" s="160">
        <v>23</v>
      </c>
      <c r="C39" s="325">
        <v>0.43472222222222257</v>
      </c>
      <c r="D39" s="83">
        <f t="shared" si="10"/>
        <v>0.4402777777777781</v>
      </c>
      <c r="E39" s="83">
        <f t="shared" si="10"/>
        <v>0.44583333333333364</v>
      </c>
      <c r="F39" s="83">
        <f t="shared" si="10"/>
        <v>0.45138888888888917</v>
      </c>
      <c r="G39" s="83">
        <f t="shared" si="10"/>
        <v>0.45555555555555582</v>
      </c>
      <c r="H39" s="83">
        <f t="shared" si="10"/>
        <v>0.45972222222222248</v>
      </c>
      <c r="I39" s="83">
        <f t="shared" si="10"/>
        <v>0.46388888888888913</v>
      </c>
      <c r="J39" s="83">
        <f t="shared" si="10"/>
        <v>0.46805555555555578</v>
      </c>
      <c r="K39" s="83">
        <f t="shared" si="10"/>
        <v>0.4750000000000002</v>
      </c>
      <c r="L39" s="83">
        <f t="shared" si="10"/>
        <v>0.47916666666666685</v>
      </c>
      <c r="M39" s="83">
        <f t="shared" si="10"/>
        <v>0.48472222222222239</v>
      </c>
      <c r="N39" s="83">
        <f t="shared" si="10"/>
        <v>0.48958333333333348</v>
      </c>
      <c r="O39" s="83">
        <f t="shared" si="10"/>
        <v>0.49097222222222237</v>
      </c>
      <c r="P39" s="133">
        <f t="shared" si="11"/>
        <v>24.43</v>
      </c>
      <c r="Q39" s="87">
        <f t="shared" si="6"/>
        <v>5.62499999999998E-2</v>
      </c>
      <c r="R39" s="80">
        <f t="shared" si="4"/>
        <v>18.096296296296359</v>
      </c>
      <c r="S39" s="354"/>
      <c r="T39" s="82"/>
    </row>
    <row r="40" spans="1:20" ht="18.399999999999999" customHeight="1" thickBot="1" x14ac:dyDescent="0.3">
      <c r="A40" s="693"/>
      <c r="B40" s="161">
        <v>24</v>
      </c>
      <c r="C40" s="325">
        <v>0.44444444444444481</v>
      </c>
      <c r="D40" s="83">
        <f t="shared" si="10"/>
        <v>0.45000000000000034</v>
      </c>
      <c r="E40" s="83">
        <f t="shared" si="10"/>
        <v>0.45555555555555588</v>
      </c>
      <c r="F40" s="83">
        <f t="shared" si="10"/>
        <v>0.46111111111111142</v>
      </c>
      <c r="G40" s="83">
        <f t="shared" si="10"/>
        <v>0.46527777777777807</v>
      </c>
      <c r="H40" s="83">
        <f t="shared" si="10"/>
        <v>0.46944444444444472</v>
      </c>
      <c r="I40" s="83">
        <f t="shared" si="10"/>
        <v>0.47361111111111137</v>
      </c>
      <c r="J40" s="83">
        <f t="shared" si="10"/>
        <v>0.47777777777777802</v>
      </c>
      <c r="K40" s="83">
        <f t="shared" si="10"/>
        <v>0.48472222222222244</v>
      </c>
      <c r="L40" s="83">
        <f t="shared" si="10"/>
        <v>0.48888888888888909</v>
      </c>
      <c r="M40" s="83">
        <f t="shared" si="10"/>
        <v>0.49444444444444463</v>
      </c>
      <c r="N40" s="83">
        <f t="shared" si="10"/>
        <v>0.49930555555555572</v>
      </c>
      <c r="O40" s="83">
        <f t="shared" si="10"/>
        <v>0.50069444444444466</v>
      </c>
      <c r="P40" s="133">
        <f t="shared" si="11"/>
        <v>24.43</v>
      </c>
      <c r="Q40" s="87">
        <f t="shared" si="6"/>
        <v>5.6249999999999856E-2</v>
      </c>
      <c r="R40" s="80">
        <f t="shared" si="4"/>
        <v>18.096296296296341</v>
      </c>
      <c r="S40" s="354"/>
      <c r="T40" s="82"/>
    </row>
    <row r="41" spans="1:20" ht="18.399999999999999" customHeight="1" thickBot="1" x14ac:dyDescent="0.3">
      <c r="A41" s="693"/>
      <c r="B41" s="161">
        <v>25</v>
      </c>
      <c r="C41" s="325">
        <v>0.45416666666666705</v>
      </c>
      <c r="D41" s="83">
        <f t="shared" ref="D41:O56" si="12">C41+D$10</f>
        <v>0.45972222222222259</v>
      </c>
      <c r="E41" s="83">
        <f t="shared" si="12"/>
        <v>0.46527777777777812</v>
      </c>
      <c r="F41" s="83">
        <f t="shared" si="12"/>
        <v>0.47083333333333366</v>
      </c>
      <c r="G41" s="83">
        <f t="shared" si="12"/>
        <v>0.47500000000000031</v>
      </c>
      <c r="H41" s="83">
        <f t="shared" si="12"/>
        <v>0.47916666666666696</v>
      </c>
      <c r="I41" s="83">
        <f t="shared" si="12"/>
        <v>0.48333333333333361</v>
      </c>
      <c r="J41" s="83">
        <f t="shared" si="12"/>
        <v>0.48750000000000027</v>
      </c>
      <c r="K41" s="83">
        <f t="shared" si="12"/>
        <v>0.49444444444444469</v>
      </c>
      <c r="L41" s="83">
        <f t="shared" si="12"/>
        <v>0.49861111111111134</v>
      </c>
      <c r="M41" s="83">
        <f t="shared" si="12"/>
        <v>0.50416666666666687</v>
      </c>
      <c r="N41" s="83">
        <f t="shared" si="12"/>
        <v>0.50902777777777797</v>
      </c>
      <c r="O41" s="83">
        <f t="shared" si="12"/>
        <v>0.51041666666666685</v>
      </c>
      <c r="P41" s="133">
        <f t="shared" si="11"/>
        <v>24.43</v>
      </c>
      <c r="Q41" s="87">
        <f t="shared" si="6"/>
        <v>5.62499999999998E-2</v>
      </c>
      <c r="R41" s="80">
        <f t="shared" si="4"/>
        <v>18.096296296296359</v>
      </c>
      <c r="S41" s="354"/>
      <c r="T41" s="82"/>
    </row>
    <row r="42" spans="1:20" ht="18.399999999999999" customHeight="1" thickBot="1" x14ac:dyDescent="0.3">
      <c r="A42" s="693"/>
      <c r="B42" s="161">
        <v>26</v>
      </c>
      <c r="C42" s="325">
        <v>0.46388888888888929</v>
      </c>
      <c r="D42" s="83">
        <f t="shared" si="12"/>
        <v>0.46944444444444483</v>
      </c>
      <c r="E42" s="83">
        <f t="shared" si="12"/>
        <v>0.47500000000000037</v>
      </c>
      <c r="F42" s="83">
        <f t="shared" si="12"/>
        <v>0.4805555555555559</v>
      </c>
      <c r="G42" s="83">
        <f t="shared" si="12"/>
        <v>0.48472222222222255</v>
      </c>
      <c r="H42" s="83">
        <f t="shared" si="12"/>
        <v>0.48888888888888921</v>
      </c>
      <c r="I42" s="83">
        <f t="shared" si="12"/>
        <v>0.49305555555555586</v>
      </c>
      <c r="J42" s="83">
        <f t="shared" si="12"/>
        <v>0.49722222222222251</v>
      </c>
      <c r="K42" s="83">
        <f t="shared" si="12"/>
        <v>0.50416666666666698</v>
      </c>
      <c r="L42" s="83">
        <f t="shared" si="12"/>
        <v>0.50833333333333364</v>
      </c>
      <c r="M42" s="83">
        <f t="shared" si="12"/>
        <v>0.51388888888888917</v>
      </c>
      <c r="N42" s="83">
        <f t="shared" si="12"/>
        <v>0.51875000000000027</v>
      </c>
      <c r="O42" s="83">
        <f t="shared" si="12"/>
        <v>0.52013888888888915</v>
      </c>
      <c r="P42" s="133">
        <f t="shared" si="11"/>
        <v>24.43</v>
      </c>
      <c r="Q42" s="87">
        <f t="shared" si="6"/>
        <v>5.6249999999999856E-2</v>
      </c>
      <c r="R42" s="80">
        <f t="shared" si="4"/>
        <v>18.096296296296341</v>
      </c>
      <c r="S42" s="354"/>
      <c r="T42" s="82"/>
    </row>
    <row r="43" spans="1:20" ht="18.399999999999999" customHeight="1" thickBot="1" x14ac:dyDescent="0.3">
      <c r="A43" s="693"/>
      <c r="B43" s="161">
        <v>27</v>
      </c>
      <c r="C43" s="325">
        <v>0.47361111111111154</v>
      </c>
      <c r="D43" s="83">
        <f t="shared" si="12"/>
        <v>0.47916666666666707</v>
      </c>
      <c r="E43" s="83">
        <f t="shared" si="12"/>
        <v>0.48472222222222261</v>
      </c>
      <c r="F43" s="83">
        <f t="shared" si="12"/>
        <v>0.49027777777777815</v>
      </c>
      <c r="G43" s="83">
        <f t="shared" si="12"/>
        <v>0.4944444444444448</v>
      </c>
      <c r="H43" s="83">
        <f t="shared" si="12"/>
        <v>0.49861111111111145</v>
      </c>
      <c r="I43" s="83">
        <f t="shared" si="12"/>
        <v>0.5027777777777781</v>
      </c>
      <c r="J43" s="83">
        <f t="shared" si="12"/>
        <v>0.50694444444444475</v>
      </c>
      <c r="K43" s="83">
        <f t="shared" si="12"/>
        <v>0.51388888888888917</v>
      </c>
      <c r="L43" s="83">
        <f t="shared" si="12"/>
        <v>0.51805555555555582</v>
      </c>
      <c r="M43" s="83">
        <f t="shared" si="12"/>
        <v>0.52361111111111136</v>
      </c>
      <c r="N43" s="83">
        <f t="shared" si="12"/>
        <v>0.52847222222222245</v>
      </c>
      <c r="O43" s="83">
        <f t="shared" si="12"/>
        <v>0.52986111111111134</v>
      </c>
      <c r="P43" s="133">
        <f t="shared" si="11"/>
        <v>24.43</v>
      </c>
      <c r="Q43" s="87">
        <f t="shared" si="6"/>
        <v>5.62499999999998E-2</v>
      </c>
      <c r="R43" s="80">
        <f t="shared" si="4"/>
        <v>18.096296296296359</v>
      </c>
      <c r="S43" s="354"/>
      <c r="T43" s="82"/>
    </row>
    <row r="44" spans="1:20" ht="18.399999999999999" customHeight="1" thickBot="1" x14ac:dyDescent="0.3">
      <c r="A44" s="693"/>
      <c r="B44" s="161">
        <v>28</v>
      </c>
      <c r="C44" s="325">
        <v>0.48333333333333378</v>
      </c>
      <c r="D44" s="83">
        <f t="shared" si="12"/>
        <v>0.48888888888888932</v>
      </c>
      <c r="E44" s="83">
        <f t="shared" si="12"/>
        <v>0.49444444444444485</v>
      </c>
      <c r="F44" s="83">
        <f t="shared" si="12"/>
        <v>0.50000000000000044</v>
      </c>
      <c r="G44" s="83">
        <f t="shared" si="12"/>
        <v>0.5041666666666671</v>
      </c>
      <c r="H44" s="83">
        <f t="shared" si="12"/>
        <v>0.50833333333333375</v>
      </c>
      <c r="I44" s="83">
        <f t="shared" si="12"/>
        <v>0.5125000000000004</v>
      </c>
      <c r="J44" s="83">
        <f t="shared" si="12"/>
        <v>0.51666666666666705</v>
      </c>
      <c r="K44" s="83">
        <f t="shared" si="12"/>
        <v>0.52361111111111147</v>
      </c>
      <c r="L44" s="83">
        <f t="shared" si="12"/>
        <v>0.52777777777777812</v>
      </c>
      <c r="M44" s="83">
        <f t="shared" si="12"/>
        <v>0.53333333333333366</v>
      </c>
      <c r="N44" s="83">
        <f t="shared" si="12"/>
        <v>0.53819444444444475</v>
      </c>
      <c r="O44" s="83">
        <f t="shared" si="12"/>
        <v>0.53958333333333364</v>
      </c>
      <c r="P44" s="133">
        <f t="shared" si="11"/>
        <v>24.43</v>
      </c>
      <c r="Q44" s="87">
        <f t="shared" ref="Q44:Q87" si="13">O44-C44</f>
        <v>5.6249999999999856E-2</v>
      </c>
      <c r="R44" s="80">
        <f t="shared" si="4"/>
        <v>18.096296296296341</v>
      </c>
      <c r="S44" s="354"/>
      <c r="T44" s="82"/>
    </row>
    <row r="45" spans="1:20" ht="18.399999999999999" customHeight="1" thickBot="1" x14ac:dyDescent="0.3">
      <c r="A45" s="693"/>
      <c r="B45" s="160">
        <v>29</v>
      </c>
      <c r="C45" s="325">
        <v>0.49305555555555602</v>
      </c>
      <c r="D45" s="83">
        <f t="shared" si="12"/>
        <v>0.49861111111111156</v>
      </c>
      <c r="E45" s="83">
        <f t="shared" si="12"/>
        <v>0.5041666666666671</v>
      </c>
      <c r="F45" s="83">
        <f t="shared" si="12"/>
        <v>0.50972222222222263</v>
      </c>
      <c r="G45" s="83">
        <f t="shared" si="12"/>
        <v>0.51388888888888928</v>
      </c>
      <c r="H45" s="83">
        <f t="shared" si="12"/>
        <v>0.51805555555555594</v>
      </c>
      <c r="I45" s="83">
        <f t="shared" si="12"/>
        <v>0.52222222222222259</v>
      </c>
      <c r="J45" s="83">
        <f t="shared" si="12"/>
        <v>0.52638888888888924</v>
      </c>
      <c r="K45" s="83">
        <f t="shared" si="12"/>
        <v>0.53333333333333366</v>
      </c>
      <c r="L45" s="83">
        <f t="shared" si="12"/>
        <v>0.53750000000000031</v>
      </c>
      <c r="M45" s="83">
        <f t="shared" si="12"/>
        <v>0.54305555555555585</v>
      </c>
      <c r="N45" s="83">
        <f t="shared" si="12"/>
        <v>0.54791666666666694</v>
      </c>
      <c r="O45" s="83">
        <f t="shared" si="12"/>
        <v>0.54930555555555582</v>
      </c>
      <c r="P45" s="133">
        <f t="shared" si="11"/>
        <v>24.43</v>
      </c>
      <c r="Q45" s="87">
        <f t="shared" si="13"/>
        <v>5.62499999999998E-2</v>
      </c>
      <c r="R45" s="80">
        <f t="shared" si="4"/>
        <v>18.096296296296359</v>
      </c>
      <c r="S45" s="354"/>
      <c r="T45" s="82"/>
    </row>
    <row r="46" spans="1:20" ht="18.399999999999999" customHeight="1" thickBot="1" x14ac:dyDescent="0.3">
      <c r="A46" s="693"/>
      <c r="B46" s="161">
        <v>30</v>
      </c>
      <c r="C46" s="325">
        <v>0.50277777777777821</v>
      </c>
      <c r="D46" s="83">
        <f t="shared" si="12"/>
        <v>0.50833333333333375</v>
      </c>
      <c r="E46" s="83">
        <f t="shared" si="12"/>
        <v>0.51388888888888928</v>
      </c>
      <c r="F46" s="83">
        <f t="shared" si="12"/>
        <v>0.51944444444444482</v>
      </c>
      <c r="G46" s="83">
        <f t="shared" si="12"/>
        <v>0.52361111111111147</v>
      </c>
      <c r="H46" s="83">
        <f t="shared" si="12"/>
        <v>0.52777777777777812</v>
      </c>
      <c r="I46" s="83">
        <f t="shared" si="12"/>
        <v>0.53194444444444478</v>
      </c>
      <c r="J46" s="83">
        <f t="shared" si="12"/>
        <v>0.53611111111111143</v>
      </c>
      <c r="K46" s="83">
        <f t="shared" si="12"/>
        <v>0.54305555555555585</v>
      </c>
      <c r="L46" s="83">
        <f t="shared" si="12"/>
        <v>0.5472222222222225</v>
      </c>
      <c r="M46" s="83">
        <f t="shared" si="12"/>
        <v>0.55277777777777803</v>
      </c>
      <c r="N46" s="83">
        <f t="shared" si="12"/>
        <v>0.55763888888888913</v>
      </c>
      <c r="O46" s="83">
        <f t="shared" si="12"/>
        <v>0.55902777777777801</v>
      </c>
      <c r="P46" s="133">
        <f t="shared" si="11"/>
        <v>24.43</v>
      </c>
      <c r="Q46" s="87">
        <f t="shared" si="13"/>
        <v>5.62499999999998E-2</v>
      </c>
      <c r="R46" s="80">
        <f t="shared" si="4"/>
        <v>18.096296296296359</v>
      </c>
      <c r="S46" s="354"/>
      <c r="T46" s="82"/>
    </row>
    <row r="47" spans="1:20" ht="18.399999999999999" customHeight="1" thickBot="1" x14ac:dyDescent="0.3">
      <c r="A47" s="693"/>
      <c r="B47" s="161">
        <v>31</v>
      </c>
      <c r="C47" s="325">
        <v>0.5125000000000004</v>
      </c>
      <c r="D47" s="83">
        <f t="shared" si="12"/>
        <v>0.51805555555555594</v>
      </c>
      <c r="E47" s="83">
        <f t="shared" si="12"/>
        <v>0.52361111111111147</v>
      </c>
      <c r="F47" s="83">
        <f t="shared" si="12"/>
        <v>0.52916666666666701</v>
      </c>
      <c r="G47" s="83">
        <f t="shared" si="12"/>
        <v>0.53333333333333366</v>
      </c>
      <c r="H47" s="83">
        <f t="shared" si="12"/>
        <v>0.53750000000000031</v>
      </c>
      <c r="I47" s="83">
        <f t="shared" si="12"/>
        <v>0.54166666666666696</v>
      </c>
      <c r="J47" s="83">
        <f t="shared" si="12"/>
        <v>0.54583333333333361</v>
      </c>
      <c r="K47" s="83">
        <f t="shared" si="12"/>
        <v>0.55277777777777803</v>
      </c>
      <c r="L47" s="83">
        <f t="shared" si="12"/>
        <v>0.55694444444444469</v>
      </c>
      <c r="M47" s="83">
        <f t="shared" si="12"/>
        <v>0.56250000000000022</v>
      </c>
      <c r="N47" s="83">
        <f t="shared" si="12"/>
        <v>0.56736111111111132</v>
      </c>
      <c r="O47" s="83">
        <f t="shared" si="12"/>
        <v>0.5687500000000002</v>
      </c>
      <c r="P47" s="133">
        <f t="shared" si="11"/>
        <v>24.43</v>
      </c>
      <c r="Q47" s="87">
        <f t="shared" si="13"/>
        <v>5.62499999999998E-2</v>
      </c>
      <c r="R47" s="80">
        <f t="shared" si="4"/>
        <v>18.096296296296359</v>
      </c>
      <c r="S47" s="354"/>
      <c r="T47" s="82"/>
    </row>
    <row r="48" spans="1:20" ht="18.399999999999999" customHeight="1" thickBot="1" x14ac:dyDescent="0.3">
      <c r="A48" s="693"/>
      <c r="B48" s="161">
        <v>32</v>
      </c>
      <c r="C48" s="325">
        <v>0.52222222222222259</v>
      </c>
      <c r="D48" s="83">
        <f t="shared" si="12"/>
        <v>0.52777777777777812</v>
      </c>
      <c r="E48" s="83">
        <f t="shared" si="12"/>
        <v>0.53333333333333366</v>
      </c>
      <c r="F48" s="83">
        <f t="shared" si="12"/>
        <v>0.53888888888888919</v>
      </c>
      <c r="G48" s="83">
        <f t="shared" si="12"/>
        <v>0.54305555555555585</v>
      </c>
      <c r="H48" s="83">
        <f t="shared" si="12"/>
        <v>0.5472222222222225</v>
      </c>
      <c r="I48" s="83">
        <f t="shared" si="12"/>
        <v>0.55138888888888915</v>
      </c>
      <c r="J48" s="83">
        <f t="shared" si="12"/>
        <v>0.5555555555555558</v>
      </c>
      <c r="K48" s="83">
        <f t="shared" si="12"/>
        <v>0.56250000000000022</v>
      </c>
      <c r="L48" s="83">
        <f t="shared" si="12"/>
        <v>0.56666666666666687</v>
      </c>
      <c r="M48" s="83">
        <f t="shared" si="12"/>
        <v>0.57222222222222241</v>
      </c>
      <c r="N48" s="83">
        <f t="shared" si="12"/>
        <v>0.5770833333333335</v>
      </c>
      <c r="O48" s="83">
        <f t="shared" si="12"/>
        <v>0.57847222222222239</v>
      </c>
      <c r="P48" s="133">
        <f t="shared" si="11"/>
        <v>24.43</v>
      </c>
      <c r="Q48" s="87">
        <f t="shared" si="13"/>
        <v>5.62499999999998E-2</v>
      </c>
      <c r="R48" s="80">
        <f t="shared" si="4"/>
        <v>18.096296296296359</v>
      </c>
      <c r="S48" s="354"/>
      <c r="T48" s="82"/>
    </row>
    <row r="49" spans="1:20" ht="18.399999999999999" customHeight="1" thickBot="1" x14ac:dyDescent="0.3">
      <c r="A49" s="693"/>
      <c r="B49" s="161">
        <v>33</v>
      </c>
      <c r="C49" s="325">
        <v>0.53194444444444478</v>
      </c>
      <c r="D49" s="83">
        <f t="shared" si="12"/>
        <v>0.53750000000000031</v>
      </c>
      <c r="E49" s="83">
        <f t="shared" si="12"/>
        <v>0.54305555555555585</v>
      </c>
      <c r="F49" s="83">
        <f t="shared" si="12"/>
        <v>0.54861111111111138</v>
      </c>
      <c r="G49" s="83">
        <f t="shared" si="12"/>
        <v>0.55277777777777803</v>
      </c>
      <c r="H49" s="83">
        <f t="shared" si="12"/>
        <v>0.55694444444444469</v>
      </c>
      <c r="I49" s="83">
        <f t="shared" si="12"/>
        <v>0.56111111111111134</v>
      </c>
      <c r="J49" s="83">
        <f t="shared" si="12"/>
        <v>0.56527777777777799</v>
      </c>
      <c r="K49" s="83">
        <f t="shared" si="12"/>
        <v>0.57222222222222241</v>
      </c>
      <c r="L49" s="83">
        <f t="shared" si="12"/>
        <v>0.57638888888888906</v>
      </c>
      <c r="M49" s="83">
        <f t="shared" si="12"/>
        <v>0.5819444444444446</v>
      </c>
      <c r="N49" s="83">
        <f t="shared" si="12"/>
        <v>0.58680555555555569</v>
      </c>
      <c r="O49" s="83">
        <f t="shared" si="12"/>
        <v>0.58819444444444458</v>
      </c>
      <c r="P49" s="133">
        <f t="shared" si="11"/>
        <v>24.43</v>
      </c>
      <c r="Q49" s="87">
        <f t="shared" si="13"/>
        <v>5.62499999999998E-2</v>
      </c>
      <c r="R49" s="80">
        <f t="shared" si="4"/>
        <v>18.096296296296359</v>
      </c>
      <c r="S49" s="354"/>
      <c r="T49" s="82"/>
    </row>
    <row r="50" spans="1:20" ht="18.399999999999999" customHeight="1" thickBot="1" x14ac:dyDescent="0.3">
      <c r="A50" s="693"/>
      <c r="B50" s="161">
        <v>34</v>
      </c>
      <c r="C50" s="325">
        <v>0.54166666666666696</v>
      </c>
      <c r="D50" s="83">
        <f t="shared" si="12"/>
        <v>0.5472222222222225</v>
      </c>
      <c r="E50" s="83">
        <f t="shared" si="12"/>
        <v>0.55277777777777803</v>
      </c>
      <c r="F50" s="83">
        <f t="shared" si="12"/>
        <v>0.55833333333333357</v>
      </c>
      <c r="G50" s="83">
        <f t="shared" si="12"/>
        <v>0.56250000000000022</v>
      </c>
      <c r="H50" s="83">
        <f t="shared" si="12"/>
        <v>0.56666666666666687</v>
      </c>
      <c r="I50" s="83">
        <f t="shared" si="12"/>
        <v>0.57083333333333353</v>
      </c>
      <c r="J50" s="83">
        <f t="shared" si="12"/>
        <v>0.57500000000000018</v>
      </c>
      <c r="K50" s="83">
        <f t="shared" si="12"/>
        <v>0.5819444444444446</v>
      </c>
      <c r="L50" s="83">
        <f t="shared" si="12"/>
        <v>0.58611111111111125</v>
      </c>
      <c r="M50" s="83">
        <f t="shared" si="12"/>
        <v>0.59166666666666679</v>
      </c>
      <c r="N50" s="83">
        <f t="shared" si="12"/>
        <v>0.59652777777777788</v>
      </c>
      <c r="O50" s="83">
        <f t="shared" si="12"/>
        <v>0.59791666666666676</v>
      </c>
      <c r="P50" s="133">
        <f t="shared" si="11"/>
        <v>24.43</v>
      </c>
      <c r="Q50" s="87">
        <f t="shared" si="13"/>
        <v>5.62499999999998E-2</v>
      </c>
      <c r="R50" s="80">
        <f t="shared" ref="R50:R81" si="14">$F$92/((Q50*1440)/60)</f>
        <v>18.096296296296359</v>
      </c>
      <c r="S50" s="354"/>
      <c r="T50" s="82"/>
    </row>
    <row r="51" spans="1:20" ht="18.399999999999999" customHeight="1" thickBot="1" x14ac:dyDescent="0.3">
      <c r="A51" s="693"/>
      <c r="B51" s="160">
        <v>35</v>
      </c>
      <c r="C51" s="325">
        <v>0.55138888888888915</v>
      </c>
      <c r="D51" s="83">
        <f t="shared" si="12"/>
        <v>0.55694444444444469</v>
      </c>
      <c r="E51" s="83">
        <f t="shared" si="12"/>
        <v>0.56250000000000022</v>
      </c>
      <c r="F51" s="83">
        <f t="shared" si="12"/>
        <v>0.56805555555555576</v>
      </c>
      <c r="G51" s="83">
        <f t="shared" si="12"/>
        <v>0.57222222222222241</v>
      </c>
      <c r="H51" s="83">
        <f t="shared" si="12"/>
        <v>0.57638888888888906</v>
      </c>
      <c r="I51" s="83">
        <f t="shared" si="12"/>
        <v>0.58055555555555571</v>
      </c>
      <c r="J51" s="83">
        <f t="shared" si="12"/>
        <v>0.58472222222222237</v>
      </c>
      <c r="K51" s="83">
        <f t="shared" si="12"/>
        <v>0.59166666666666679</v>
      </c>
      <c r="L51" s="83">
        <f t="shared" si="12"/>
        <v>0.59583333333333344</v>
      </c>
      <c r="M51" s="83">
        <f t="shared" si="12"/>
        <v>0.60138888888888897</v>
      </c>
      <c r="N51" s="83">
        <f t="shared" si="12"/>
        <v>0.60625000000000007</v>
      </c>
      <c r="O51" s="83">
        <f t="shared" si="12"/>
        <v>0.60763888888888895</v>
      </c>
      <c r="P51" s="133">
        <f t="shared" si="11"/>
        <v>24.43</v>
      </c>
      <c r="Q51" s="87">
        <f t="shared" si="13"/>
        <v>5.62499999999998E-2</v>
      </c>
      <c r="R51" s="80">
        <f t="shared" si="14"/>
        <v>18.096296296296359</v>
      </c>
      <c r="S51" s="354"/>
      <c r="T51" s="82"/>
    </row>
    <row r="52" spans="1:20" ht="18.399999999999999" customHeight="1" thickBot="1" x14ac:dyDescent="0.3">
      <c r="A52" s="693"/>
      <c r="B52" s="161">
        <v>36</v>
      </c>
      <c r="C52" s="325">
        <v>0.56111111111111134</v>
      </c>
      <c r="D52" s="83">
        <f t="shared" si="12"/>
        <v>0.56666666666666687</v>
      </c>
      <c r="E52" s="83">
        <f t="shared" si="12"/>
        <v>0.57222222222222241</v>
      </c>
      <c r="F52" s="83">
        <f t="shared" si="12"/>
        <v>0.57777777777777795</v>
      </c>
      <c r="G52" s="83">
        <f t="shared" si="12"/>
        <v>0.5819444444444446</v>
      </c>
      <c r="H52" s="83">
        <f t="shared" si="12"/>
        <v>0.58611111111111125</v>
      </c>
      <c r="I52" s="83">
        <f t="shared" si="12"/>
        <v>0.5902777777777779</v>
      </c>
      <c r="J52" s="83">
        <f t="shared" si="12"/>
        <v>0.59444444444444455</v>
      </c>
      <c r="K52" s="83">
        <f t="shared" si="12"/>
        <v>0.60138888888888897</v>
      </c>
      <c r="L52" s="83">
        <f t="shared" si="12"/>
        <v>0.60555555555555562</v>
      </c>
      <c r="M52" s="83">
        <f t="shared" si="12"/>
        <v>0.61111111111111116</v>
      </c>
      <c r="N52" s="83">
        <f t="shared" si="12"/>
        <v>0.61597222222222225</v>
      </c>
      <c r="O52" s="83">
        <f t="shared" si="12"/>
        <v>0.61736111111111114</v>
      </c>
      <c r="P52" s="133">
        <f t="shared" si="11"/>
        <v>24.43</v>
      </c>
      <c r="Q52" s="87">
        <f t="shared" si="13"/>
        <v>5.62499999999998E-2</v>
      </c>
      <c r="R52" s="80">
        <f t="shared" si="14"/>
        <v>18.096296296296359</v>
      </c>
      <c r="S52" s="354"/>
      <c r="T52" s="82"/>
    </row>
    <row r="53" spans="1:20" ht="18.399999999999999" customHeight="1" thickBot="1" x14ac:dyDescent="0.3">
      <c r="A53" s="693"/>
      <c r="B53" s="161">
        <v>37</v>
      </c>
      <c r="C53" s="325">
        <v>0.57083333333333353</v>
      </c>
      <c r="D53" s="83">
        <f t="shared" si="12"/>
        <v>0.57638888888888906</v>
      </c>
      <c r="E53" s="83">
        <f t="shared" si="12"/>
        <v>0.5819444444444446</v>
      </c>
      <c r="F53" s="83">
        <f t="shared" si="12"/>
        <v>0.58750000000000013</v>
      </c>
      <c r="G53" s="83">
        <f t="shared" si="12"/>
        <v>0.59166666666666679</v>
      </c>
      <c r="H53" s="83">
        <f t="shared" si="12"/>
        <v>0.59583333333333344</v>
      </c>
      <c r="I53" s="83">
        <f t="shared" si="12"/>
        <v>0.60000000000000009</v>
      </c>
      <c r="J53" s="83">
        <f t="shared" si="12"/>
        <v>0.60416666666666674</v>
      </c>
      <c r="K53" s="83">
        <f t="shared" si="12"/>
        <v>0.61111111111111116</v>
      </c>
      <c r="L53" s="83">
        <f t="shared" si="12"/>
        <v>0.61527777777777781</v>
      </c>
      <c r="M53" s="83">
        <f t="shared" si="12"/>
        <v>0.62083333333333335</v>
      </c>
      <c r="N53" s="83">
        <f t="shared" si="12"/>
        <v>0.62569444444444444</v>
      </c>
      <c r="O53" s="83">
        <f t="shared" si="12"/>
        <v>0.62708333333333333</v>
      </c>
      <c r="P53" s="133">
        <f t="shared" si="11"/>
        <v>24.43</v>
      </c>
      <c r="Q53" s="87">
        <f t="shared" si="13"/>
        <v>5.62499999999998E-2</v>
      </c>
      <c r="R53" s="80">
        <f t="shared" si="14"/>
        <v>18.096296296296359</v>
      </c>
      <c r="S53" s="354"/>
      <c r="T53" s="82"/>
    </row>
    <row r="54" spans="1:20" ht="18.399999999999999" customHeight="1" thickBot="1" x14ac:dyDescent="0.3">
      <c r="A54" s="693"/>
      <c r="B54" s="161">
        <v>38</v>
      </c>
      <c r="C54" s="325">
        <v>0.58055555555555571</v>
      </c>
      <c r="D54" s="83">
        <f t="shared" si="12"/>
        <v>0.58611111111111125</v>
      </c>
      <c r="E54" s="83">
        <f t="shared" si="12"/>
        <v>0.59166666666666679</v>
      </c>
      <c r="F54" s="83">
        <f t="shared" si="12"/>
        <v>0.59722222222222232</v>
      </c>
      <c r="G54" s="83">
        <f t="shared" si="12"/>
        <v>0.60138888888888897</v>
      </c>
      <c r="H54" s="83">
        <f t="shared" si="12"/>
        <v>0.60555555555555562</v>
      </c>
      <c r="I54" s="83">
        <f t="shared" si="12"/>
        <v>0.60972222222222228</v>
      </c>
      <c r="J54" s="83">
        <f t="shared" si="12"/>
        <v>0.61388888888888893</v>
      </c>
      <c r="K54" s="83">
        <f t="shared" si="12"/>
        <v>0.62083333333333335</v>
      </c>
      <c r="L54" s="83">
        <f t="shared" si="12"/>
        <v>0.625</v>
      </c>
      <c r="M54" s="83">
        <f t="shared" si="12"/>
        <v>0.63055555555555554</v>
      </c>
      <c r="N54" s="83">
        <f t="shared" si="12"/>
        <v>0.63541666666666663</v>
      </c>
      <c r="O54" s="83">
        <f t="shared" si="12"/>
        <v>0.63680555555555551</v>
      </c>
      <c r="P54" s="133">
        <f t="shared" si="11"/>
        <v>24.43</v>
      </c>
      <c r="Q54" s="87">
        <f t="shared" si="13"/>
        <v>5.62499999999998E-2</v>
      </c>
      <c r="R54" s="80">
        <f t="shared" si="14"/>
        <v>18.096296296296359</v>
      </c>
      <c r="S54" s="354"/>
      <c r="T54" s="82"/>
    </row>
    <row r="55" spans="1:20" ht="18.399999999999999" customHeight="1" thickBot="1" x14ac:dyDescent="0.3">
      <c r="A55" s="693"/>
      <c r="B55" s="161">
        <v>39</v>
      </c>
      <c r="C55" s="325">
        <v>0.5902777777777779</v>
      </c>
      <c r="D55" s="83">
        <f t="shared" si="12"/>
        <v>0.59583333333333344</v>
      </c>
      <c r="E55" s="83">
        <f t="shared" si="12"/>
        <v>0.60138888888888897</v>
      </c>
      <c r="F55" s="83">
        <f t="shared" si="12"/>
        <v>0.60694444444444451</v>
      </c>
      <c r="G55" s="83">
        <f t="shared" si="12"/>
        <v>0.61111111111111116</v>
      </c>
      <c r="H55" s="83">
        <f t="shared" si="12"/>
        <v>0.61527777777777781</v>
      </c>
      <c r="I55" s="83">
        <f t="shared" si="12"/>
        <v>0.61944444444444446</v>
      </c>
      <c r="J55" s="83">
        <f t="shared" si="12"/>
        <v>0.62361111111111112</v>
      </c>
      <c r="K55" s="83">
        <f t="shared" si="12"/>
        <v>0.63055555555555554</v>
      </c>
      <c r="L55" s="83">
        <f t="shared" si="12"/>
        <v>0.63472222222222219</v>
      </c>
      <c r="M55" s="83">
        <f t="shared" si="12"/>
        <v>0.64027777777777772</v>
      </c>
      <c r="N55" s="83">
        <f t="shared" si="12"/>
        <v>0.64513888888888882</v>
      </c>
      <c r="O55" s="83">
        <f t="shared" si="12"/>
        <v>0.6465277777777777</v>
      </c>
      <c r="P55" s="133">
        <f t="shared" si="11"/>
        <v>24.43</v>
      </c>
      <c r="Q55" s="87">
        <f t="shared" si="13"/>
        <v>5.62499999999998E-2</v>
      </c>
      <c r="R55" s="80">
        <f t="shared" si="14"/>
        <v>18.096296296296359</v>
      </c>
      <c r="S55" s="354"/>
      <c r="T55" s="82"/>
    </row>
    <row r="56" spans="1:20" ht="18.399999999999999" customHeight="1" thickBot="1" x14ac:dyDescent="0.3">
      <c r="A56" s="693"/>
      <c r="B56" s="161">
        <v>40</v>
      </c>
      <c r="C56" s="325">
        <v>0.60000000000000009</v>
      </c>
      <c r="D56" s="83">
        <f t="shared" si="12"/>
        <v>0.60555555555555562</v>
      </c>
      <c r="E56" s="83">
        <f t="shared" si="12"/>
        <v>0.61111111111111116</v>
      </c>
      <c r="F56" s="83">
        <f t="shared" si="12"/>
        <v>0.6166666666666667</v>
      </c>
      <c r="G56" s="83">
        <f t="shared" si="12"/>
        <v>0.62083333333333335</v>
      </c>
      <c r="H56" s="83">
        <f t="shared" si="12"/>
        <v>0.625</v>
      </c>
      <c r="I56" s="83">
        <f t="shared" si="12"/>
        <v>0.62916666666666665</v>
      </c>
      <c r="J56" s="83">
        <f t="shared" si="12"/>
        <v>0.6333333333333333</v>
      </c>
      <c r="K56" s="83">
        <f t="shared" si="12"/>
        <v>0.64027777777777772</v>
      </c>
      <c r="L56" s="83">
        <f t="shared" si="12"/>
        <v>0.64444444444444438</v>
      </c>
      <c r="M56" s="83">
        <f t="shared" si="12"/>
        <v>0.64999999999999991</v>
      </c>
      <c r="N56" s="83">
        <f t="shared" si="12"/>
        <v>0.65486111111111101</v>
      </c>
      <c r="O56" s="83">
        <f t="shared" si="12"/>
        <v>0.65624999999999989</v>
      </c>
      <c r="P56" s="133">
        <f t="shared" si="11"/>
        <v>24.43</v>
      </c>
      <c r="Q56" s="87">
        <f t="shared" si="13"/>
        <v>5.62499999999998E-2</v>
      </c>
      <c r="R56" s="80">
        <f t="shared" si="14"/>
        <v>18.096296296296359</v>
      </c>
      <c r="S56" s="354"/>
      <c r="T56" s="82"/>
    </row>
    <row r="57" spans="1:20" ht="18.399999999999999" customHeight="1" thickBot="1" x14ac:dyDescent="0.3">
      <c r="A57" s="693"/>
      <c r="B57" s="160">
        <v>41</v>
      </c>
      <c r="C57" s="325">
        <v>0.60972222222222228</v>
      </c>
      <c r="D57" s="83">
        <f t="shared" ref="D57:O78" si="15">C57+D$10</f>
        <v>0.61527777777777781</v>
      </c>
      <c r="E57" s="83">
        <f t="shared" si="15"/>
        <v>0.62083333333333335</v>
      </c>
      <c r="F57" s="83">
        <f t="shared" si="15"/>
        <v>0.62638888888888888</v>
      </c>
      <c r="G57" s="83">
        <f t="shared" si="15"/>
        <v>0.63055555555555554</v>
      </c>
      <c r="H57" s="83">
        <f t="shared" si="15"/>
        <v>0.63472222222222219</v>
      </c>
      <c r="I57" s="83">
        <f t="shared" si="15"/>
        <v>0.63888888888888884</v>
      </c>
      <c r="J57" s="83">
        <f t="shared" si="15"/>
        <v>0.64305555555555549</v>
      </c>
      <c r="K57" s="83">
        <f t="shared" si="15"/>
        <v>0.64999999999999991</v>
      </c>
      <c r="L57" s="83">
        <f t="shared" si="15"/>
        <v>0.65416666666666656</v>
      </c>
      <c r="M57" s="83">
        <f t="shared" si="15"/>
        <v>0.6597222222222221</v>
      </c>
      <c r="N57" s="83">
        <f t="shared" si="15"/>
        <v>0.66458333333333319</v>
      </c>
      <c r="O57" s="83">
        <f t="shared" si="15"/>
        <v>0.66597222222222208</v>
      </c>
      <c r="P57" s="133">
        <f t="shared" si="11"/>
        <v>24.43</v>
      </c>
      <c r="Q57" s="87">
        <f t="shared" si="13"/>
        <v>5.62499999999998E-2</v>
      </c>
      <c r="R57" s="80">
        <f t="shared" si="14"/>
        <v>18.096296296296359</v>
      </c>
      <c r="S57" s="354"/>
      <c r="T57" s="82"/>
    </row>
    <row r="58" spans="1:20" ht="18.399999999999999" customHeight="1" thickBot="1" x14ac:dyDescent="0.3">
      <c r="A58" s="693"/>
      <c r="B58" s="161">
        <v>42</v>
      </c>
      <c r="C58" s="325">
        <v>0.61944444444444446</v>
      </c>
      <c r="D58" s="83">
        <f t="shared" si="15"/>
        <v>0.625</v>
      </c>
      <c r="E58" s="83">
        <f t="shared" si="15"/>
        <v>0.63055555555555554</v>
      </c>
      <c r="F58" s="83">
        <f t="shared" si="15"/>
        <v>0.63611111111111107</v>
      </c>
      <c r="G58" s="83">
        <f t="shared" si="15"/>
        <v>0.64027777777777772</v>
      </c>
      <c r="H58" s="83">
        <f t="shared" si="15"/>
        <v>0.64444444444444438</v>
      </c>
      <c r="I58" s="83">
        <f t="shared" si="15"/>
        <v>0.64861111111111103</v>
      </c>
      <c r="J58" s="83">
        <f t="shared" si="15"/>
        <v>0.65277777777777768</v>
      </c>
      <c r="K58" s="83">
        <f t="shared" si="15"/>
        <v>0.6597222222222221</v>
      </c>
      <c r="L58" s="83">
        <f t="shared" si="15"/>
        <v>0.66388888888888875</v>
      </c>
      <c r="M58" s="83">
        <f t="shared" si="15"/>
        <v>0.66944444444444429</v>
      </c>
      <c r="N58" s="83">
        <f t="shared" si="15"/>
        <v>0.67430555555555538</v>
      </c>
      <c r="O58" s="83">
        <f t="shared" si="15"/>
        <v>0.67569444444444426</v>
      </c>
      <c r="P58" s="133">
        <f t="shared" si="11"/>
        <v>24.43</v>
      </c>
      <c r="Q58" s="87">
        <f t="shared" si="13"/>
        <v>5.62499999999998E-2</v>
      </c>
      <c r="R58" s="80">
        <f t="shared" si="14"/>
        <v>18.096296296296359</v>
      </c>
      <c r="S58" s="354"/>
      <c r="T58" s="82"/>
    </row>
    <row r="59" spans="1:20" ht="18.399999999999999" customHeight="1" thickBot="1" x14ac:dyDescent="0.3">
      <c r="A59" s="693"/>
      <c r="B59" s="161">
        <v>43</v>
      </c>
      <c r="C59" s="325">
        <v>0.62916666666666665</v>
      </c>
      <c r="D59" s="83">
        <f t="shared" si="15"/>
        <v>0.63472222222222219</v>
      </c>
      <c r="E59" s="83">
        <f t="shared" si="15"/>
        <v>0.64027777777777772</v>
      </c>
      <c r="F59" s="83">
        <f t="shared" si="15"/>
        <v>0.64583333333333326</v>
      </c>
      <c r="G59" s="83">
        <f t="shared" si="15"/>
        <v>0.64999999999999991</v>
      </c>
      <c r="H59" s="83">
        <f t="shared" si="15"/>
        <v>0.65416666666666656</v>
      </c>
      <c r="I59" s="83">
        <f t="shared" si="15"/>
        <v>0.65833333333333321</v>
      </c>
      <c r="J59" s="83">
        <f t="shared" si="15"/>
        <v>0.66249999999999987</v>
      </c>
      <c r="K59" s="83">
        <f t="shared" si="15"/>
        <v>0.66944444444444429</v>
      </c>
      <c r="L59" s="83">
        <f t="shared" si="15"/>
        <v>0.67361111111111094</v>
      </c>
      <c r="M59" s="83">
        <f t="shared" si="15"/>
        <v>0.67916666666666647</v>
      </c>
      <c r="N59" s="83">
        <f t="shared" si="15"/>
        <v>0.68402777777777757</v>
      </c>
      <c r="O59" s="83">
        <f t="shared" si="15"/>
        <v>0.68541666666666645</v>
      </c>
      <c r="P59" s="133">
        <f t="shared" si="11"/>
        <v>24.43</v>
      </c>
      <c r="Q59" s="87">
        <f t="shared" si="13"/>
        <v>5.62499999999998E-2</v>
      </c>
      <c r="R59" s="80">
        <f t="shared" si="14"/>
        <v>18.096296296296359</v>
      </c>
      <c r="S59" s="354"/>
      <c r="T59" s="82"/>
    </row>
    <row r="60" spans="1:20" ht="18.399999999999999" customHeight="1" thickBot="1" x14ac:dyDescent="0.3">
      <c r="A60" s="693"/>
      <c r="B60" s="161">
        <v>44</v>
      </c>
      <c r="C60" s="325">
        <v>0.63888888888888884</v>
      </c>
      <c r="D60" s="83">
        <f t="shared" si="15"/>
        <v>0.64444444444444438</v>
      </c>
      <c r="E60" s="83">
        <f t="shared" si="15"/>
        <v>0.64999999999999991</v>
      </c>
      <c r="F60" s="83">
        <f t="shared" si="15"/>
        <v>0.65555555555555545</v>
      </c>
      <c r="G60" s="83">
        <f t="shared" si="15"/>
        <v>0.6597222222222221</v>
      </c>
      <c r="H60" s="83">
        <f t="shared" si="15"/>
        <v>0.66388888888888875</v>
      </c>
      <c r="I60" s="83">
        <f t="shared" si="15"/>
        <v>0.6680555555555554</v>
      </c>
      <c r="J60" s="83">
        <f t="shared" si="15"/>
        <v>0.67222222222222205</v>
      </c>
      <c r="K60" s="83">
        <f t="shared" si="15"/>
        <v>0.67916666666666647</v>
      </c>
      <c r="L60" s="83">
        <f t="shared" si="15"/>
        <v>0.68333333333333313</v>
      </c>
      <c r="M60" s="83">
        <f t="shared" si="15"/>
        <v>0.68888888888888866</v>
      </c>
      <c r="N60" s="83">
        <f t="shared" si="15"/>
        <v>0.69374999999999976</v>
      </c>
      <c r="O60" s="83">
        <f t="shared" si="15"/>
        <v>0.69513888888888864</v>
      </c>
      <c r="P60" s="133">
        <f t="shared" si="11"/>
        <v>24.43</v>
      </c>
      <c r="Q60" s="87">
        <f t="shared" si="13"/>
        <v>5.62499999999998E-2</v>
      </c>
      <c r="R60" s="80">
        <f t="shared" si="14"/>
        <v>18.096296296296359</v>
      </c>
      <c r="S60" s="354"/>
      <c r="T60" s="82"/>
    </row>
    <row r="61" spans="1:20" ht="18.399999999999999" customHeight="1" thickBot="1" x14ac:dyDescent="0.3">
      <c r="A61" s="693"/>
      <c r="B61" s="161">
        <v>45</v>
      </c>
      <c r="C61" s="325">
        <v>0.64861111111111103</v>
      </c>
      <c r="D61" s="83">
        <f t="shared" si="15"/>
        <v>0.65416666666666656</v>
      </c>
      <c r="E61" s="83">
        <f t="shared" si="15"/>
        <v>0.6597222222222221</v>
      </c>
      <c r="F61" s="83">
        <f t="shared" si="15"/>
        <v>0.66527777777777763</v>
      </c>
      <c r="G61" s="83">
        <f t="shared" si="15"/>
        <v>0.66944444444444429</v>
      </c>
      <c r="H61" s="83">
        <f t="shared" si="15"/>
        <v>0.67361111111111094</v>
      </c>
      <c r="I61" s="83">
        <f t="shared" si="15"/>
        <v>0.67777777777777759</v>
      </c>
      <c r="J61" s="83">
        <f t="shared" si="15"/>
        <v>0.68194444444444424</v>
      </c>
      <c r="K61" s="83">
        <f t="shared" si="15"/>
        <v>0.68888888888888866</v>
      </c>
      <c r="L61" s="83">
        <f t="shared" si="15"/>
        <v>0.69305555555555531</v>
      </c>
      <c r="M61" s="83">
        <f t="shared" si="15"/>
        <v>0.69861111111111085</v>
      </c>
      <c r="N61" s="83">
        <f t="shared" si="15"/>
        <v>0.70347222222222194</v>
      </c>
      <c r="O61" s="83">
        <f t="shared" si="15"/>
        <v>0.70486111111111083</v>
      </c>
      <c r="P61" s="133">
        <f t="shared" si="11"/>
        <v>24.43</v>
      </c>
      <c r="Q61" s="87">
        <f t="shared" si="13"/>
        <v>5.62499999999998E-2</v>
      </c>
      <c r="R61" s="80">
        <f t="shared" si="14"/>
        <v>18.096296296296359</v>
      </c>
      <c r="S61" s="354"/>
      <c r="T61" s="82"/>
    </row>
    <row r="62" spans="1:20" ht="18.399999999999999" customHeight="1" thickBot="1" x14ac:dyDescent="0.3">
      <c r="A62" s="693"/>
      <c r="B62" s="161">
        <v>46</v>
      </c>
      <c r="C62" s="325">
        <v>0.65833333333333321</v>
      </c>
      <c r="D62" s="83">
        <f t="shared" si="15"/>
        <v>0.66388888888888875</v>
      </c>
      <c r="E62" s="83">
        <f t="shared" si="15"/>
        <v>0.66944444444444429</v>
      </c>
      <c r="F62" s="83">
        <f t="shared" si="15"/>
        <v>0.67499999999999982</v>
      </c>
      <c r="G62" s="83">
        <f t="shared" si="15"/>
        <v>0.67916666666666647</v>
      </c>
      <c r="H62" s="83">
        <f t="shared" si="15"/>
        <v>0.68333333333333313</v>
      </c>
      <c r="I62" s="83">
        <f t="shared" si="15"/>
        <v>0.68749999999999978</v>
      </c>
      <c r="J62" s="83">
        <f t="shared" si="15"/>
        <v>0.69166666666666643</v>
      </c>
      <c r="K62" s="83">
        <f t="shared" si="15"/>
        <v>0.69861111111111085</v>
      </c>
      <c r="L62" s="83">
        <f t="shared" si="15"/>
        <v>0.7027777777777775</v>
      </c>
      <c r="M62" s="83">
        <f t="shared" si="15"/>
        <v>0.70833333333333304</v>
      </c>
      <c r="N62" s="83">
        <f t="shared" si="15"/>
        <v>0.71319444444444413</v>
      </c>
      <c r="O62" s="83">
        <f t="shared" si="15"/>
        <v>0.71458333333333302</v>
      </c>
      <c r="P62" s="133">
        <f t="shared" si="11"/>
        <v>24.43</v>
      </c>
      <c r="Q62" s="87">
        <f t="shared" si="13"/>
        <v>5.62499999999998E-2</v>
      </c>
      <c r="R62" s="80">
        <f t="shared" si="14"/>
        <v>18.096296296296359</v>
      </c>
      <c r="S62" s="354"/>
      <c r="T62" s="82"/>
    </row>
    <row r="63" spans="1:20" ht="18.399999999999999" customHeight="1" thickBot="1" x14ac:dyDescent="0.3">
      <c r="A63" s="693"/>
      <c r="B63" s="160">
        <v>47</v>
      </c>
      <c r="C63" s="325">
        <v>0.6680555555555554</v>
      </c>
      <c r="D63" s="83">
        <f t="shared" si="15"/>
        <v>0.67361111111111094</v>
      </c>
      <c r="E63" s="83">
        <f t="shared" si="15"/>
        <v>0.67916666666666647</v>
      </c>
      <c r="F63" s="83">
        <f t="shared" si="15"/>
        <v>0.68472222222222201</v>
      </c>
      <c r="G63" s="83">
        <f t="shared" si="15"/>
        <v>0.68888888888888866</v>
      </c>
      <c r="H63" s="83">
        <f t="shared" si="15"/>
        <v>0.69305555555555531</v>
      </c>
      <c r="I63" s="83">
        <f t="shared" si="15"/>
        <v>0.69722222222222197</v>
      </c>
      <c r="J63" s="83">
        <f t="shared" si="15"/>
        <v>0.70138888888888862</v>
      </c>
      <c r="K63" s="83">
        <f t="shared" si="15"/>
        <v>0.70833333333333304</v>
      </c>
      <c r="L63" s="83">
        <f t="shared" si="15"/>
        <v>0.71249999999999969</v>
      </c>
      <c r="M63" s="83">
        <f t="shared" si="15"/>
        <v>0.71805555555555522</v>
      </c>
      <c r="N63" s="83">
        <f t="shared" si="15"/>
        <v>0.72291666666666632</v>
      </c>
      <c r="O63" s="83">
        <f t="shared" si="15"/>
        <v>0.7243055555555552</v>
      </c>
      <c r="P63" s="133">
        <f t="shared" si="11"/>
        <v>24.43</v>
      </c>
      <c r="Q63" s="87">
        <f t="shared" si="13"/>
        <v>5.62499999999998E-2</v>
      </c>
      <c r="R63" s="80">
        <f t="shared" si="14"/>
        <v>18.096296296296359</v>
      </c>
      <c r="S63" s="354"/>
      <c r="T63" s="82"/>
    </row>
    <row r="64" spans="1:20" ht="18.399999999999999" customHeight="1" thickBot="1" x14ac:dyDescent="0.3">
      <c r="A64" s="693"/>
      <c r="B64" s="161">
        <v>48</v>
      </c>
      <c r="C64" s="325">
        <v>0.67777777777777759</v>
      </c>
      <c r="D64" s="83">
        <f t="shared" si="15"/>
        <v>0.68333333333333313</v>
      </c>
      <c r="E64" s="83">
        <f t="shared" si="15"/>
        <v>0.68888888888888866</v>
      </c>
      <c r="F64" s="83">
        <f t="shared" si="15"/>
        <v>0.6944444444444442</v>
      </c>
      <c r="G64" s="83">
        <f t="shared" si="15"/>
        <v>0.69861111111111085</v>
      </c>
      <c r="H64" s="83">
        <f t="shared" si="15"/>
        <v>0.7027777777777775</v>
      </c>
      <c r="I64" s="83">
        <f t="shared" si="15"/>
        <v>0.70694444444444415</v>
      </c>
      <c r="J64" s="83">
        <f t="shared" si="15"/>
        <v>0.71111111111111081</v>
      </c>
      <c r="K64" s="83">
        <f t="shared" si="15"/>
        <v>0.71805555555555522</v>
      </c>
      <c r="L64" s="83">
        <f t="shared" si="15"/>
        <v>0.72222222222222188</v>
      </c>
      <c r="M64" s="83">
        <f t="shared" si="15"/>
        <v>0.72777777777777741</v>
      </c>
      <c r="N64" s="83">
        <f t="shared" si="15"/>
        <v>0.73263888888888851</v>
      </c>
      <c r="O64" s="83">
        <f t="shared" si="15"/>
        <v>0.73402777777777739</v>
      </c>
      <c r="P64" s="133">
        <f t="shared" si="11"/>
        <v>24.43</v>
      </c>
      <c r="Q64" s="87">
        <f t="shared" si="13"/>
        <v>5.62499999999998E-2</v>
      </c>
      <c r="R64" s="80">
        <f t="shared" si="14"/>
        <v>18.096296296296359</v>
      </c>
      <c r="S64" s="354"/>
      <c r="T64" s="82"/>
    </row>
    <row r="65" spans="1:20" ht="18.399999999999999" customHeight="1" thickBot="1" x14ac:dyDescent="0.3">
      <c r="A65" s="693"/>
      <c r="B65" s="161">
        <v>49</v>
      </c>
      <c r="C65" s="325">
        <v>0.68749999999999978</v>
      </c>
      <c r="D65" s="83">
        <f t="shared" si="15"/>
        <v>0.69305555555555531</v>
      </c>
      <c r="E65" s="83">
        <f t="shared" si="15"/>
        <v>0.69861111111111085</v>
      </c>
      <c r="F65" s="83">
        <f t="shared" si="15"/>
        <v>0.70416666666666639</v>
      </c>
      <c r="G65" s="83">
        <f t="shared" si="15"/>
        <v>0.70833333333333304</v>
      </c>
      <c r="H65" s="83">
        <f t="shared" si="15"/>
        <v>0.71249999999999969</v>
      </c>
      <c r="I65" s="83">
        <f t="shared" si="15"/>
        <v>0.71666666666666634</v>
      </c>
      <c r="J65" s="83">
        <f t="shared" si="15"/>
        <v>0.72083333333333299</v>
      </c>
      <c r="K65" s="83">
        <f t="shared" si="15"/>
        <v>0.72777777777777741</v>
      </c>
      <c r="L65" s="83">
        <f t="shared" si="15"/>
        <v>0.73194444444444406</v>
      </c>
      <c r="M65" s="83">
        <f t="shared" si="15"/>
        <v>0.7374999999999996</v>
      </c>
      <c r="N65" s="83">
        <f t="shared" si="15"/>
        <v>0.74236111111111069</v>
      </c>
      <c r="O65" s="83">
        <f t="shared" si="15"/>
        <v>0.74374999999999958</v>
      </c>
      <c r="P65" s="133">
        <f t="shared" si="11"/>
        <v>24.43</v>
      </c>
      <c r="Q65" s="87">
        <f t="shared" si="13"/>
        <v>5.62499999999998E-2</v>
      </c>
      <c r="R65" s="80">
        <f t="shared" si="14"/>
        <v>18.096296296296359</v>
      </c>
      <c r="S65" s="354"/>
      <c r="T65" s="82"/>
    </row>
    <row r="66" spans="1:20" ht="18.399999999999999" customHeight="1" thickBot="1" x14ac:dyDescent="0.3">
      <c r="A66" s="693"/>
      <c r="B66" s="161">
        <v>50</v>
      </c>
      <c r="C66" s="325">
        <v>0.69722222222222197</v>
      </c>
      <c r="D66" s="83">
        <f t="shared" si="15"/>
        <v>0.7027777777777775</v>
      </c>
      <c r="E66" s="83">
        <f t="shared" si="15"/>
        <v>0.70833333333333304</v>
      </c>
      <c r="F66" s="83">
        <f t="shared" si="15"/>
        <v>0.71388888888888857</v>
      </c>
      <c r="G66" s="83">
        <f t="shared" si="15"/>
        <v>0.71805555555555522</v>
      </c>
      <c r="H66" s="83">
        <f t="shared" si="15"/>
        <v>0.72222222222222188</v>
      </c>
      <c r="I66" s="83">
        <f t="shared" si="15"/>
        <v>0.72638888888888853</v>
      </c>
      <c r="J66" s="83">
        <f t="shared" si="15"/>
        <v>0.73055555555555518</v>
      </c>
      <c r="K66" s="83">
        <f t="shared" si="15"/>
        <v>0.7374999999999996</v>
      </c>
      <c r="L66" s="83">
        <f t="shared" si="15"/>
        <v>0.74166666666666625</v>
      </c>
      <c r="M66" s="83">
        <f t="shared" si="15"/>
        <v>0.74722222222222179</v>
      </c>
      <c r="N66" s="83">
        <f t="shared" si="15"/>
        <v>0.75208333333333288</v>
      </c>
      <c r="O66" s="83">
        <f t="shared" si="15"/>
        <v>0.75347222222222177</v>
      </c>
      <c r="P66" s="133">
        <f t="shared" si="11"/>
        <v>24.43</v>
      </c>
      <c r="Q66" s="87">
        <f t="shared" si="13"/>
        <v>5.62499999999998E-2</v>
      </c>
      <c r="R66" s="80">
        <f t="shared" si="14"/>
        <v>18.096296296296359</v>
      </c>
      <c r="S66" s="354"/>
      <c r="T66" s="82"/>
    </row>
    <row r="67" spans="1:20" ht="18.399999999999999" customHeight="1" thickBot="1" x14ac:dyDescent="0.3">
      <c r="A67" s="693"/>
      <c r="B67" s="161">
        <v>51</v>
      </c>
      <c r="C67" s="325">
        <v>0.70694444444444415</v>
      </c>
      <c r="D67" s="83">
        <f t="shared" si="15"/>
        <v>0.71249999999999969</v>
      </c>
      <c r="E67" s="83">
        <f t="shared" si="15"/>
        <v>0.71805555555555522</v>
      </c>
      <c r="F67" s="83">
        <f t="shared" si="15"/>
        <v>0.72361111111111076</v>
      </c>
      <c r="G67" s="83">
        <f t="shared" si="15"/>
        <v>0.72777777777777741</v>
      </c>
      <c r="H67" s="83">
        <f t="shared" si="15"/>
        <v>0.73194444444444406</v>
      </c>
      <c r="I67" s="83">
        <f t="shared" si="15"/>
        <v>0.73611111111111072</v>
      </c>
      <c r="J67" s="83">
        <f t="shared" si="15"/>
        <v>0.74027777777777737</v>
      </c>
      <c r="K67" s="83">
        <f t="shared" si="15"/>
        <v>0.74722222222222179</v>
      </c>
      <c r="L67" s="83">
        <f t="shared" si="15"/>
        <v>0.75138888888888844</v>
      </c>
      <c r="M67" s="83">
        <f t="shared" si="15"/>
        <v>0.75694444444444398</v>
      </c>
      <c r="N67" s="83">
        <f t="shared" si="15"/>
        <v>0.76180555555555507</v>
      </c>
      <c r="O67" s="83">
        <f t="shared" si="15"/>
        <v>0.76319444444444395</v>
      </c>
      <c r="P67" s="133">
        <f t="shared" si="11"/>
        <v>24.43</v>
      </c>
      <c r="Q67" s="87">
        <f t="shared" si="13"/>
        <v>5.62499999999998E-2</v>
      </c>
      <c r="R67" s="80">
        <f t="shared" si="14"/>
        <v>18.096296296296359</v>
      </c>
      <c r="S67" s="354"/>
      <c r="T67" s="82"/>
    </row>
    <row r="68" spans="1:20" ht="18.399999999999999" customHeight="1" thickBot="1" x14ac:dyDescent="0.3">
      <c r="A68" s="693"/>
      <c r="B68" s="161">
        <v>52</v>
      </c>
      <c r="C68" s="325">
        <v>0.71666666666666634</v>
      </c>
      <c r="D68" s="83">
        <f t="shared" si="15"/>
        <v>0.72222222222222188</v>
      </c>
      <c r="E68" s="83">
        <f t="shared" si="15"/>
        <v>0.72777777777777741</v>
      </c>
      <c r="F68" s="83">
        <f t="shared" si="15"/>
        <v>0.73333333333333295</v>
      </c>
      <c r="G68" s="83">
        <f t="shared" si="15"/>
        <v>0.7374999999999996</v>
      </c>
      <c r="H68" s="83">
        <f t="shared" si="15"/>
        <v>0.74166666666666625</v>
      </c>
      <c r="I68" s="83">
        <f t="shared" si="15"/>
        <v>0.7458333333333329</v>
      </c>
      <c r="J68" s="83">
        <f t="shared" si="15"/>
        <v>0.74999999999999956</v>
      </c>
      <c r="K68" s="83">
        <f t="shared" si="15"/>
        <v>0.75694444444444398</v>
      </c>
      <c r="L68" s="83">
        <f t="shared" si="15"/>
        <v>0.76111111111111063</v>
      </c>
      <c r="M68" s="83">
        <f t="shared" si="15"/>
        <v>0.76666666666666616</v>
      </c>
      <c r="N68" s="83">
        <f t="shared" si="15"/>
        <v>0.77152777777777726</v>
      </c>
      <c r="O68" s="83">
        <f t="shared" si="15"/>
        <v>0.77291666666666614</v>
      </c>
      <c r="P68" s="133">
        <f t="shared" si="11"/>
        <v>24.43</v>
      </c>
      <c r="Q68" s="87">
        <f t="shared" si="13"/>
        <v>5.62499999999998E-2</v>
      </c>
      <c r="R68" s="80">
        <f t="shared" si="14"/>
        <v>18.096296296296359</v>
      </c>
      <c r="S68" s="354"/>
      <c r="T68" s="82"/>
    </row>
    <row r="69" spans="1:20" ht="18.399999999999999" customHeight="1" thickBot="1" x14ac:dyDescent="0.3">
      <c r="A69" s="693"/>
      <c r="B69" s="160">
        <v>53</v>
      </c>
      <c r="C69" s="325">
        <v>0.72638888888888853</v>
      </c>
      <c r="D69" s="83">
        <f t="shared" si="15"/>
        <v>0.73194444444444406</v>
      </c>
      <c r="E69" s="83">
        <f t="shared" si="15"/>
        <v>0.7374999999999996</v>
      </c>
      <c r="F69" s="83">
        <f t="shared" si="15"/>
        <v>0.74305555555555514</v>
      </c>
      <c r="G69" s="83">
        <f t="shared" si="15"/>
        <v>0.74722222222222179</v>
      </c>
      <c r="H69" s="83">
        <f t="shared" si="15"/>
        <v>0.75138888888888844</v>
      </c>
      <c r="I69" s="83">
        <f t="shared" si="15"/>
        <v>0.75555555555555509</v>
      </c>
      <c r="J69" s="83">
        <f t="shared" si="15"/>
        <v>0.75972222222222174</v>
      </c>
      <c r="K69" s="83">
        <f t="shared" si="15"/>
        <v>0.76666666666666616</v>
      </c>
      <c r="L69" s="83">
        <f t="shared" si="15"/>
        <v>0.77083333333333282</v>
      </c>
      <c r="M69" s="83">
        <f t="shared" si="15"/>
        <v>0.77638888888888835</v>
      </c>
      <c r="N69" s="83">
        <f t="shared" si="15"/>
        <v>0.78124999999999944</v>
      </c>
      <c r="O69" s="83">
        <f t="shared" si="15"/>
        <v>0.78263888888888833</v>
      </c>
      <c r="P69" s="133">
        <f t="shared" si="11"/>
        <v>24.43</v>
      </c>
      <c r="Q69" s="87">
        <f t="shared" si="13"/>
        <v>5.62499999999998E-2</v>
      </c>
      <c r="R69" s="80">
        <f t="shared" si="14"/>
        <v>18.096296296296359</v>
      </c>
      <c r="S69" s="354"/>
      <c r="T69" s="82"/>
    </row>
    <row r="70" spans="1:20" ht="18.399999999999999" customHeight="1" thickBot="1" x14ac:dyDescent="0.3">
      <c r="A70" s="693"/>
      <c r="B70" s="161">
        <v>54</v>
      </c>
      <c r="C70" s="325">
        <v>0.73611111111111072</v>
      </c>
      <c r="D70" s="83">
        <f t="shared" si="15"/>
        <v>0.74166666666666625</v>
      </c>
      <c r="E70" s="83">
        <f t="shared" si="15"/>
        <v>0.74722222222222179</v>
      </c>
      <c r="F70" s="83">
        <f t="shared" si="15"/>
        <v>0.75277777777777732</v>
      </c>
      <c r="G70" s="83">
        <f t="shared" si="15"/>
        <v>0.75694444444444398</v>
      </c>
      <c r="H70" s="83">
        <f t="shared" si="15"/>
        <v>0.76111111111111063</v>
      </c>
      <c r="I70" s="83">
        <f t="shared" si="15"/>
        <v>0.76527777777777728</v>
      </c>
      <c r="J70" s="83">
        <f t="shared" si="15"/>
        <v>0.76944444444444393</v>
      </c>
      <c r="K70" s="83">
        <f t="shared" si="15"/>
        <v>0.77638888888888835</v>
      </c>
      <c r="L70" s="83">
        <f t="shared" si="15"/>
        <v>0.780555555555555</v>
      </c>
      <c r="M70" s="83">
        <f t="shared" si="15"/>
        <v>0.78611111111111054</v>
      </c>
      <c r="N70" s="83">
        <f t="shared" si="15"/>
        <v>0.79097222222222163</v>
      </c>
      <c r="O70" s="83">
        <f t="shared" si="15"/>
        <v>0.79236111111111052</v>
      </c>
      <c r="P70" s="133">
        <f t="shared" si="11"/>
        <v>24.43</v>
      </c>
      <c r="Q70" s="87">
        <f t="shared" si="13"/>
        <v>5.62499999999998E-2</v>
      </c>
      <c r="R70" s="80">
        <f t="shared" si="14"/>
        <v>18.096296296296359</v>
      </c>
      <c r="S70" s="354"/>
      <c r="T70" s="82"/>
    </row>
    <row r="71" spans="1:20" ht="18.399999999999999" customHeight="1" thickBot="1" x14ac:dyDescent="0.3">
      <c r="A71" s="693"/>
      <c r="B71" s="161">
        <v>55</v>
      </c>
      <c r="C71" s="325">
        <v>0.7458333333333329</v>
      </c>
      <c r="D71" s="83">
        <f t="shared" si="15"/>
        <v>0.75138888888888844</v>
      </c>
      <c r="E71" s="83">
        <f t="shared" si="15"/>
        <v>0.75694444444444398</v>
      </c>
      <c r="F71" s="83">
        <f t="shared" si="15"/>
        <v>0.76249999999999951</v>
      </c>
      <c r="G71" s="83">
        <f t="shared" si="15"/>
        <v>0.76666666666666616</v>
      </c>
      <c r="H71" s="83">
        <f t="shared" si="15"/>
        <v>0.77083333333333282</v>
      </c>
      <c r="I71" s="83">
        <f t="shared" si="15"/>
        <v>0.77499999999999947</v>
      </c>
      <c r="J71" s="83">
        <f t="shared" si="15"/>
        <v>0.77916666666666612</v>
      </c>
      <c r="K71" s="83">
        <f t="shared" si="15"/>
        <v>0.78611111111111054</v>
      </c>
      <c r="L71" s="83">
        <f t="shared" si="15"/>
        <v>0.79027777777777719</v>
      </c>
      <c r="M71" s="83">
        <f t="shared" si="15"/>
        <v>0.79583333333333273</v>
      </c>
      <c r="N71" s="83">
        <f t="shared" si="15"/>
        <v>0.80069444444444382</v>
      </c>
      <c r="O71" s="83">
        <f t="shared" si="15"/>
        <v>0.8020833333333327</v>
      </c>
      <c r="P71" s="133">
        <f t="shared" si="11"/>
        <v>24.43</v>
      </c>
      <c r="Q71" s="87">
        <f t="shared" si="13"/>
        <v>5.62499999999998E-2</v>
      </c>
      <c r="R71" s="80">
        <f t="shared" si="14"/>
        <v>18.096296296296359</v>
      </c>
      <c r="S71" s="354"/>
      <c r="T71" s="82"/>
    </row>
    <row r="72" spans="1:20" ht="18.399999999999999" customHeight="1" thickBot="1" x14ac:dyDescent="0.3">
      <c r="A72" s="693"/>
      <c r="B72" s="161">
        <v>56</v>
      </c>
      <c r="C72" s="325">
        <v>0.75555555555555509</v>
      </c>
      <c r="D72" s="83">
        <f t="shared" si="15"/>
        <v>0.76111111111111063</v>
      </c>
      <c r="E72" s="83">
        <f t="shared" si="15"/>
        <v>0.76666666666666616</v>
      </c>
      <c r="F72" s="83">
        <f t="shared" si="15"/>
        <v>0.7722222222222217</v>
      </c>
      <c r="G72" s="83">
        <f t="shared" si="15"/>
        <v>0.77638888888888835</v>
      </c>
      <c r="H72" s="83">
        <f t="shared" si="15"/>
        <v>0.780555555555555</v>
      </c>
      <c r="I72" s="83">
        <f t="shared" si="15"/>
        <v>0.78472222222222165</v>
      </c>
      <c r="J72" s="83">
        <f t="shared" si="15"/>
        <v>0.78888888888888831</v>
      </c>
      <c r="K72" s="83">
        <f t="shared" si="15"/>
        <v>0.79583333333333273</v>
      </c>
      <c r="L72" s="83">
        <f t="shared" si="15"/>
        <v>0.79999999999999938</v>
      </c>
      <c r="M72" s="83">
        <f t="shared" si="15"/>
        <v>0.80555555555555491</v>
      </c>
      <c r="N72" s="83">
        <f t="shared" si="15"/>
        <v>0.81041666666666601</v>
      </c>
      <c r="O72" s="83">
        <f t="shared" si="15"/>
        <v>0.81180555555555489</v>
      </c>
      <c r="P72" s="133">
        <f t="shared" si="11"/>
        <v>24.43</v>
      </c>
      <c r="Q72" s="87">
        <f t="shared" si="13"/>
        <v>5.62499999999998E-2</v>
      </c>
      <c r="R72" s="80">
        <f t="shared" si="14"/>
        <v>18.096296296296359</v>
      </c>
      <c r="S72" s="354"/>
      <c r="T72" s="82"/>
    </row>
    <row r="73" spans="1:20" ht="18.399999999999999" customHeight="1" thickBot="1" x14ac:dyDescent="0.3">
      <c r="A73" s="693"/>
      <c r="B73" s="161">
        <v>57</v>
      </c>
      <c r="C73" s="325">
        <v>0.76527777777777728</v>
      </c>
      <c r="D73" s="83">
        <f t="shared" si="15"/>
        <v>0.77083333333333282</v>
      </c>
      <c r="E73" s="83">
        <f t="shared" si="15"/>
        <v>0.77638888888888835</v>
      </c>
      <c r="F73" s="83">
        <f t="shared" si="15"/>
        <v>0.78194444444444389</v>
      </c>
      <c r="G73" s="83">
        <f t="shared" si="15"/>
        <v>0.78611111111111054</v>
      </c>
      <c r="H73" s="83">
        <f t="shared" si="15"/>
        <v>0.79027777777777719</v>
      </c>
      <c r="I73" s="83">
        <f t="shared" si="15"/>
        <v>0.79444444444444384</v>
      </c>
      <c r="J73" s="83">
        <f t="shared" si="15"/>
        <v>0.79861111111111049</v>
      </c>
      <c r="K73" s="83">
        <f t="shared" si="15"/>
        <v>0.80555555555555491</v>
      </c>
      <c r="L73" s="83">
        <f t="shared" si="15"/>
        <v>0.80972222222222157</v>
      </c>
      <c r="M73" s="83">
        <f t="shared" si="15"/>
        <v>0.8152777777777771</v>
      </c>
      <c r="N73" s="83">
        <f t="shared" si="15"/>
        <v>0.8201388888888882</v>
      </c>
      <c r="O73" s="83">
        <f t="shared" si="15"/>
        <v>0.82152777777777708</v>
      </c>
      <c r="P73" s="133">
        <f t="shared" si="11"/>
        <v>24.43</v>
      </c>
      <c r="Q73" s="87">
        <f t="shared" si="13"/>
        <v>5.62499999999998E-2</v>
      </c>
      <c r="R73" s="80">
        <f t="shared" si="14"/>
        <v>18.096296296296359</v>
      </c>
      <c r="S73" s="354"/>
      <c r="T73" s="82"/>
    </row>
    <row r="74" spans="1:20" ht="18.399999999999999" customHeight="1" thickBot="1" x14ac:dyDescent="0.3">
      <c r="A74" s="693"/>
      <c r="B74" s="161">
        <v>58</v>
      </c>
      <c r="C74" s="325">
        <v>0.77499999999999947</v>
      </c>
      <c r="D74" s="83">
        <f t="shared" si="15"/>
        <v>0.780555555555555</v>
      </c>
      <c r="E74" s="83">
        <f t="shared" si="15"/>
        <v>0.78611111111111054</v>
      </c>
      <c r="F74" s="83">
        <f t="shared" si="15"/>
        <v>0.79166666666666607</v>
      </c>
      <c r="G74" s="83">
        <f t="shared" si="15"/>
        <v>0.79583333333333273</v>
      </c>
      <c r="H74" s="83">
        <f t="shared" si="15"/>
        <v>0.79999999999999938</v>
      </c>
      <c r="I74" s="83">
        <f t="shared" si="15"/>
        <v>0.80416666666666603</v>
      </c>
      <c r="J74" s="83">
        <f t="shared" si="15"/>
        <v>0.80833333333333268</v>
      </c>
      <c r="K74" s="83">
        <f t="shared" si="15"/>
        <v>0.8152777777777771</v>
      </c>
      <c r="L74" s="83">
        <f t="shared" si="15"/>
        <v>0.81944444444444375</v>
      </c>
      <c r="M74" s="83">
        <f t="shared" si="15"/>
        <v>0.82499999999999929</v>
      </c>
      <c r="N74" s="83">
        <f t="shared" si="15"/>
        <v>0.82986111111111038</v>
      </c>
      <c r="O74" s="83">
        <f t="shared" si="15"/>
        <v>0.83124999999999927</v>
      </c>
      <c r="P74" s="133">
        <f t="shared" si="11"/>
        <v>24.43</v>
      </c>
      <c r="Q74" s="87">
        <f t="shared" si="13"/>
        <v>5.62499999999998E-2</v>
      </c>
      <c r="R74" s="80">
        <f t="shared" si="14"/>
        <v>18.096296296296359</v>
      </c>
      <c r="S74" s="354"/>
      <c r="T74" s="82"/>
    </row>
    <row r="75" spans="1:20" ht="18.399999999999999" customHeight="1" thickBot="1" x14ac:dyDescent="0.3">
      <c r="A75" s="693"/>
      <c r="B75" s="160">
        <v>59</v>
      </c>
      <c r="C75" s="325">
        <v>0.78472222222222165</v>
      </c>
      <c r="D75" s="83">
        <f t="shared" si="15"/>
        <v>0.79027777777777719</v>
      </c>
      <c r="E75" s="83">
        <f t="shared" si="15"/>
        <v>0.79583333333333273</v>
      </c>
      <c r="F75" s="83">
        <f t="shared" si="15"/>
        <v>0.80138888888888826</v>
      </c>
      <c r="G75" s="83">
        <f t="shared" si="15"/>
        <v>0.80555555555555491</v>
      </c>
      <c r="H75" s="83">
        <f t="shared" si="15"/>
        <v>0.80972222222222157</v>
      </c>
      <c r="I75" s="83">
        <f t="shared" si="15"/>
        <v>0.81388888888888822</v>
      </c>
      <c r="J75" s="83">
        <f t="shared" si="15"/>
        <v>0.81805555555555487</v>
      </c>
      <c r="K75" s="83">
        <f t="shared" si="15"/>
        <v>0.82499999999999929</v>
      </c>
      <c r="L75" s="83">
        <f t="shared" si="15"/>
        <v>0.82916666666666594</v>
      </c>
      <c r="M75" s="83">
        <f t="shared" si="15"/>
        <v>0.83472222222222148</v>
      </c>
      <c r="N75" s="83">
        <f t="shared" si="15"/>
        <v>0.83958333333333257</v>
      </c>
      <c r="O75" s="83">
        <f t="shared" si="15"/>
        <v>0.84097222222222145</v>
      </c>
      <c r="P75" s="133">
        <f t="shared" si="11"/>
        <v>24.43</v>
      </c>
      <c r="Q75" s="87">
        <f t="shared" si="13"/>
        <v>5.62499999999998E-2</v>
      </c>
      <c r="R75" s="80">
        <f t="shared" si="14"/>
        <v>18.096296296296359</v>
      </c>
      <c r="S75" s="354"/>
      <c r="T75" s="82"/>
    </row>
    <row r="76" spans="1:20" ht="18.399999999999999" customHeight="1" thickBot="1" x14ac:dyDescent="0.3">
      <c r="A76" s="693"/>
      <c r="B76" s="161">
        <v>60</v>
      </c>
      <c r="C76" s="325">
        <v>0.79444444444444384</v>
      </c>
      <c r="D76" s="83">
        <f t="shared" si="15"/>
        <v>0.79999999999999938</v>
      </c>
      <c r="E76" s="83">
        <f t="shared" si="15"/>
        <v>0.80555555555555491</v>
      </c>
      <c r="F76" s="83">
        <f t="shared" si="15"/>
        <v>0.81111111111111045</v>
      </c>
      <c r="G76" s="83">
        <f t="shared" si="15"/>
        <v>0.8152777777777771</v>
      </c>
      <c r="H76" s="83">
        <f t="shared" si="15"/>
        <v>0.81944444444444375</v>
      </c>
      <c r="I76" s="83">
        <f t="shared" si="15"/>
        <v>0.82361111111111041</v>
      </c>
      <c r="J76" s="83">
        <f t="shared" si="15"/>
        <v>0.82777777777777706</v>
      </c>
      <c r="K76" s="83">
        <f t="shared" si="15"/>
        <v>0.83472222222222148</v>
      </c>
      <c r="L76" s="83">
        <f t="shared" si="15"/>
        <v>0.83888888888888813</v>
      </c>
      <c r="M76" s="83">
        <f t="shared" si="15"/>
        <v>0.84444444444444366</v>
      </c>
      <c r="N76" s="83">
        <f t="shared" si="15"/>
        <v>0.84930555555555476</v>
      </c>
      <c r="O76" s="83">
        <f t="shared" si="15"/>
        <v>0.85069444444444364</v>
      </c>
      <c r="P76" s="133">
        <f t="shared" si="11"/>
        <v>24.43</v>
      </c>
      <c r="Q76" s="87">
        <f t="shared" si="13"/>
        <v>5.62499999999998E-2</v>
      </c>
      <c r="R76" s="80">
        <f t="shared" si="14"/>
        <v>18.096296296296359</v>
      </c>
      <c r="S76" s="354"/>
      <c r="T76" s="82"/>
    </row>
    <row r="77" spans="1:20" ht="18.399999999999999" customHeight="1" thickBot="1" x14ac:dyDescent="0.3">
      <c r="A77" s="693"/>
      <c r="B77" s="161">
        <v>61</v>
      </c>
      <c r="C77" s="325">
        <v>0.80833333333333268</v>
      </c>
      <c r="D77" s="83">
        <f t="shared" si="15"/>
        <v>0.81388888888888822</v>
      </c>
      <c r="E77" s="83">
        <f t="shared" si="15"/>
        <v>0.81944444444444375</v>
      </c>
      <c r="F77" s="83">
        <f t="shared" si="15"/>
        <v>0.82499999999999929</v>
      </c>
      <c r="G77" s="83">
        <f t="shared" si="15"/>
        <v>0.82916666666666594</v>
      </c>
      <c r="H77" s="83">
        <f t="shared" si="15"/>
        <v>0.83333333333333259</v>
      </c>
      <c r="I77" s="83">
        <f t="shared" si="15"/>
        <v>0.83749999999999925</v>
      </c>
      <c r="J77" s="83">
        <f t="shared" si="15"/>
        <v>0.8416666666666659</v>
      </c>
      <c r="K77" s="83">
        <f t="shared" si="15"/>
        <v>0.84861111111111032</v>
      </c>
      <c r="L77" s="83">
        <f t="shared" si="15"/>
        <v>0.85277777777777697</v>
      </c>
      <c r="M77" s="83">
        <f t="shared" si="15"/>
        <v>0.8583333333333325</v>
      </c>
      <c r="N77" s="83">
        <f t="shared" si="15"/>
        <v>0.8631944444444436</v>
      </c>
      <c r="O77" s="83">
        <f t="shared" si="15"/>
        <v>0.86458333333333248</v>
      </c>
      <c r="P77" s="133">
        <f t="shared" si="11"/>
        <v>24.43</v>
      </c>
      <c r="Q77" s="87">
        <f t="shared" si="13"/>
        <v>5.62499999999998E-2</v>
      </c>
      <c r="R77" s="80">
        <f t="shared" si="14"/>
        <v>18.096296296296359</v>
      </c>
      <c r="S77" s="354"/>
      <c r="T77" s="82"/>
    </row>
    <row r="78" spans="1:20" ht="18.399999999999999" customHeight="1" thickBot="1" x14ac:dyDescent="0.3">
      <c r="A78" s="693"/>
      <c r="B78" s="161">
        <v>62</v>
      </c>
      <c r="C78" s="325">
        <v>0.82222222222222152</v>
      </c>
      <c r="D78" s="83">
        <f t="shared" si="15"/>
        <v>0.82777777777777706</v>
      </c>
      <c r="E78" s="83">
        <f t="shared" si="15"/>
        <v>0.83333333333333259</v>
      </c>
      <c r="F78" s="83">
        <f t="shared" si="15"/>
        <v>0.83888888888888813</v>
      </c>
      <c r="G78" s="83">
        <f t="shared" ref="G78:O81" si="16">F78+G$10</f>
        <v>0.84305555555555478</v>
      </c>
      <c r="H78" s="83">
        <f t="shared" si="16"/>
        <v>0.84722222222222143</v>
      </c>
      <c r="I78" s="83">
        <f t="shared" si="16"/>
        <v>0.85138888888888808</v>
      </c>
      <c r="J78" s="83">
        <f t="shared" si="16"/>
        <v>0.85555555555555474</v>
      </c>
      <c r="K78" s="83">
        <f t="shared" si="16"/>
        <v>0.86249999999999916</v>
      </c>
      <c r="L78" s="83">
        <f t="shared" si="16"/>
        <v>0.86666666666666581</v>
      </c>
      <c r="M78" s="83">
        <f t="shared" si="16"/>
        <v>0.87222222222222134</v>
      </c>
      <c r="N78" s="83">
        <f t="shared" si="16"/>
        <v>0.87708333333333244</v>
      </c>
      <c r="O78" s="83">
        <f t="shared" si="16"/>
        <v>0.87847222222222132</v>
      </c>
      <c r="P78" s="133">
        <f t="shared" si="11"/>
        <v>24.43</v>
      </c>
      <c r="Q78" s="87">
        <f t="shared" si="13"/>
        <v>5.62499999999998E-2</v>
      </c>
      <c r="R78" s="80">
        <f t="shared" si="14"/>
        <v>18.096296296296359</v>
      </c>
      <c r="S78" s="354"/>
      <c r="T78" s="82"/>
    </row>
    <row r="79" spans="1:20" ht="18.399999999999999" customHeight="1" thickBot="1" x14ac:dyDescent="0.3">
      <c r="A79" s="693"/>
      <c r="B79" s="161">
        <v>63</v>
      </c>
      <c r="C79" s="325">
        <v>0.83611111111111036</v>
      </c>
      <c r="D79" s="83">
        <f t="shared" ref="D79:F81" si="17">C79+D$10</f>
        <v>0.8416666666666659</v>
      </c>
      <c r="E79" s="83">
        <f t="shared" si="17"/>
        <v>0.84722222222222143</v>
      </c>
      <c r="F79" s="83">
        <f t="shared" si="17"/>
        <v>0.85277777777777697</v>
      </c>
      <c r="G79" s="83">
        <f t="shared" si="16"/>
        <v>0.85694444444444362</v>
      </c>
      <c r="H79" s="83">
        <f t="shared" si="16"/>
        <v>0.86111111111111027</v>
      </c>
      <c r="I79" s="83">
        <f t="shared" si="16"/>
        <v>0.86527777777777692</v>
      </c>
      <c r="J79" s="83">
        <f t="shared" si="16"/>
        <v>0.86944444444444358</v>
      </c>
      <c r="K79" s="83">
        <f t="shared" si="16"/>
        <v>0.876388888888888</v>
      </c>
      <c r="L79" s="83">
        <f t="shared" si="16"/>
        <v>0.88055555555555465</v>
      </c>
      <c r="M79" s="83">
        <f t="shared" si="16"/>
        <v>0.88611111111111018</v>
      </c>
      <c r="N79" s="83">
        <f t="shared" si="16"/>
        <v>0.89097222222222128</v>
      </c>
      <c r="O79" s="83">
        <f t="shared" si="16"/>
        <v>0.89236111111111016</v>
      </c>
      <c r="P79" s="133">
        <f t="shared" si="11"/>
        <v>24.43</v>
      </c>
      <c r="Q79" s="87">
        <f t="shared" si="13"/>
        <v>5.62499999999998E-2</v>
      </c>
      <c r="R79" s="80">
        <f t="shared" si="14"/>
        <v>18.096296296296359</v>
      </c>
      <c r="S79" s="354"/>
      <c r="T79" s="82"/>
    </row>
    <row r="80" spans="1:20" ht="18.399999999999999" customHeight="1" thickBot="1" x14ac:dyDescent="0.3">
      <c r="A80" s="693"/>
      <c r="B80" s="161">
        <v>64</v>
      </c>
      <c r="C80" s="325">
        <v>0.8499999999999992</v>
      </c>
      <c r="D80" s="83">
        <f t="shared" si="17"/>
        <v>0.85555555555555474</v>
      </c>
      <c r="E80" s="83">
        <f t="shared" si="17"/>
        <v>0.86111111111111027</v>
      </c>
      <c r="F80" s="83">
        <f t="shared" si="17"/>
        <v>0.86666666666666581</v>
      </c>
      <c r="G80" s="83">
        <f t="shared" si="16"/>
        <v>0.87083333333333246</v>
      </c>
      <c r="H80" s="83">
        <f t="shared" si="16"/>
        <v>0.87499999999999911</v>
      </c>
      <c r="I80" s="83">
        <f t="shared" si="16"/>
        <v>0.87916666666666576</v>
      </c>
      <c r="J80" s="83">
        <f t="shared" si="16"/>
        <v>0.88333333333333242</v>
      </c>
      <c r="K80" s="83">
        <f t="shared" si="16"/>
        <v>0.89027777777777684</v>
      </c>
      <c r="L80" s="83">
        <f t="shared" si="16"/>
        <v>0.89444444444444349</v>
      </c>
      <c r="M80" s="83">
        <f t="shared" si="16"/>
        <v>0.89999999999999902</v>
      </c>
      <c r="N80" s="83">
        <f t="shared" si="16"/>
        <v>0.90486111111111012</v>
      </c>
      <c r="O80" s="83">
        <f t="shared" si="16"/>
        <v>0.906249999999999</v>
      </c>
      <c r="P80" s="133">
        <f t="shared" si="11"/>
        <v>24.43</v>
      </c>
      <c r="Q80" s="87">
        <f t="shared" si="13"/>
        <v>5.62499999999998E-2</v>
      </c>
      <c r="R80" s="80">
        <f t="shared" si="14"/>
        <v>18.096296296296359</v>
      </c>
      <c r="S80" s="354"/>
      <c r="T80" s="82"/>
    </row>
    <row r="81" spans="1:31" ht="18.399999999999999" customHeight="1" thickBot="1" x14ac:dyDescent="0.3">
      <c r="A81" s="693"/>
      <c r="B81" s="160">
        <v>65</v>
      </c>
      <c r="C81" s="325">
        <v>0.86388888888888804</v>
      </c>
      <c r="D81" s="83">
        <f t="shared" si="17"/>
        <v>0.86944444444444358</v>
      </c>
      <c r="E81" s="83">
        <f t="shared" si="17"/>
        <v>0.87499999999999911</v>
      </c>
      <c r="F81" s="83">
        <f t="shared" si="17"/>
        <v>0.88055555555555465</v>
      </c>
      <c r="G81" s="83">
        <f t="shared" si="16"/>
        <v>0.8847222222222213</v>
      </c>
      <c r="H81" s="83">
        <f t="shared" si="16"/>
        <v>0.88888888888888795</v>
      </c>
      <c r="I81" s="83">
        <f t="shared" si="16"/>
        <v>0.8930555555555546</v>
      </c>
      <c r="J81" s="83">
        <f t="shared" si="16"/>
        <v>0.89722222222222126</v>
      </c>
      <c r="K81" s="83">
        <f t="shared" si="16"/>
        <v>0.90416666666666567</v>
      </c>
      <c r="L81" s="83">
        <f t="shared" si="16"/>
        <v>0.90833333333333233</v>
      </c>
      <c r="M81" s="83">
        <f t="shared" si="16"/>
        <v>0.91388888888888786</v>
      </c>
      <c r="N81" s="83">
        <f t="shared" si="16"/>
        <v>0.91874999999999896</v>
      </c>
      <c r="O81" s="83">
        <f t="shared" si="16"/>
        <v>0.92013888888888784</v>
      </c>
      <c r="P81" s="133">
        <f t="shared" si="11"/>
        <v>24.43</v>
      </c>
      <c r="Q81" s="87">
        <f t="shared" si="13"/>
        <v>5.62499999999998E-2</v>
      </c>
      <c r="R81" s="80">
        <f t="shared" si="14"/>
        <v>18.096296296296359</v>
      </c>
      <c r="S81" s="354"/>
      <c r="T81" s="82"/>
    </row>
    <row r="82" spans="1:31" ht="18.399999999999999" customHeight="1" thickBot="1" x14ac:dyDescent="0.3">
      <c r="A82" s="693"/>
      <c r="B82" s="464">
        <v>66</v>
      </c>
      <c r="C82" s="418">
        <v>0.87777777777777688</v>
      </c>
      <c r="D82" s="418">
        <f t="shared" ref="D82:O87" si="18">C82+D$9</f>
        <v>0.88263888888888797</v>
      </c>
      <c r="E82" s="418">
        <f t="shared" si="18"/>
        <v>0.88749999999999907</v>
      </c>
      <c r="F82" s="418">
        <f t="shared" si="18"/>
        <v>0.89236111111111016</v>
      </c>
      <c r="G82" s="418">
        <f t="shared" si="18"/>
        <v>0.89652777777777681</v>
      </c>
      <c r="H82" s="418">
        <f t="shared" si="18"/>
        <v>0.89999999999999902</v>
      </c>
      <c r="I82" s="418">
        <f t="shared" si="18"/>
        <v>0.90347222222222123</v>
      </c>
      <c r="J82" s="418">
        <f t="shared" si="18"/>
        <v>0.90694444444444344</v>
      </c>
      <c r="K82" s="418">
        <f t="shared" si="18"/>
        <v>0.91319444444444342</v>
      </c>
      <c r="L82" s="418">
        <f t="shared" si="18"/>
        <v>0.91666666666666563</v>
      </c>
      <c r="M82" s="418">
        <f t="shared" si="18"/>
        <v>0.92222222222222117</v>
      </c>
      <c r="N82" s="418">
        <f t="shared" si="18"/>
        <v>0.92638888888888782</v>
      </c>
      <c r="O82" s="418">
        <f t="shared" si="18"/>
        <v>0.9277777777777767</v>
      </c>
      <c r="P82" s="465">
        <f t="shared" si="11"/>
        <v>24.43</v>
      </c>
      <c r="Q82" s="176">
        <f t="shared" si="13"/>
        <v>4.9999999999999822E-2</v>
      </c>
      <c r="R82" s="158">
        <f t="shared" ref="R82:R85" si="19">$F$92/((Q82*1440)/60)</f>
        <v>20.358333333333405</v>
      </c>
      <c r="S82" s="355"/>
      <c r="T82" s="82"/>
    </row>
    <row r="83" spans="1:31" ht="18.399999999999999" customHeight="1" thickBot="1" x14ac:dyDescent="0.3">
      <c r="A83" s="693"/>
      <c r="B83" s="464">
        <v>67</v>
      </c>
      <c r="C83" s="418">
        <v>0.90555555555555467</v>
      </c>
      <c r="D83" s="418">
        <f t="shared" si="18"/>
        <v>0.91041666666666576</v>
      </c>
      <c r="E83" s="418">
        <f t="shared" si="18"/>
        <v>0.91527777777777686</v>
      </c>
      <c r="F83" s="418">
        <f t="shared" si="18"/>
        <v>0.92013888888888795</v>
      </c>
      <c r="G83" s="418">
        <f t="shared" si="18"/>
        <v>0.9243055555555546</v>
      </c>
      <c r="H83" s="418">
        <f t="shared" si="18"/>
        <v>0.92777777777777681</v>
      </c>
      <c r="I83" s="418">
        <f t="shared" si="18"/>
        <v>0.93124999999999902</v>
      </c>
      <c r="J83" s="418">
        <f t="shared" si="18"/>
        <v>0.93472222222222123</v>
      </c>
      <c r="K83" s="418">
        <f t="shared" si="18"/>
        <v>0.94097222222222121</v>
      </c>
      <c r="L83" s="418">
        <f t="shared" si="18"/>
        <v>0.94444444444444342</v>
      </c>
      <c r="M83" s="418">
        <f t="shared" si="18"/>
        <v>0.94999999999999896</v>
      </c>
      <c r="N83" s="418">
        <f t="shared" si="18"/>
        <v>0.95416666666666561</v>
      </c>
      <c r="O83" s="418">
        <f t="shared" si="18"/>
        <v>0.95555555555555449</v>
      </c>
      <c r="P83" s="465">
        <f t="shared" si="11"/>
        <v>24.43</v>
      </c>
      <c r="Q83" s="176">
        <f t="shared" si="13"/>
        <v>4.9999999999999822E-2</v>
      </c>
      <c r="R83" s="158">
        <f t="shared" si="19"/>
        <v>20.358333333333405</v>
      </c>
      <c r="S83" s="355"/>
      <c r="T83" s="82"/>
    </row>
    <row r="84" spans="1:31" ht="18.399999999999999" customHeight="1" thickBot="1" x14ac:dyDescent="0.3">
      <c r="A84" s="693"/>
      <c r="B84" s="464">
        <v>68</v>
      </c>
      <c r="C84" s="418">
        <v>0.93333333333333246</v>
      </c>
      <c r="D84" s="418">
        <f t="shared" si="18"/>
        <v>0.93819444444444355</v>
      </c>
      <c r="E84" s="418">
        <f t="shared" si="18"/>
        <v>0.94305555555555465</v>
      </c>
      <c r="F84" s="418">
        <f t="shared" si="18"/>
        <v>0.94791666666666574</v>
      </c>
      <c r="G84" s="418">
        <f t="shared" si="18"/>
        <v>0.95208333333333239</v>
      </c>
      <c r="H84" s="418">
        <f t="shared" si="18"/>
        <v>0.9555555555555546</v>
      </c>
      <c r="I84" s="418">
        <f t="shared" si="18"/>
        <v>0.95902777777777681</v>
      </c>
      <c r="J84" s="418">
        <f t="shared" si="18"/>
        <v>0.96249999999999902</v>
      </c>
      <c r="K84" s="418">
        <f t="shared" si="18"/>
        <v>0.968749999999999</v>
      </c>
      <c r="L84" s="418">
        <f t="shared" si="18"/>
        <v>0.97222222222222121</v>
      </c>
      <c r="M84" s="418">
        <f t="shared" si="18"/>
        <v>0.97777777777777675</v>
      </c>
      <c r="N84" s="418">
        <f t="shared" si="18"/>
        <v>0.9819444444444434</v>
      </c>
      <c r="O84" s="418">
        <f t="shared" si="18"/>
        <v>0.98333333333333228</v>
      </c>
      <c r="P84" s="465">
        <f t="shared" si="11"/>
        <v>24.43</v>
      </c>
      <c r="Q84" s="176">
        <f t="shared" si="13"/>
        <v>4.9999999999999822E-2</v>
      </c>
      <c r="R84" s="158">
        <f t="shared" si="19"/>
        <v>20.358333333333405</v>
      </c>
      <c r="S84" s="355"/>
      <c r="T84" s="82"/>
    </row>
    <row r="85" spans="1:31" ht="18.399999999999999" customHeight="1" thickBot="1" x14ac:dyDescent="0.3">
      <c r="A85" s="693"/>
      <c r="B85" s="468">
        <v>69</v>
      </c>
      <c r="C85" s="418">
        <v>0.96111111111111025</v>
      </c>
      <c r="D85" s="418">
        <f t="shared" si="18"/>
        <v>0.96597222222222134</v>
      </c>
      <c r="E85" s="418">
        <f t="shared" si="18"/>
        <v>0.97083333333333244</v>
      </c>
      <c r="F85" s="418">
        <f t="shared" si="18"/>
        <v>0.97569444444444353</v>
      </c>
      <c r="G85" s="418">
        <f t="shared" si="18"/>
        <v>0.97986111111111018</v>
      </c>
      <c r="H85" s="418">
        <f t="shared" si="18"/>
        <v>0.98333333333333239</v>
      </c>
      <c r="I85" s="418">
        <f t="shared" si="18"/>
        <v>0.9868055555555546</v>
      </c>
      <c r="J85" s="418">
        <f t="shared" si="18"/>
        <v>0.99027777777777681</v>
      </c>
      <c r="K85" s="418">
        <f t="shared" si="18"/>
        <v>0.99652777777777679</v>
      </c>
      <c r="L85" s="418">
        <f t="shared" si="18"/>
        <v>0.999999999999999</v>
      </c>
      <c r="M85" s="418">
        <f t="shared" si="18"/>
        <v>1.0055555555555546</v>
      </c>
      <c r="N85" s="418">
        <f t="shared" si="18"/>
        <v>1.0097222222222213</v>
      </c>
      <c r="O85" s="418">
        <f t="shared" si="18"/>
        <v>1.0111111111111102</v>
      </c>
      <c r="P85" s="465">
        <f t="shared" si="11"/>
        <v>24.43</v>
      </c>
      <c r="Q85" s="176">
        <f t="shared" si="13"/>
        <v>4.9999999999999933E-2</v>
      </c>
      <c r="R85" s="158">
        <f t="shared" si="19"/>
        <v>20.358333333333359</v>
      </c>
      <c r="S85" s="355"/>
      <c r="T85" s="82"/>
    </row>
    <row r="86" spans="1:31" ht="18.399999999999999" customHeight="1" thickBot="1" x14ac:dyDescent="0.3">
      <c r="A86" s="101"/>
      <c r="B86" s="464">
        <v>70</v>
      </c>
      <c r="C86" s="418">
        <v>0.98888888888888804</v>
      </c>
      <c r="D86" s="418">
        <f t="shared" si="18"/>
        <v>0.99374999999999913</v>
      </c>
      <c r="E86" s="418">
        <f t="shared" si="18"/>
        <v>0.99861111111111023</v>
      </c>
      <c r="F86" s="418">
        <f t="shared" si="18"/>
        <v>1.0034722222222214</v>
      </c>
      <c r="G86" s="418">
        <f t="shared" si="18"/>
        <v>1.0076388888888881</v>
      </c>
      <c r="H86" s="418">
        <f t="shared" si="18"/>
        <v>1.0111111111111104</v>
      </c>
      <c r="I86" s="418">
        <f t="shared" si="18"/>
        <v>1.0145833333333327</v>
      </c>
      <c r="J86" s="418">
        <f t="shared" si="18"/>
        <v>1.018055555555555</v>
      </c>
      <c r="K86" s="418">
        <f t="shared" si="18"/>
        <v>1.0243055555555551</v>
      </c>
      <c r="L86" s="418">
        <f t="shared" si="18"/>
        <v>1.0277777777777775</v>
      </c>
      <c r="M86" s="418">
        <f t="shared" si="18"/>
        <v>1.033333333333333</v>
      </c>
      <c r="N86" s="418">
        <f t="shared" si="18"/>
        <v>1.0374999999999996</v>
      </c>
      <c r="O86" s="418">
        <f t="shared" si="18"/>
        <v>1.0388888888888885</v>
      </c>
      <c r="P86" s="465">
        <f t="shared" si="11"/>
        <v>24.43</v>
      </c>
      <c r="Q86" s="176">
        <f t="shared" si="13"/>
        <v>5.0000000000000488E-2</v>
      </c>
      <c r="R86" s="158">
        <f t="shared" ref="R86:R87" si="20">$F$92/((Q86*1440)/60)</f>
        <v>20.358333333333132</v>
      </c>
      <c r="S86" s="355"/>
      <c r="T86" s="82"/>
    </row>
    <row r="87" spans="1:31" ht="18.399999999999999" customHeight="1" x14ac:dyDescent="0.25">
      <c r="A87" s="86"/>
      <c r="B87" s="464">
        <v>71</v>
      </c>
      <c r="C87" s="418">
        <v>1.0166666666666657</v>
      </c>
      <c r="D87" s="418">
        <f t="shared" si="18"/>
        <v>1.0215277777777769</v>
      </c>
      <c r="E87" s="418">
        <f t="shared" si="18"/>
        <v>1.0263888888888881</v>
      </c>
      <c r="F87" s="418">
        <f t="shared" si="18"/>
        <v>1.0312499999999993</v>
      </c>
      <c r="G87" s="418">
        <f t="shared" si="18"/>
        <v>1.035416666666666</v>
      </c>
      <c r="H87" s="418">
        <f t="shared" si="18"/>
        <v>1.0388888888888883</v>
      </c>
      <c r="I87" s="418">
        <f t="shared" si="18"/>
        <v>1.0423611111111106</v>
      </c>
      <c r="J87" s="418">
        <f t="shared" si="18"/>
        <v>1.0458333333333329</v>
      </c>
      <c r="K87" s="418">
        <f t="shared" si="18"/>
        <v>1.052083333333333</v>
      </c>
      <c r="L87" s="418">
        <f t="shared" si="18"/>
        <v>1.0555555555555554</v>
      </c>
      <c r="M87" s="418">
        <f t="shared" si="18"/>
        <v>1.0611111111111109</v>
      </c>
      <c r="N87" s="418">
        <f t="shared" si="18"/>
        <v>1.0652777777777775</v>
      </c>
      <c r="O87" s="418">
        <f t="shared" si="18"/>
        <v>1.0666666666666664</v>
      </c>
      <c r="P87" s="465">
        <f t="shared" si="11"/>
        <v>24.43</v>
      </c>
      <c r="Q87" s="538">
        <f t="shared" si="13"/>
        <v>5.0000000000000711E-2</v>
      </c>
      <c r="R87" s="539">
        <f t="shared" si="20"/>
        <v>20.358333333333043</v>
      </c>
      <c r="S87" s="355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2"/>
    </row>
    <row r="88" spans="1:31" ht="18.399999999999999" customHeight="1" x14ac:dyDescent="0.25">
      <c r="A88" s="86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2"/>
    </row>
    <row r="89" spans="1:31" ht="18.399999999999999" customHeight="1" x14ac:dyDescent="0.25">
      <c r="A89" s="86"/>
      <c r="B89" s="84"/>
      <c r="C89" s="107" t="s">
        <v>63</v>
      </c>
      <c r="D89" s="107"/>
      <c r="E89" s="108"/>
      <c r="F89" s="107">
        <v>65</v>
      </c>
      <c r="G89" s="107"/>
      <c r="H89" s="107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2"/>
    </row>
    <row r="90" spans="1:31" ht="18.399999999999999" customHeight="1" x14ac:dyDescent="0.25">
      <c r="A90" s="86"/>
      <c r="B90" s="84"/>
      <c r="C90" s="107" t="s">
        <v>64</v>
      </c>
      <c r="D90" s="107"/>
      <c r="E90" s="108"/>
      <c r="F90" s="107">
        <v>6</v>
      </c>
      <c r="G90" s="107"/>
      <c r="H90" s="107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2"/>
    </row>
    <row r="91" spans="1:31" ht="18.399999999999999" customHeight="1" x14ac:dyDescent="0.25">
      <c r="A91" s="86"/>
      <c r="B91" s="84"/>
      <c r="C91" s="107" t="s">
        <v>65</v>
      </c>
      <c r="D91" s="107"/>
      <c r="E91" s="108"/>
      <c r="F91" s="107">
        <f>B87</f>
        <v>71</v>
      </c>
      <c r="G91" s="107"/>
      <c r="H91" s="107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2"/>
    </row>
    <row r="92" spans="1:31" ht="18.399999999999999" customHeight="1" x14ac:dyDescent="0.25">
      <c r="A92" s="84"/>
      <c r="B92" s="84"/>
      <c r="C92" s="107" t="s">
        <v>66</v>
      </c>
      <c r="D92" s="107"/>
      <c r="E92" s="108"/>
      <c r="F92" s="110">
        <f>P13</f>
        <v>24.43</v>
      </c>
      <c r="G92" s="110"/>
      <c r="H92" s="107" t="s">
        <v>67</v>
      </c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1" ht="18.399999999999999" customHeight="1" x14ac:dyDescent="0.25">
      <c r="A93" s="84"/>
      <c r="C93" s="107" t="s">
        <v>68</v>
      </c>
      <c r="D93" s="109"/>
      <c r="E93" s="109"/>
      <c r="F93" s="107">
        <v>0</v>
      </c>
      <c r="G93" s="107"/>
      <c r="H93" s="107" t="s">
        <v>69</v>
      </c>
    </row>
    <row r="94" spans="1:31" ht="18.399999999999999" customHeight="1" x14ac:dyDescent="0.25">
      <c r="A94" s="84"/>
      <c r="C94" s="107" t="s">
        <v>70</v>
      </c>
      <c r="D94" s="109"/>
      <c r="E94" s="109"/>
      <c r="F94" s="109"/>
      <c r="G94" s="109"/>
      <c r="H94" s="109"/>
    </row>
    <row r="95" spans="1:31" ht="18.399999999999999" customHeight="1" x14ac:dyDescent="0.25">
      <c r="A95" s="84"/>
    </row>
    <row r="96" spans="1:31" ht="18.399999999999999" customHeight="1" x14ac:dyDescent="0.25">
      <c r="A96" s="84"/>
    </row>
  </sheetData>
  <mergeCells count="11">
    <mergeCell ref="B16:S16"/>
    <mergeCell ref="A17:A85"/>
    <mergeCell ref="B8:AC8"/>
    <mergeCell ref="B11:C11"/>
    <mergeCell ref="P11:P12"/>
    <mergeCell ref="Q11:Q15"/>
    <mergeCell ref="R11:R15"/>
    <mergeCell ref="S11:S15"/>
    <mergeCell ref="P13:P15"/>
    <mergeCell ref="B15:C15"/>
    <mergeCell ref="D11:N11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E75"/>
  <sheetViews>
    <sheetView view="pageBreakPreview" topLeftCell="A43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9" width="10.7109375" style="40" customWidth="1"/>
    <col min="20" max="20" width="10" style="40" customWidth="1"/>
    <col min="21" max="26" width="10.7109375" style="40" hidden="1" customWidth="1"/>
    <col min="27" max="27" width="12.140625" style="40" hidden="1" customWidth="1"/>
    <col min="28" max="29" width="9.7109375" style="40" hidden="1" customWidth="1"/>
    <col min="30" max="30" width="14.7109375" style="40" hidden="1" customWidth="1"/>
    <col min="31" max="16384" width="11.5703125" style="40"/>
  </cols>
  <sheetData>
    <row r="1" spans="2:3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0" s="30" customFormat="1" ht="23.25" x14ac:dyDescent="0.35"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0" s="30" customFormat="1" ht="23.25" x14ac:dyDescent="0.35">
      <c r="B5" s="31" t="s">
        <v>72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0" s="30" customFormat="1" ht="23.25" x14ac:dyDescent="0.35">
      <c r="B6" s="102" t="s">
        <v>93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0" s="30" customFormat="1" ht="24" thickBot="1" x14ac:dyDescent="0.4">
      <c r="B7" s="31" t="s">
        <v>95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173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2:30" s="30" customFormat="1" ht="173.25" customHeight="1" thickBot="1" x14ac:dyDescent="0.4">
      <c r="B8" s="713" t="s">
        <v>240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4"/>
      <c r="AC8" s="715"/>
      <c r="AD8" s="332"/>
    </row>
    <row r="9" spans="2:30" ht="15.75" customHeight="1" x14ac:dyDescent="0.25">
      <c r="B9" s="103"/>
      <c r="C9" s="347"/>
      <c r="D9" s="93">
        <v>4.8611111111111112E-3</v>
      </c>
      <c r="E9" s="93">
        <v>4.8611111111111112E-3</v>
      </c>
      <c r="F9" s="93">
        <v>4.8611111111111112E-3</v>
      </c>
      <c r="G9" s="93">
        <v>4.1666666666666666E-3</v>
      </c>
      <c r="H9" s="93">
        <v>3.472222222222222E-3</v>
      </c>
      <c r="I9" s="93">
        <v>3.472222222222222E-3</v>
      </c>
      <c r="J9" s="93">
        <v>3.472222222222222E-3</v>
      </c>
      <c r="K9" s="93">
        <v>6.2499999999999995E-3</v>
      </c>
      <c r="L9" s="93">
        <v>3.472222222222222E-3</v>
      </c>
      <c r="M9" s="93">
        <v>5.5555555555555558E-3</v>
      </c>
      <c r="N9" s="93">
        <v>4.1666666666666666E-3</v>
      </c>
      <c r="O9" s="93">
        <v>1.3888888888888889E-3</v>
      </c>
      <c r="P9" s="93">
        <f>SUM(D9:O9)</f>
        <v>0.05</v>
      </c>
      <c r="Q9" s="93"/>
      <c r="R9" s="348"/>
      <c r="S9" s="349"/>
    </row>
    <row r="10" spans="2:30" ht="16.5" customHeight="1" thickBot="1" x14ac:dyDescent="0.3">
      <c r="B10" s="42"/>
      <c r="C10" s="350"/>
      <c r="D10" s="93">
        <v>5.5555555555555558E-3</v>
      </c>
      <c r="E10" s="93">
        <v>5.5555555555555558E-3</v>
      </c>
      <c r="F10" s="93">
        <v>5.5555555555555558E-3</v>
      </c>
      <c r="G10" s="93">
        <v>4.1666666666666666E-3</v>
      </c>
      <c r="H10" s="93">
        <v>4.1666666666666666E-3</v>
      </c>
      <c r="I10" s="93">
        <v>4.1666666666666666E-3</v>
      </c>
      <c r="J10" s="93">
        <v>4.1666666666666666E-3</v>
      </c>
      <c r="K10" s="93">
        <v>6.9444444444444441E-3</v>
      </c>
      <c r="L10" s="93">
        <v>4.1666666666666666E-3</v>
      </c>
      <c r="M10" s="93">
        <v>5.5555555555555558E-3</v>
      </c>
      <c r="N10" s="93">
        <v>4.8611111111111112E-3</v>
      </c>
      <c r="O10" s="93">
        <v>1.3888888888888889E-3</v>
      </c>
      <c r="P10" s="85">
        <f>SUM(D10:O10)</f>
        <v>5.6250000000000001E-2</v>
      </c>
      <c r="Q10" s="85"/>
      <c r="R10" s="351"/>
      <c r="S10" s="342"/>
    </row>
    <row r="11" spans="2:30" ht="26.25" customHeight="1" thickBot="1" x14ac:dyDescent="0.3">
      <c r="B11" s="696" t="s">
        <v>47</v>
      </c>
      <c r="C11" s="697"/>
      <c r="D11" s="716" t="s">
        <v>48</v>
      </c>
      <c r="E11" s="717"/>
      <c r="F11" s="717"/>
      <c r="G11" s="717"/>
      <c r="H11" s="717"/>
      <c r="I11" s="717"/>
      <c r="J11" s="717"/>
      <c r="K11" s="717"/>
      <c r="L11" s="717"/>
      <c r="M11" s="717"/>
      <c r="N11" s="718"/>
      <c r="O11" s="352" t="s">
        <v>49</v>
      </c>
      <c r="P11" s="703" t="s">
        <v>50</v>
      </c>
      <c r="Q11" s="703" t="s">
        <v>51</v>
      </c>
      <c r="R11" s="703" t="s">
        <v>52</v>
      </c>
      <c r="S11" s="703" t="s">
        <v>53</v>
      </c>
    </row>
    <row r="12" spans="2:30" ht="34.9" customHeight="1" thickBot="1" x14ac:dyDescent="0.3">
      <c r="B12" s="420"/>
      <c r="C12" s="420" t="s">
        <v>265</v>
      </c>
      <c r="D12" s="423" t="s">
        <v>281</v>
      </c>
      <c r="E12" s="112" t="s">
        <v>280</v>
      </c>
      <c r="F12" s="112" t="s">
        <v>97</v>
      </c>
      <c r="G12" s="112" t="s">
        <v>292</v>
      </c>
      <c r="H12" s="112" t="s">
        <v>279</v>
      </c>
      <c r="I12" s="112" t="s">
        <v>106</v>
      </c>
      <c r="J12" s="112" t="s">
        <v>94</v>
      </c>
      <c r="K12" s="112" t="s">
        <v>277</v>
      </c>
      <c r="L12" s="112" t="s">
        <v>76</v>
      </c>
      <c r="M12" s="112" t="s">
        <v>75</v>
      </c>
      <c r="N12" s="112" t="s">
        <v>199</v>
      </c>
      <c r="O12" s="420" t="s">
        <v>343</v>
      </c>
      <c r="P12" s="702"/>
      <c r="Q12" s="703"/>
      <c r="R12" s="703"/>
      <c r="S12" s="703"/>
    </row>
    <row r="13" spans="2:30" ht="15.75" thickBot="1" x14ac:dyDescent="0.3">
      <c r="B13" s="352" t="s">
        <v>58</v>
      </c>
      <c r="C13" s="374">
        <v>0</v>
      </c>
      <c r="D13" s="50">
        <v>0.6</v>
      </c>
      <c r="E13" s="50">
        <v>1.9</v>
      </c>
      <c r="F13" s="50">
        <v>2.7</v>
      </c>
      <c r="G13" s="50">
        <v>1.7</v>
      </c>
      <c r="H13" s="50">
        <v>2.8</v>
      </c>
      <c r="I13" s="50">
        <v>1.7</v>
      </c>
      <c r="J13" s="50">
        <v>2.1</v>
      </c>
      <c r="K13" s="50">
        <v>2.6</v>
      </c>
      <c r="L13" s="50">
        <v>1.93</v>
      </c>
      <c r="M13" s="50">
        <v>2.7</v>
      </c>
      <c r="N13" s="50">
        <v>2.1</v>
      </c>
      <c r="O13" s="372">
        <v>1.6</v>
      </c>
      <c r="P13" s="719">
        <f>O14</f>
        <v>24.43</v>
      </c>
      <c r="Q13" s="703"/>
      <c r="R13" s="703"/>
      <c r="S13" s="703"/>
    </row>
    <row r="14" spans="2:30" ht="30.75" customHeight="1" thickBot="1" x14ac:dyDescent="0.3">
      <c r="B14" s="58" t="s">
        <v>59</v>
      </c>
      <c r="C14" s="260">
        <v>0</v>
      </c>
      <c r="D14" s="62">
        <f>C14+D13</f>
        <v>0.6</v>
      </c>
      <c r="E14" s="62">
        <f t="shared" ref="E14:O14" si="0">D14+E13</f>
        <v>2.5</v>
      </c>
      <c r="F14" s="62">
        <f t="shared" si="0"/>
        <v>5.2</v>
      </c>
      <c r="G14" s="62">
        <f t="shared" si="0"/>
        <v>6.9</v>
      </c>
      <c r="H14" s="62">
        <f t="shared" si="0"/>
        <v>9.6999999999999993</v>
      </c>
      <c r="I14" s="62">
        <f t="shared" si="0"/>
        <v>11.399999999999999</v>
      </c>
      <c r="J14" s="62">
        <f t="shared" si="0"/>
        <v>13.499999999999998</v>
      </c>
      <c r="K14" s="62">
        <f t="shared" si="0"/>
        <v>16.099999999999998</v>
      </c>
      <c r="L14" s="62">
        <f t="shared" si="0"/>
        <v>18.029999999999998</v>
      </c>
      <c r="M14" s="62">
        <f t="shared" si="0"/>
        <v>20.729999999999997</v>
      </c>
      <c r="N14" s="62">
        <f t="shared" si="0"/>
        <v>22.83</v>
      </c>
      <c r="O14" s="62">
        <f t="shared" si="0"/>
        <v>24.43</v>
      </c>
      <c r="P14" s="720"/>
      <c r="Q14" s="703"/>
      <c r="R14" s="703"/>
      <c r="S14" s="703"/>
    </row>
    <row r="15" spans="2:30" ht="30.75" customHeight="1" thickBot="1" x14ac:dyDescent="0.3">
      <c r="B15" s="687" t="s">
        <v>60</v>
      </c>
      <c r="C15" s="688"/>
      <c r="D15" s="61">
        <f>D13/((D10*1440)/60)</f>
        <v>4.5</v>
      </c>
      <c r="E15" s="61">
        <f t="shared" ref="E15:O15" si="1">E13/((E10*1440)/60)</f>
        <v>14.25</v>
      </c>
      <c r="F15" s="61">
        <f t="shared" si="1"/>
        <v>20.25</v>
      </c>
      <c r="G15" s="61">
        <f t="shared" si="1"/>
        <v>17</v>
      </c>
      <c r="H15" s="61">
        <f t="shared" si="1"/>
        <v>27.999999999999996</v>
      </c>
      <c r="I15" s="61">
        <f t="shared" si="1"/>
        <v>17</v>
      </c>
      <c r="J15" s="61">
        <f t="shared" si="1"/>
        <v>21</v>
      </c>
      <c r="K15" s="61">
        <f t="shared" si="1"/>
        <v>15.600000000000001</v>
      </c>
      <c r="L15" s="61">
        <f t="shared" si="1"/>
        <v>19.299999999999997</v>
      </c>
      <c r="M15" s="61">
        <f t="shared" si="1"/>
        <v>20.25</v>
      </c>
      <c r="N15" s="61">
        <f t="shared" si="1"/>
        <v>18</v>
      </c>
      <c r="O15" s="60">
        <f t="shared" si="1"/>
        <v>48</v>
      </c>
      <c r="P15" s="721"/>
      <c r="Q15" s="702"/>
      <c r="R15" s="702"/>
      <c r="S15" s="702"/>
    </row>
    <row r="16" spans="2:3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</row>
    <row r="17" spans="1:20" ht="18.399999999999999" customHeight="1" thickBot="1" x14ac:dyDescent="0.3">
      <c r="A17" s="692" t="s">
        <v>38</v>
      </c>
      <c r="B17" s="67">
        <v>1</v>
      </c>
      <c r="C17" s="442">
        <v>0.20138888888888887</v>
      </c>
      <c r="D17" s="69">
        <f>C17+D$9</f>
        <v>0.20624999999999999</v>
      </c>
      <c r="E17" s="69">
        <f t="shared" ref="E17:O17" si="2">D17+E$9</f>
        <v>0.21111111111111111</v>
      </c>
      <c r="F17" s="69">
        <f t="shared" si="2"/>
        <v>0.21597222222222223</v>
      </c>
      <c r="G17" s="69">
        <f t="shared" si="2"/>
        <v>0.22013888888888891</v>
      </c>
      <c r="H17" s="69">
        <f t="shared" si="2"/>
        <v>0.22361111111111112</v>
      </c>
      <c r="I17" s="69">
        <f t="shared" si="2"/>
        <v>0.22708333333333333</v>
      </c>
      <c r="J17" s="69">
        <f t="shared" si="2"/>
        <v>0.23055555555555554</v>
      </c>
      <c r="K17" s="69">
        <f t="shared" si="2"/>
        <v>0.23680555555555555</v>
      </c>
      <c r="L17" s="69">
        <f t="shared" si="2"/>
        <v>0.24027777777777776</v>
      </c>
      <c r="M17" s="69">
        <f t="shared" si="2"/>
        <v>0.24583333333333332</v>
      </c>
      <c r="N17" s="69">
        <f t="shared" si="2"/>
        <v>0.25</v>
      </c>
      <c r="O17" s="69">
        <f t="shared" si="2"/>
        <v>0.25138888888888888</v>
      </c>
      <c r="P17" s="91">
        <f t="shared" ref="P17:P66" si="3">$P$13</f>
        <v>24.43</v>
      </c>
      <c r="Q17" s="87">
        <f>O17-C17</f>
        <v>5.0000000000000017E-2</v>
      </c>
      <c r="R17" s="73">
        <f t="shared" ref="R17:R41" si="4">$H$71/((Q17*1440)/60)</f>
        <v>20.358333333333327</v>
      </c>
      <c r="S17" s="353"/>
    </row>
    <row r="18" spans="1:20" ht="18.399999999999999" customHeight="1" thickBot="1" x14ac:dyDescent="0.3">
      <c r="A18" s="693"/>
      <c r="B18" s="74">
        <v>2</v>
      </c>
      <c r="C18" s="443">
        <f>C17+"00:30"</f>
        <v>0.22222222222222221</v>
      </c>
      <c r="D18" s="69">
        <f t="shared" ref="D18:D19" si="5">C18+D$9</f>
        <v>0.22708333333333333</v>
      </c>
      <c r="E18" s="69">
        <f t="shared" ref="E18:E19" si="6">D18+E$9</f>
        <v>0.23194444444444445</v>
      </c>
      <c r="F18" s="69">
        <f t="shared" ref="F18:F19" si="7">E18+F$9</f>
        <v>0.23680555555555557</v>
      </c>
      <c r="G18" s="69">
        <f t="shared" ref="G18:G19" si="8">F18+G$9</f>
        <v>0.24097222222222225</v>
      </c>
      <c r="H18" s="69">
        <f t="shared" ref="H18:H19" si="9">G18+H$9</f>
        <v>0.24444444444444446</v>
      </c>
      <c r="I18" s="69">
        <f t="shared" ref="I18:I19" si="10">H18+I$9</f>
        <v>0.24791666666666667</v>
      </c>
      <c r="J18" s="69">
        <f t="shared" ref="J18:J19" si="11">I18+J$9</f>
        <v>0.25138888888888888</v>
      </c>
      <c r="K18" s="69">
        <f t="shared" ref="K18:K19" si="12">J18+K$9</f>
        <v>0.25763888888888886</v>
      </c>
      <c r="L18" s="69">
        <f t="shared" ref="L18:L19" si="13">K18+L$9</f>
        <v>0.26111111111111107</v>
      </c>
      <c r="M18" s="69">
        <f t="shared" ref="M18:M19" si="14">L18+M$9</f>
        <v>0.26666666666666661</v>
      </c>
      <c r="N18" s="69">
        <f t="shared" ref="N18:N19" si="15">M18+N$9</f>
        <v>0.27083333333333326</v>
      </c>
      <c r="O18" s="69">
        <f t="shared" ref="O18:O19" si="16">N18+O$9</f>
        <v>0.27222222222222214</v>
      </c>
      <c r="P18" s="92">
        <f t="shared" si="3"/>
        <v>24.43</v>
      </c>
      <c r="Q18" s="87">
        <f t="shared" ref="Q18:Q66" si="17">O18-C18</f>
        <v>4.9999999999999933E-2</v>
      </c>
      <c r="R18" s="80">
        <f t="shared" si="4"/>
        <v>20.358333333333359</v>
      </c>
      <c r="S18" s="354"/>
      <c r="T18" s="82"/>
    </row>
    <row r="19" spans="1:20" ht="18.399999999999999" customHeight="1" thickBot="1" x14ac:dyDescent="0.3">
      <c r="A19" s="693"/>
      <c r="B19" s="74">
        <v>3</v>
      </c>
      <c r="C19" s="443">
        <f t="shared" ref="C19:C21" si="18">C18+"00:30"</f>
        <v>0.24305555555555555</v>
      </c>
      <c r="D19" s="69">
        <f t="shared" si="5"/>
        <v>0.24791666666666667</v>
      </c>
      <c r="E19" s="69">
        <f t="shared" si="6"/>
        <v>0.25277777777777777</v>
      </c>
      <c r="F19" s="69">
        <f t="shared" si="7"/>
        <v>0.25763888888888886</v>
      </c>
      <c r="G19" s="69">
        <f t="shared" si="8"/>
        <v>0.26180555555555551</v>
      </c>
      <c r="H19" s="69">
        <f t="shared" si="9"/>
        <v>0.26527777777777772</v>
      </c>
      <c r="I19" s="69">
        <f t="shared" si="10"/>
        <v>0.26874999999999993</v>
      </c>
      <c r="J19" s="69">
        <f t="shared" si="11"/>
        <v>0.27222222222222214</v>
      </c>
      <c r="K19" s="69">
        <f t="shared" si="12"/>
        <v>0.27847222222222212</v>
      </c>
      <c r="L19" s="69">
        <f t="shared" si="13"/>
        <v>0.28194444444444433</v>
      </c>
      <c r="M19" s="69">
        <f t="shared" si="14"/>
        <v>0.28749999999999987</v>
      </c>
      <c r="N19" s="69">
        <f t="shared" si="15"/>
        <v>0.29166666666666652</v>
      </c>
      <c r="O19" s="69">
        <f t="shared" si="16"/>
        <v>0.2930555555555554</v>
      </c>
      <c r="P19" s="92">
        <f t="shared" si="3"/>
        <v>24.43</v>
      </c>
      <c r="Q19" s="87">
        <f t="shared" si="17"/>
        <v>4.999999999999985E-2</v>
      </c>
      <c r="R19" s="80">
        <f t="shared" si="4"/>
        <v>20.358333333333395</v>
      </c>
      <c r="S19" s="354"/>
      <c r="T19" s="82"/>
    </row>
    <row r="20" spans="1:20" ht="18.399999999999999" customHeight="1" thickBot="1" x14ac:dyDescent="0.3">
      <c r="A20" s="693"/>
      <c r="B20" s="74">
        <v>4</v>
      </c>
      <c r="C20" s="443">
        <f t="shared" si="18"/>
        <v>0.2638888888888889</v>
      </c>
      <c r="D20" s="69">
        <f t="shared" ref="D20:D21" si="19">C20+D$9</f>
        <v>0.26874999999999999</v>
      </c>
      <c r="E20" s="69">
        <f t="shared" ref="E20:E21" si="20">D20+E$9</f>
        <v>0.27361111111111108</v>
      </c>
      <c r="F20" s="69">
        <f t="shared" ref="F20:F21" si="21">E20+F$9</f>
        <v>0.27847222222222218</v>
      </c>
      <c r="G20" s="69">
        <f t="shared" ref="G20:G21" si="22">F20+G$9</f>
        <v>0.28263888888888883</v>
      </c>
      <c r="H20" s="69">
        <f t="shared" ref="H20:H21" si="23">G20+H$9</f>
        <v>0.28611111111111104</v>
      </c>
      <c r="I20" s="69">
        <f t="shared" ref="I20:I21" si="24">H20+I$9</f>
        <v>0.28958333333333325</v>
      </c>
      <c r="J20" s="69">
        <f t="shared" ref="J20:J21" si="25">I20+J$9</f>
        <v>0.29305555555555546</v>
      </c>
      <c r="K20" s="69">
        <f t="shared" ref="K20:K21" si="26">J20+K$9</f>
        <v>0.29930555555555544</v>
      </c>
      <c r="L20" s="69">
        <f t="shared" ref="L20:L21" si="27">K20+L$9</f>
        <v>0.30277777777777765</v>
      </c>
      <c r="M20" s="69">
        <f t="shared" ref="M20:M21" si="28">L20+M$9</f>
        <v>0.30833333333333318</v>
      </c>
      <c r="N20" s="69">
        <f t="shared" ref="N20:N21" si="29">M20+N$9</f>
        <v>0.31249999999999983</v>
      </c>
      <c r="O20" s="69">
        <f t="shared" ref="O20:O21" si="30">N20+O$9</f>
        <v>0.31388888888888872</v>
      </c>
      <c r="P20" s="92">
        <f t="shared" si="3"/>
        <v>24.43</v>
      </c>
      <c r="Q20" s="87">
        <f t="shared" si="17"/>
        <v>4.9999999999999822E-2</v>
      </c>
      <c r="R20" s="80">
        <f t="shared" si="4"/>
        <v>20.358333333333405</v>
      </c>
      <c r="S20" s="354"/>
      <c r="T20" s="82"/>
    </row>
    <row r="21" spans="1:20" ht="18.399999999999999" customHeight="1" thickBot="1" x14ac:dyDescent="0.3">
      <c r="A21" s="693"/>
      <c r="B21" s="74">
        <v>5</v>
      </c>
      <c r="C21" s="443">
        <f t="shared" si="18"/>
        <v>0.28472222222222221</v>
      </c>
      <c r="D21" s="69">
        <f t="shared" si="19"/>
        <v>0.2895833333333333</v>
      </c>
      <c r="E21" s="69">
        <f t="shared" si="20"/>
        <v>0.2944444444444444</v>
      </c>
      <c r="F21" s="69">
        <f t="shared" si="21"/>
        <v>0.29930555555555549</v>
      </c>
      <c r="G21" s="69">
        <f t="shared" si="22"/>
        <v>0.30347222222222214</v>
      </c>
      <c r="H21" s="69">
        <f t="shared" si="23"/>
        <v>0.30694444444444435</v>
      </c>
      <c r="I21" s="69">
        <f t="shared" si="24"/>
        <v>0.31041666666666656</v>
      </c>
      <c r="J21" s="69">
        <f t="shared" si="25"/>
        <v>0.31388888888888877</v>
      </c>
      <c r="K21" s="69">
        <f t="shared" si="26"/>
        <v>0.32013888888888875</v>
      </c>
      <c r="L21" s="69">
        <f t="shared" si="27"/>
        <v>0.32361111111111096</v>
      </c>
      <c r="M21" s="69">
        <f t="shared" si="28"/>
        <v>0.3291666666666665</v>
      </c>
      <c r="N21" s="69">
        <f t="shared" si="29"/>
        <v>0.33333333333333315</v>
      </c>
      <c r="O21" s="69">
        <f t="shared" si="30"/>
        <v>0.33472222222222203</v>
      </c>
      <c r="P21" s="92">
        <f t="shared" si="3"/>
        <v>24.43</v>
      </c>
      <c r="Q21" s="87">
        <f t="shared" si="17"/>
        <v>4.9999999999999822E-2</v>
      </c>
      <c r="R21" s="80">
        <f t="shared" si="4"/>
        <v>20.358333333333405</v>
      </c>
      <c r="S21" s="354"/>
      <c r="T21" s="82"/>
    </row>
    <row r="22" spans="1:20" ht="18.399999999999999" customHeight="1" thickBot="1" x14ac:dyDescent="0.3">
      <c r="A22" s="693"/>
      <c r="B22" s="74">
        <v>6</v>
      </c>
      <c r="C22" s="443">
        <f>C21+"00:15"</f>
        <v>0.2951388888888889</v>
      </c>
      <c r="D22" s="69">
        <f t="shared" ref="D22:D41" si="31">C22+D$10</f>
        <v>0.30069444444444443</v>
      </c>
      <c r="E22" s="69">
        <f t="shared" ref="E22:E41" si="32">D22+E$10</f>
        <v>0.30624999999999997</v>
      </c>
      <c r="F22" s="69">
        <f t="shared" ref="F22:F41" si="33">E22+F$10</f>
        <v>0.3118055555555555</v>
      </c>
      <c r="G22" s="69">
        <f t="shared" ref="G22:G41" si="34">F22+G$10</f>
        <v>0.31597222222222215</v>
      </c>
      <c r="H22" s="69">
        <f t="shared" ref="H22:H41" si="35">G22+H$10</f>
        <v>0.32013888888888881</v>
      </c>
      <c r="I22" s="69">
        <f t="shared" ref="I22:I41" si="36">H22+I$10</f>
        <v>0.32430555555555546</v>
      </c>
      <c r="J22" s="69">
        <f t="shared" ref="J22:J41" si="37">I22+J$10</f>
        <v>0.32847222222222211</v>
      </c>
      <c r="K22" s="69">
        <f t="shared" ref="K22:K41" si="38">J22+K$10</f>
        <v>0.33541666666666653</v>
      </c>
      <c r="L22" s="69">
        <f t="shared" ref="L22:L41" si="39">K22+L$10</f>
        <v>0.33958333333333318</v>
      </c>
      <c r="M22" s="69">
        <f t="shared" ref="M22:M41" si="40">L22+M$10</f>
        <v>0.34513888888888872</v>
      </c>
      <c r="N22" s="69">
        <f t="shared" ref="N22:N41" si="41">M22+N$10</f>
        <v>0.34999999999999981</v>
      </c>
      <c r="O22" s="69">
        <f t="shared" ref="O22:O41" si="42">N22+O$10</f>
        <v>0.3513888888888887</v>
      </c>
      <c r="P22" s="92">
        <f t="shared" si="3"/>
        <v>24.43</v>
      </c>
      <c r="Q22" s="87">
        <f t="shared" si="17"/>
        <v>5.62499999999998E-2</v>
      </c>
      <c r="R22" s="80">
        <f t="shared" si="4"/>
        <v>18.096296296296359</v>
      </c>
      <c r="S22" s="354"/>
      <c r="T22" s="82"/>
    </row>
    <row r="23" spans="1:20" ht="18.399999999999999" customHeight="1" thickBot="1" x14ac:dyDescent="0.3">
      <c r="A23" s="693"/>
      <c r="B23" s="74">
        <v>7</v>
      </c>
      <c r="C23" s="443">
        <f t="shared" ref="C23:C30" si="43">C22+"00:15"</f>
        <v>0.30555555555555558</v>
      </c>
      <c r="D23" s="69">
        <f t="shared" si="31"/>
        <v>0.31111111111111112</v>
      </c>
      <c r="E23" s="69">
        <f t="shared" si="32"/>
        <v>0.31666666666666665</v>
      </c>
      <c r="F23" s="69">
        <f t="shared" si="33"/>
        <v>0.32222222222222219</v>
      </c>
      <c r="G23" s="69">
        <f t="shared" si="34"/>
        <v>0.32638888888888884</v>
      </c>
      <c r="H23" s="69">
        <f t="shared" si="35"/>
        <v>0.33055555555555549</v>
      </c>
      <c r="I23" s="69">
        <f t="shared" si="36"/>
        <v>0.33472222222222214</v>
      </c>
      <c r="J23" s="69">
        <f t="shared" si="37"/>
        <v>0.3388888888888888</v>
      </c>
      <c r="K23" s="69">
        <f t="shared" si="38"/>
        <v>0.34583333333333321</v>
      </c>
      <c r="L23" s="69">
        <f t="shared" si="39"/>
        <v>0.34999999999999987</v>
      </c>
      <c r="M23" s="69">
        <f t="shared" si="40"/>
        <v>0.3555555555555554</v>
      </c>
      <c r="N23" s="69">
        <f t="shared" si="41"/>
        <v>0.3604166666666665</v>
      </c>
      <c r="O23" s="69">
        <f t="shared" si="42"/>
        <v>0.36180555555555538</v>
      </c>
      <c r="P23" s="92">
        <f t="shared" si="3"/>
        <v>24.43</v>
      </c>
      <c r="Q23" s="87">
        <f t="shared" si="17"/>
        <v>5.62499999999998E-2</v>
      </c>
      <c r="R23" s="80">
        <f t="shared" si="4"/>
        <v>18.096296296296359</v>
      </c>
      <c r="S23" s="265"/>
      <c r="T23" s="82"/>
    </row>
    <row r="24" spans="1:20" ht="18.399999999999999" customHeight="1" thickBot="1" x14ac:dyDescent="0.3">
      <c r="A24" s="693"/>
      <c r="B24" s="74">
        <v>8</v>
      </c>
      <c r="C24" s="443">
        <f t="shared" si="43"/>
        <v>0.31597222222222227</v>
      </c>
      <c r="D24" s="69">
        <f t="shared" si="31"/>
        <v>0.3215277777777778</v>
      </c>
      <c r="E24" s="69">
        <f t="shared" si="32"/>
        <v>0.32708333333333334</v>
      </c>
      <c r="F24" s="69">
        <f t="shared" si="33"/>
        <v>0.33263888888888887</v>
      </c>
      <c r="G24" s="69">
        <f t="shared" si="34"/>
        <v>0.33680555555555552</v>
      </c>
      <c r="H24" s="69">
        <f t="shared" si="35"/>
        <v>0.34097222222222218</v>
      </c>
      <c r="I24" s="69">
        <f t="shared" si="36"/>
        <v>0.34513888888888883</v>
      </c>
      <c r="J24" s="69">
        <f t="shared" si="37"/>
        <v>0.34930555555555548</v>
      </c>
      <c r="K24" s="69">
        <f t="shared" si="38"/>
        <v>0.3562499999999999</v>
      </c>
      <c r="L24" s="69">
        <f t="shared" si="39"/>
        <v>0.36041666666666655</v>
      </c>
      <c r="M24" s="69">
        <f t="shared" si="40"/>
        <v>0.36597222222222209</v>
      </c>
      <c r="N24" s="69">
        <f t="shared" si="41"/>
        <v>0.37083333333333318</v>
      </c>
      <c r="O24" s="69">
        <f t="shared" si="42"/>
        <v>0.37222222222222207</v>
      </c>
      <c r="P24" s="92">
        <f t="shared" si="3"/>
        <v>24.43</v>
      </c>
      <c r="Q24" s="87">
        <f t="shared" si="17"/>
        <v>5.62499999999998E-2</v>
      </c>
      <c r="R24" s="80">
        <f t="shared" si="4"/>
        <v>18.096296296296359</v>
      </c>
      <c r="S24" s="265"/>
      <c r="T24" s="82"/>
    </row>
    <row r="25" spans="1:20" ht="18.399999999999999" customHeight="1" thickBot="1" x14ac:dyDescent="0.3">
      <c r="A25" s="693"/>
      <c r="B25" s="74">
        <v>9</v>
      </c>
      <c r="C25" s="443">
        <f t="shared" si="43"/>
        <v>0.32638888888888895</v>
      </c>
      <c r="D25" s="69">
        <f t="shared" si="31"/>
        <v>0.33194444444444449</v>
      </c>
      <c r="E25" s="69">
        <f t="shared" si="32"/>
        <v>0.33750000000000002</v>
      </c>
      <c r="F25" s="69">
        <f t="shared" si="33"/>
        <v>0.34305555555555556</v>
      </c>
      <c r="G25" s="69">
        <f t="shared" si="34"/>
        <v>0.34722222222222221</v>
      </c>
      <c r="H25" s="69">
        <f t="shared" si="35"/>
        <v>0.35138888888888886</v>
      </c>
      <c r="I25" s="69">
        <f t="shared" si="36"/>
        <v>0.35555555555555551</v>
      </c>
      <c r="J25" s="69">
        <f t="shared" si="37"/>
        <v>0.35972222222222217</v>
      </c>
      <c r="K25" s="69">
        <f t="shared" si="38"/>
        <v>0.36666666666666659</v>
      </c>
      <c r="L25" s="69">
        <f t="shared" si="39"/>
        <v>0.37083333333333324</v>
      </c>
      <c r="M25" s="69">
        <f t="shared" si="40"/>
        <v>0.37638888888888877</v>
      </c>
      <c r="N25" s="69">
        <f t="shared" si="41"/>
        <v>0.38124999999999987</v>
      </c>
      <c r="O25" s="69">
        <f t="shared" si="42"/>
        <v>0.38263888888888875</v>
      </c>
      <c r="P25" s="92">
        <f t="shared" si="3"/>
        <v>24.43</v>
      </c>
      <c r="Q25" s="87">
        <f t="shared" si="17"/>
        <v>5.62499999999998E-2</v>
      </c>
      <c r="R25" s="80">
        <f t="shared" si="4"/>
        <v>18.096296296296359</v>
      </c>
      <c r="S25" s="265"/>
      <c r="T25" s="82"/>
    </row>
    <row r="26" spans="1:20" ht="18.399999999999999" customHeight="1" thickBot="1" x14ac:dyDescent="0.3">
      <c r="A26" s="693"/>
      <c r="B26" s="74">
        <v>10</v>
      </c>
      <c r="C26" s="443">
        <f t="shared" si="43"/>
        <v>0.33680555555555564</v>
      </c>
      <c r="D26" s="69">
        <f t="shared" si="31"/>
        <v>0.34236111111111117</v>
      </c>
      <c r="E26" s="69">
        <f t="shared" si="32"/>
        <v>0.34791666666666671</v>
      </c>
      <c r="F26" s="69">
        <f t="shared" si="33"/>
        <v>0.35347222222222224</v>
      </c>
      <c r="G26" s="69">
        <f t="shared" si="34"/>
        <v>0.3576388888888889</v>
      </c>
      <c r="H26" s="69">
        <f t="shared" si="35"/>
        <v>0.36180555555555555</v>
      </c>
      <c r="I26" s="69">
        <f t="shared" si="36"/>
        <v>0.3659722222222222</v>
      </c>
      <c r="J26" s="69">
        <f t="shared" si="37"/>
        <v>0.37013888888888885</v>
      </c>
      <c r="K26" s="69">
        <f t="shared" si="38"/>
        <v>0.37708333333333327</v>
      </c>
      <c r="L26" s="69">
        <f t="shared" si="39"/>
        <v>0.38124999999999992</v>
      </c>
      <c r="M26" s="69">
        <f t="shared" si="40"/>
        <v>0.38680555555555546</v>
      </c>
      <c r="N26" s="69">
        <f t="shared" si="41"/>
        <v>0.39166666666666655</v>
      </c>
      <c r="O26" s="69">
        <f t="shared" si="42"/>
        <v>0.39305555555555544</v>
      </c>
      <c r="P26" s="92">
        <f t="shared" si="3"/>
        <v>24.43</v>
      </c>
      <c r="Q26" s="87">
        <f t="shared" si="17"/>
        <v>5.62499999999998E-2</v>
      </c>
      <c r="R26" s="80">
        <f t="shared" si="4"/>
        <v>18.096296296296359</v>
      </c>
      <c r="S26" s="265"/>
      <c r="T26" s="82"/>
    </row>
    <row r="27" spans="1:20" ht="18" customHeight="1" thickBot="1" x14ac:dyDescent="0.3">
      <c r="A27" s="693"/>
      <c r="B27" s="74">
        <v>11</v>
      </c>
      <c r="C27" s="443">
        <f t="shared" si="43"/>
        <v>0.34722222222222232</v>
      </c>
      <c r="D27" s="69">
        <f t="shared" si="31"/>
        <v>0.35277777777777786</v>
      </c>
      <c r="E27" s="69">
        <f t="shared" si="32"/>
        <v>0.35833333333333339</v>
      </c>
      <c r="F27" s="69">
        <f t="shared" si="33"/>
        <v>0.36388888888888893</v>
      </c>
      <c r="G27" s="69">
        <f t="shared" si="34"/>
        <v>0.36805555555555558</v>
      </c>
      <c r="H27" s="69">
        <f t="shared" si="35"/>
        <v>0.37222222222222223</v>
      </c>
      <c r="I27" s="69">
        <f t="shared" si="36"/>
        <v>0.37638888888888888</v>
      </c>
      <c r="J27" s="69">
        <f t="shared" si="37"/>
        <v>0.38055555555555554</v>
      </c>
      <c r="K27" s="69">
        <f t="shared" si="38"/>
        <v>0.38749999999999996</v>
      </c>
      <c r="L27" s="69">
        <f t="shared" si="39"/>
        <v>0.39166666666666661</v>
      </c>
      <c r="M27" s="69">
        <f t="shared" si="40"/>
        <v>0.39722222222222214</v>
      </c>
      <c r="N27" s="69">
        <f t="shared" si="41"/>
        <v>0.40208333333333324</v>
      </c>
      <c r="O27" s="69">
        <f t="shared" si="42"/>
        <v>0.40347222222222212</v>
      </c>
      <c r="P27" s="92">
        <f t="shared" si="3"/>
        <v>24.43</v>
      </c>
      <c r="Q27" s="87">
        <f t="shared" si="17"/>
        <v>5.62499999999998E-2</v>
      </c>
      <c r="R27" s="80">
        <f t="shared" si="4"/>
        <v>18.096296296296359</v>
      </c>
      <c r="S27" s="265"/>
      <c r="T27" s="82"/>
    </row>
    <row r="28" spans="1:20" ht="18.399999999999999" customHeight="1" thickBot="1" x14ac:dyDescent="0.3">
      <c r="A28" s="693"/>
      <c r="B28" s="74">
        <v>12</v>
      </c>
      <c r="C28" s="443">
        <f t="shared" si="43"/>
        <v>0.35763888888888901</v>
      </c>
      <c r="D28" s="69">
        <f t="shared" si="31"/>
        <v>0.36319444444444454</v>
      </c>
      <c r="E28" s="69">
        <f t="shared" si="32"/>
        <v>0.36875000000000008</v>
      </c>
      <c r="F28" s="69">
        <f t="shared" si="33"/>
        <v>0.37430555555555561</v>
      </c>
      <c r="G28" s="69">
        <f t="shared" si="34"/>
        <v>0.37847222222222227</v>
      </c>
      <c r="H28" s="69">
        <f t="shared" si="35"/>
        <v>0.38263888888888892</v>
      </c>
      <c r="I28" s="69">
        <f t="shared" si="36"/>
        <v>0.38680555555555557</v>
      </c>
      <c r="J28" s="69">
        <f t="shared" si="37"/>
        <v>0.39097222222222222</v>
      </c>
      <c r="K28" s="69">
        <f t="shared" si="38"/>
        <v>0.39791666666666664</v>
      </c>
      <c r="L28" s="69">
        <f t="shared" si="39"/>
        <v>0.40208333333333329</v>
      </c>
      <c r="M28" s="69">
        <f t="shared" si="40"/>
        <v>0.40763888888888883</v>
      </c>
      <c r="N28" s="69">
        <f t="shared" si="41"/>
        <v>0.41249999999999992</v>
      </c>
      <c r="O28" s="69">
        <f t="shared" si="42"/>
        <v>0.41388888888888881</v>
      </c>
      <c r="P28" s="92">
        <f t="shared" si="3"/>
        <v>24.43</v>
      </c>
      <c r="Q28" s="87">
        <f t="shared" si="17"/>
        <v>5.62499999999998E-2</v>
      </c>
      <c r="R28" s="80">
        <f t="shared" si="4"/>
        <v>18.096296296296359</v>
      </c>
      <c r="S28" s="265"/>
      <c r="T28" s="82"/>
    </row>
    <row r="29" spans="1:20" ht="18.399999999999999" customHeight="1" thickBot="1" x14ac:dyDescent="0.3">
      <c r="A29" s="693"/>
      <c r="B29" s="74">
        <v>13</v>
      </c>
      <c r="C29" s="443">
        <f>C28+"00:15"</f>
        <v>0.36805555555555569</v>
      </c>
      <c r="D29" s="69">
        <f t="shared" si="31"/>
        <v>0.37361111111111123</v>
      </c>
      <c r="E29" s="69">
        <f t="shared" si="32"/>
        <v>0.37916666666666676</v>
      </c>
      <c r="F29" s="69">
        <f t="shared" si="33"/>
        <v>0.3847222222222223</v>
      </c>
      <c r="G29" s="69">
        <f t="shared" si="34"/>
        <v>0.38888888888888895</v>
      </c>
      <c r="H29" s="69">
        <f t="shared" si="35"/>
        <v>0.3930555555555556</v>
      </c>
      <c r="I29" s="69">
        <f t="shared" si="36"/>
        <v>0.39722222222222225</v>
      </c>
      <c r="J29" s="69">
        <f t="shared" si="37"/>
        <v>0.40138888888888891</v>
      </c>
      <c r="K29" s="69">
        <f t="shared" si="38"/>
        <v>0.40833333333333333</v>
      </c>
      <c r="L29" s="69">
        <f t="shared" si="39"/>
        <v>0.41249999999999998</v>
      </c>
      <c r="M29" s="69">
        <f t="shared" si="40"/>
        <v>0.41805555555555551</v>
      </c>
      <c r="N29" s="69">
        <f t="shared" si="41"/>
        <v>0.42291666666666661</v>
      </c>
      <c r="O29" s="69">
        <f t="shared" si="42"/>
        <v>0.42430555555555549</v>
      </c>
      <c r="P29" s="92">
        <f t="shared" si="3"/>
        <v>24.43</v>
      </c>
      <c r="Q29" s="87">
        <f t="shared" si="17"/>
        <v>5.62499999999998E-2</v>
      </c>
      <c r="R29" s="80">
        <f t="shared" si="4"/>
        <v>18.096296296296359</v>
      </c>
      <c r="S29" s="354"/>
      <c r="T29" s="82"/>
    </row>
    <row r="30" spans="1:20" ht="18.399999999999999" customHeight="1" thickBot="1" x14ac:dyDescent="0.3">
      <c r="A30" s="693"/>
      <c r="B30" s="74">
        <v>14</v>
      </c>
      <c r="C30" s="443">
        <f t="shared" si="43"/>
        <v>0.37847222222222238</v>
      </c>
      <c r="D30" s="69">
        <f t="shared" si="31"/>
        <v>0.38402777777777791</v>
      </c>
      <c r="E30" s="69">
        <f t="shared" si="32"/>
        <v>0.38958333333333345</v>
      </c>
      <c r="F30" s="69">
        <f t="shared" si="33"/>
        <v>0.39513888888888898</v>
      </c>
      <c r="G30" s="69">
        <f t="shared" si="34"/>
        <v>0.39930555555555564</v>
      </c>
      <c r="H30" s="69">
        <f t="shared" si="35"/>
        <v>0.40347222222222229</v>
      </c>
      <c r="I30" s="69">
        <f t="shared" si="36"/>
        <v>0.40763888888888894</v>
      </c>
      <c r="J30" s="69">
        <f t="shared" si="37"/>
        <v>0.41180555555555559</v>
      </c>
      <c r="K30" s="69">
        <f t="shared" si="38"/>
        <v>0.41875000000000001</v>
      </c>
      <c r="L30" s="69">
        <f t="shared" si="39"/>
        <v>0.42291666666666666</v>
      </c>
      <c r="M30" s="69">
        <f t="shared" si="40"/>
        <v>0.4284722222222222</v>
      </c>
      <c r="N30" s="69">
        <f t="shared" si="41"/>
        <v>0.43333333333333329</v>
      </c>
      <c r="O30" s="69">
        <f t="shared" si="42"/>
        <v>0.43472222222222218</v>
      </c>
      <c r="P30" s="92">
        <f t="shared" si="3"/>
        <v>24.43</v>
      </c>
      <c r="Q30" s="87">
        <f t="shared" si="17"/>
        <v>5.62499999999998E-2</v>
      </c>
      <c r="R30" s="80">
        <f t="shared" si="4"/>
        <v>18.096296296296359</v>
      </c>
      <c r="S30" s="354"/>
      <c r="T30" s="82"/>
    </row>
    <row r="31" spans="1:20" ht="18.399999999999999" customHeight="1" thickBot="1" x14ac:dyDescent="0.3">
      <c r="A31" s="693"/>
      <c r="B31" s="74">
        <v>15</v>
      </c>
      <c r="C31" s="443">
        <f>C30+"00:25"</f>
        <v>0.39583333333333348</v>
      </c>
      <c r="D31" s="69">
        <f t="shared" si="31"/>
        <v>0.40138888888888902</v>
      </c>
      <c r="E31" s="69">
        <f t="shared" si="32"/>
        <v>0.40694444444444455</v>
      </c>
      <c r="F31" s="69">
        <f t="shared" si="33"/>
        <v>0.41250000000000009</v>
      </c>
      <c r="G31" s="69">
        <f t="shared" si="34"/>
        <v>0.41666666666666674</v>
      </c>
      <c r="H31" s="69">
        <f t="shared" si="35"/>
        <v>0.42083333333333339</v>
      </c>
      <c r="I31" s="69">
        <f t="shared" si="36"/>
        <v>0.42500000000000004</v>
      </c>
      <c r="J31" s="69">
        <f t="shared" si="37"/>
        <v>0.4291666666666667</v>
      </c>
      <c r="K31" s="69">
        <f t="shared" si="38"/>
        <v>0.43611111111111112</v>
      </c>
      <c r="L31" s="69">
        <f t="shared" si="39"/>
        <v>0.44027777777777777</v>
      </c>
      <c r="M31" s="69">
        <f t="shared" si="40"/>
        <v>0.4458333333333333</v>
      </c>
      <c r="N31" s="69">
        <f t="shared" si="41"/>
        <v>0.4506944444444444</v>
      </c>
      <c r="O31" s="69">
        <f t="shared" si="42"/>
        <v>0.45208333333333328</v>
      </c>
      <c r="P31" s="92">
        <f t="shared" si="3"/>
        <v>24.43</v>
      </c>
      <c r="Q31" s="87">
        <f t="shared" si="17"/>
        <v>5.62499999999998E-2</v>
      </c>
      <c r="R31" s="80">
        <f t="shared" si="4"/>
        <v>18.096296296296359</v>
      </c>
      <c r="S31" s="354"/>
      <c r="T31" s="82"/>
    </row>
    <row r="32" spans="1:20" ht="18.399999999999999" customHeight="1" thickBot="1" x14ac:dyDescent="0.3">
      <c r="A32" s="693"/>
      <c r="B32" s="74">
        <v>16</v>
      </c>
      <c r="C32" s="443">
        <f t="shared" ref="C32:C37" si="44">C31+"00:25"</f>
        <v>0.41319444444444459</v>
      </c>
      <c r="D32" s="69">
        <f t="shared" si="31"/>
        <v>0.41875000000000012</v>
      </c>
      <c r="E32" s="69">
        <f t="shared" si="32"/>
        <v>0.42430555555555566</v>
      </c>
      <c r="F32" s="69">
        <f t="shared" si="33"/>
        <v>0.42986111111111119</v>
      </c>
      <c r="G32" s="69">
        <f t="shared" si="34"/>
        <v>0.43402777777777785</v>
      </c>
      <c r="H32" s="69">
        <f t="shared" si="35"/>
        <v>0.4381944444444445</v>
      </c>
      <c r="I32" s="69">
        <f t="shared" si="36"/>
        <v>0.44236111111111115</v>
      </c>
      <c r="J32" s="69">
        <f t="shared" si="37"/>
        <v>0.4465277777777778</v>
      </c>
      <c r="K32" s="69">
        <f t="shared" si="38"/>
        <v>0.45347222222222222</v>
      </c>
      <c r="L32" s="69">
        <f t="shared" si="39"/>
        <v>0.45763888888888887</v>
      </c>
      <c r="M32" s="69">
        <f t="shared" si="40"/>
        <v>0.46319444444444441</v>
      </c>
      <c r="N32" s="69">
        <f t="shared" si="41"/>
        <v>0.4680555555555555</v>
      </c>
      <c r="O32" s="69">
        <f t="shared" si="42"/>
        <v>0.46944444444444439</v>
      </c>
      <c r="P32" s="92">
        <f t="shared" si="3"/>
        <v>24.43</v>
      </c>
      <c r="Q32" s="87">
        <f t="shared" si="17"/>
        <v>5.62499999999998E-2</v>
      </c>
      <c r="R32" s="80">
        <f t="shared" si="4"/>
        <v>18.096296296296359</v>
      </c>
      <c r="S32" s="354"/>
      <c r="T32" s="82"/>
    </row>
    <row r="33" spans="1:20" ht="18.399999999999999" customHeight="1" thickBot="1" x14ac:dyDescent="0.3">
      <c r="A33" s="693"/>
      <c r="B33" s="74">
        <v>17</v>
      </c>
      <c r="C33" s="443">
        <f t="shared" si="44"/>
        <v>0.43055555555555569</v>
      </c>
      <c r="D33" s="69">
        <f t="shared" si="31"/>
        <v>0.43611111111111123</v>
      </c>
      <c r="E33" s="69">
        <f t="shared" si="32"/>
        <v>0.44166666666666676</v>
      </c>
      <c r="F33" s="69">
        <f t="shared" si="33"/>
        <v>0.4472222222222223</v>
      </c>
      <c r="G33" s="69">
        <f t="shared" si="34"/>
        <v>0.45138888888888895</v>
      </c>
      <c r="H33" s="69">
        <f t="shared" si="35"/>
        <v>0.4555555555555556</v>
      </c>
      <c r="I33" s="69">
        <f t="shared" si="36"/>
        <v>0.45972222222222225</v>
      </c>
      <c r="J33" s="69">
        <f t="shared" si="37"/>
        <v>0.46388888888888891</v>
      </c>
      <c r="K33" s="69">
        <f t="shared" si="38"/>
        <v>0.47083333333333333</v>
      </c>
      <c r="L33" s="69">
        <f t="shared" si="39"/>
        <v>0.47499999999999998</v>
      </c>
      <c r="M33" s="69">
        <f t="shared" si="40"/>
        <v>0.48055555555555551</v>
      </c>
      <c r="N33" s="69">
        <f t="shared" si="41"/>
        <v>0.48541666666666661</v>
      </c>
      <c r="O33" s="69">
        <f t="shared" si="42"/>
        <v>0.48680555555555549</v>
      </c>
      <c r="P33" s="92">
        <f t="shared" si="3"/>
        <v>24.43</v>
      </c>
      <c r="Q33" s="87">
        <f t="shared" si="17"/>
        <v>5.62499999999998E-2</v>
      </c>
      <c r="R33" s="80">
        <f t="shared" si="4"/>
        <v>18.096296296296359</v>
      </c>
      <c r="S33" s="354"/>
      <c r="T33" s="82"/>
    </row>
    <row r="34" spans="1:20" ht="18.399999999999999" customHeight="1" thickBot="1" x14ac:dyDescent="0.3">
      <c r="A34" s="693"/>
      <c r="B34" s="74">
        <v>18</v>
      </c>
      <c r="C34" s="443">
        <f t="shared" si="44"/>
        <v>0.4479166666666668</v>
      </c>
      <c r="D34" s="69">
        <f t="shared" si="31"/>
        <v>0.45347222222222233</v>
      </c>
      <c r="E34" s="69">
        <f t="shared" si="32"/>
        <v>0.45902777777777787</v>
      </c>
      <c r="F34" s="69">
        <f t="shared" si="33"/>
        <v>0.4645833333333334</v>
      </c>
      <c r="G34" s="69">
        <f t="shared" si="34"/>
        <v>0.46875000000000006</v>
      </c>
      <c r="H34" s="69">
        <f t="shared" si="35"/>
        <v>0.47291666666666671</v>
      </c>
      <c r="I34" s="69">
        <f t="shared" si="36"/>
        <v>0.47708333333333336</v>
      </c>
      <c r="J34" s="69">
        <f t="shared" si="37"/>
        <v>0.48125000000000001</v>
      </c>
      <c r="K34" s="69">
        <f t="shared" si="38"/>
        <v>0.48819444444444443</v>
      </c>
      <c r="L34" s="69">
        <f t="shared" si="39"/>
        <v>0.49236111111111108</v>
      </c>
      <c r="M34" s="69">
        <f t="shared" si="40"/>
        <v>0.49791666666666662</v>
      </c>
      <c r="N34" s="69">
        <f t="shared" si="41"/>
        <v>0.50277777777777777</v>
      </c>
      <c r="O34" s="69">
        <f t="shared" si="42"/>
        <v>0.50416666666666665</v>
      </c>
      <c r="P34" s="92">
        <f t="shared" si="3"/>
        <v>24.43</v>
      </c>
      <c r="Q34" s="87">
        <f t="shared" si="17"/>
        <v>5.6249999999999856E-2</v>
      </c>
      <c r="R34" s="80">
        <f t="shared" si="4"/>
        <v>18.096296296296341</v>
      </c>
      <c r="S34" s="354"/>
      <c r="T34" s="82"/>
    </row>
    <row r="35" spans="1:20" ht="18.399999999999999" customHeight="1" thickBot="1" x14ac:dyDescent="0.3">
      <c r="A35" s="693"/>
      <c r="B35" s="74">
        <v>19</v>
      </c>
      <c r="C35" s="443">
        <f t="shared" si="44"/>
        <v>0.4652777777777779</v>
      </c>
      <c r="D35" s="69">
        <f t="shared" si="31"/>
        <v>0.47083333333333344</v>
      </c>
      <c r="E35" s="69">
        <f t="shared" si="32"/>
        <v>0.47638888888888897</v>
      </c>
      <c r="F35" s="69">
        <f t="shared" si="33"/>
        <v>0.48194444444444451</v>
      </c>
      <c r="G35" s="69">
        <f t="shared" si="34"/>
        <v>0.48611111111111116</v>
      </c>
      <c r="H35" s="69">
        <f t="shared" si="35"/>
        <v>0.49027777777777781</v>
      </c>
      <c r="I35" s="69">
        <f t="shared" si="36"/>
        <v>0.49444444444444446</v>
      </c>
      <c r="J35" s="69">
        <f t="shared" si="37"/>
        <v>0.49861111111111112</v>
      </c>
      <c r="K35" s="69">
        <f t="shared" si="38"/>
        <v>0.50555555555555554</v>
      </c>
      <c r="L35" s="69">
        <f t="shared" si="39"/>
        <v>0.50972222222222219</v>
      </c>
      <c r="M35" s="69">
        <f t="shared" si="40"/>
        <v>0.51527777777777772</v>
      </c>
      <c r="N35" s="69">
        <f t="shared" si="41"/>
        <v>0.52013888888888882</v>
      </c>
      <c r="O35" s="69">
        <f t="shared" si="42"/>
        <v>0.5215277777777777</v>
      </c>
      <c r="P35" s="92">
        <f t="shared" si="3"/>
        <v>24.43</v>
      </c>
      <c r="Q35" s="87">
        <f t="shared" si="17"/>
        <v>5.62499999999998E-2</v>
      </c>
      <c r="R35" s="80">
        <f t="shared" si="4"/>
        <v>18.096296296296359</v>
      </c>
      <c r="S35" s="354"/>
      <c r="T35" s="82"/>
    </row>
    <row r="36" spans="1:20" ht="18.399999999999999" customHeight="1" thickBot="1" x14ac:dyDescent="0.3">
      <c r="A36" s="693"/>
      <c r="B36" s="74">
        <v>20</v>
      </c>
      <c r="C36" s="443">
        <f t="shared" si="44"/>
        <v>0.48263888888888901</v>
      </c>
      <c r="D36" s="69">
        <f t="shared" si="31"/>
        <v>0.48819444444444454</v>
      </c>
      <c r="E36" s="69">
        <f t="shared" si="32"/>
        <v>0.49375000000000008</v>
      </c>
      <c r="F36" s="69">
        <f t="shared" si="33"/>
        <v>0.49930555555555561</v>
      </c>
      <c r="G36" s="69">
        <f t="shared" si="34"/>
        <v>0.50347222222222232</v>
      </c>
      <c r="H36" s="69">
        <f t="shared" si="35"/>
        <v>0.50763888888888897</v>
      </c>
      <c r="I36" s="69">
        <f t="shared" si="36"/>
        <v>0.51180555555555562</v>
      </c>
      <c r="J36" s="69">
        <f t="shared" si="37"/>
        <v>0.51597222222222228</v>
      </c>
      <c r="K36" s="69">
        <f t="shared" si="38"/>
        <v>0.5229166666666667</v>
      </c>
      <c r="L36" s="69">
        <f t="shared" si="39"/>
        <v>0.52708333333333335</v>
      </c>
      <c r="M36" s="69">
        <f t="shared" si="40"/>
        <v>0.53263888888888888</v>
      </c>
      <c r="N36" s="69">
        <f t="shared" si="41"/>
        <v>0.53749999999999998</v>
      </c>
      <c r="O36" s="69">
        <f t="shared" si="42"/>
        <v>0.53888888888888886</v>
      </c>
      <c r="P36" s="92">
        <f t="shared" si="3"/>
        <v>24.43</v>
      </c>
      <c r="Q36" s="87">
        <f t="shared" si="17"/>
        <v>5.6249999999999856E-2</v>
      </c>
      <c r="R36" s="80">
        <f t="shared" si="4"/>
        <v>18.096296296296341</v>
      </c>
      <c r="S36" s="354"/>
      <c r="T36" s="82"/>
    </row>
    <row r="37" spans="1:20" ht="18.399999999999999" customHeight="1" thickBot="1" x14ac:dyDescent="0.3">
      <c r="A37" s="693"/>
      <c r="B37" s="74">
        <v>21</v>
      </c>
      <c r="C37" s="443">
        <f t="shared" si="44"/>
        <v>0.50000000000000011</v>
      </c>
      <c r="D37" s="69">
        <f t="shared" si="31"/>
        <v>0.50555555555555565</v>
      </c>
      <c r="E37" s="69">
        <f t="shared" si="32"/>
        <v>0.51111111111111118</v>
      </c>
      <c r="F37" s="69">
        <f t="shared" si="33"/>
        <v>0.51666666666666672</v>
      </c>
      <c r="G37" s="69">
        <f t="shared" si="34"/>
        <v>0.52083333333333337</v>
      </c>
      <c r="H37" s="69">
        <f t="shared" si="35"/>
        <v>0.52500000000000002</v>
      </c>
      <c r="I37" s="69">
        <f t="shared" si="36"/>
        <v>0.52916666666666667</v>
      </c>
      <c r="J37" s="69">
        <f t="shared" si="37"/>
        <v>0.53333333333333333</v>
      </c>
      <c r="K37" s="69">
        <f t="shared" si="38"/>
        <v>0.54027777777777775</v>
      </c>
      <c r="L37" s="69">
        <f t="shared" si="39"/>
        <v>0.5444444444444444</v>
      </c>
      <c r="M37" s="69">
        <f t="shared" si="40"/>
        <v>0.54999999999999993</v>
      </c>
      <c r="N37" s="69">
        <f t="shared" si="41"/>
        <v>0.55486111111111103</v>
      </c>
      <c r="O37" s="69">
        <f t="shared" si="42"/>
        <v>0.55624999999999991</v>
      </c>
      <c r="P37" s="92">
        <f t="shared" si="3"/>
        <v>24.43</v>
      </c>
      <c r="Q37" s="87">
        <f t="shared" si="17"/>
        <v>5.62499999999998E-2</v>
      </c>
      <c r="R37" s="80">
        <f t="shared" si="4"/>
        <v>18.096296296296359</v>
      </c>
      <c r="S37" s="354"/>
      <c r="T37" s="82"/>
    </row>
    <row r="38" spans="1:20" ht="18.399999999999999" customHeight="1" thickBot="1" x14ac:dyDescent="0.3">
      <c r="A38" s="693"/>
      <c r="B38" s="74">
        <v>22</v>
      </c>
      <c r="C38" s="443">
        <f>C37+"00:15"</f>
        <v>0.51041666666666674</v>
      </c>
      <c r="D38" s="69">
        <f t="shared" si="31"/>
        <v>0.51597222222222228</v>
      </c>
      <c r="E38" s="69">
        <f t="shared" si="32"/>
        <v>0.52152777777777781</v>
      </c>
      <c r="F38" s="69">
        <f t="shared" si="33"/>
        <v>0.52708333333333335</v>
      </c>
      <c r="G38" s="69">
        <f t="shared" si="34"/>
        <v>0.53125</v>
      </c>
      <c r="H38" s="69">
        <f t="shared" si="35"/>
        <v>0.53541666666666665</v>
      </c>
      <c r="I38" s="69">
        <f t="shared" si="36"/>
        <v>0.5395833333333333</v>
      </c>
      <c r="J38" s="69">
        <f t="shared" si="37"/>
        <v>0.54374999999999996</v>
      </c>
      <c r="K38" s="69">
        <f t="shared" si="38"/>
        <v>0.55069444444444438</v>
      </c>
      <c r="L38" s="69">
        <f t="shared" si="39"/>
        <v>0.55486111111111103</v>
      </c>
      <c r="M38" s="69">
        <f t="shared" si="40"/>
        <v>0.56041666666666656</v>
      </c>
      <c r="N38" s="69">
        <f t="shared" si="41"/>
        <v>0.56527777777777766</v>
      </c>
      <c r="O38" s="69">
        <f t="shared" si="42"/>
        <v>0.56666666666666654</v>
      </c>
      <c r="P38" s="92">
        <f t="shared" si="3"/>
        <v>24.43</v>
      </c>
      <c r="Q38" s="87">
        <f t="shared" si="17"/>
        <v>5.62499999999998E-2</v>
      </c>
      <c r="R38" s="80">
        <f t="shared" si="4"/>
        <v>18.096296296296359</v>
      </c>
      <c r="S38" s="354"/>
      <c r="T38" s="82"/>
    </row>
    <row r="39" spans="1:20" ht="18.399999999999999" customHeight="1" thickBot="1" x14ac:dyDescent="0.3">
      <c r="A39" s="693"/>
      <c r="B39" s="74">
        <v>23</v>
      </c>
      <c r="C39" s="443">
        <f t="shared" ref="C39:C45" si="45">C38+"00:15"</f>
        <v>0.52083333333333337</v>
      </c>
      <c r="D39" s="69">
        <f t="shared" si="31"/>
        <v>0.52638888888888891</v>
      </c>
      <c r="E39" s="69">
        <f t="shared" si="32"/>
        <v>0.53194444444444444</v>
      </c>
      <c r="F39" s="69">
        <f t="shared" si="33"/>
        <v>0.53749999999999998</v>
      </c>
      <c r="G39" s="69">
        <f t="shared" si="34"/>
        <v>0.54166666666666663</v>
      </c>
      <c r="H39" s="69">
        <f t="shared" si="35"/>
        <v>0.54583333333333328</v>
      </c>
      <c r="I39" s="69">
        <f t="shared" si="36"/>
        <v>0.54999999999999993</v>
      </c>
      <c r="J39" s="69">
        <f t="shared" si="37"/>
        <v>0.55416666666666659</v>
      </c>
      <c r="K39" s="69">
        <f t="shared" si="38"/>
        <v>0.56111111111111101</v>
      </c>
      <c r="L39" s="69">
        <f t="shared" si="39"/>
        <v>0.56527777777777766</v>
      </c>
      <c r="M39" s="69">
        <f t="shared" si="40"/>
        <v>0.57083333333333319</v>
      </c>
      <c r="N39" s="69">
        <f t="shared" si="41"/>
        <v>0.57569444444444429</v>
      </c>
      <c r="O39" s="69">
        <f t="shared" si="42"/>
        <v>0.57708333333333317</v>
      </c>
      <c r="P39" s="92">
        <f t="shared" si="3"/>
        <v>24.43</v>
      </c>
      <c r="Q39" s="87">
        <f t="shared" si="17"/>
        <v>5.62499999999998E-2</v>
      </c>
      <c r="R39" s="80">
        <f t="shared" si="4"/>
        <v>18.096296296296359</v>
      </c>
      <c r="S39" s="354"/>
      <c r="T39" s="82"/>
    </row>
    <row r="40" spans="1:20" ht="18.399999999999999" customHeight="1" thickBot="1" x14ac:dyDescent="0.3">
      <c r="A40" s="693"/>
      <c r="B40" s="74">
        <v>24</v>
      </c>
      <c r="C40" s="443">
        <f t="shared" si="45"/>
        <v>0.53125</v>
      </c>
      <c r="D40" s="69">
        <f t="shared" si="31"/>
        <v>0.53680555555555554</v>
      </c>
      <c r="E40" s="69">
        <f t="shared" si="32"/>
        <v>0.54236111111111107</v>
      </c>
      <c r="F40" s="69">
        <f t="shared" si="33"/>
        <v>0.54791666666666661</v>
      </c>
      <c r="G40" s="69">
        <f t="shared" si="34"/>
        <v>0.55208333333333326</v>
      </c>
      <c r="H40" s="69">
        <f t="shared" si="35"/>
        <v>0.55624999999999991</v>
      </c>
      <c r="I40" s="69">
        <f t="shared" si="36"/>
        <v>0.56041666666666656</v>
      </c>
      <c r="J40" s="69">
        <f t="shared" si="37"/>
        <v>0.56458333333333321</v>
      </c>
      <c r="K40" s="69">
        <f t="shared" si="38"/>
        <v>0.57152777777777763</v>
      </c>
      <c r="L40" s="69">
        <f t="shared" si="39"/>
        <v>0.57569444444444429</v>
      </c>
      <c r="M40" s="69">
        <f t="shared" si="40"/>
        <v>0.58124999999999982</v>
      </c>
      <c r="N40" s="69">
        <f t="shared" si="41"/>
        <v>0.58611111111111092</v>
      </c>
      <c r="O40" s="69">
        <f t="shared" si="42"/>
        <v>0.5874999999999998</v>
      </c>
      <c r="P40" s="92">
        <f t="shared" si="3"/>
        <v>24.43</v>
      </c>
      <c r="Q40" s="87">
        <f t="shared" si="17"/>
        <v>5.62499999999998E-2</v>
      </c>
      <c r="R40" s="80">
        <f t="shared" si="4"/>
        <v>18.096296296296359</v>
      </c>
      <c r="S40" s="354"/>
      <c r="T40" s="82"/>
    </row>
    <row r="41" spans="1:20" ht="18.399999999999999" customHeight="1" thickBot="1" x14ac:dyDescent="0.3">
      <c r="A41" s="693"/>
      <c r="B41" s="74">
        <v>25</v>
      </c>
      <c r="C41" s="443">
        <f t="shared" si="45"/>
        <v>0.54166666666666663</v>
      </c>
      <c r="D41" s="69">
        <f t="shared" si="31"/>
        <v>0.54722222222222217</v>
      </c>
      <c r="E41" s="69">
        <f t="shared" si="32"/>
        <v>0.5527777777777777</v>
      </c>
      <c r="F41" s="69">
        <f t="shared" si="33"/>
        <v>0.55833333333333324</v>
      </c>
      <c r="G41" s="69">
        <f t="shared" si="34"/>
        <v>0.56249999999999989</v>
      </c>
      <c r="H41" s="69">
        <f t="shared" si="35"/>
        <v>0.56666666666666654</v>
      </c>
      <c r="I41" s="69">
        <f t="shared" si="36"/>
        <v>0.57083333333333319</v>
      </c>
      <c r="J41" s="69">
        <f t="shared" si="37"/>
        <v>0.57499999999999984</v>
      </c>
      <c r="K41" s="69">
        <f t="shared" si="38"/>
        <v>0.58194444444444426</v>
      </c>
      <c r="L41" s="69">
        <f t="shared" si="39"/>
        <v>0.58611111111111092</v>
      </c>
      <c r="M41" s="69">
        <f t="shared" si="40"/>
        <v>0.59166666666666645</v>
      </c>
      <c r="N41" s="69">
        <f t="shared" si="41"/>
        <v>0.59652777777777755</v>
      </c>
      <c r="O41" s="69">
        <f t="shared" si="42"/>
        <v>0.59791666666666643</v>
      </c>
      <c r="P41" s="92">
        <f t="shared" si="3"/>
        <v>24.43</v>
      </c>
      <c r="Q41" s="87">
        <f t="shared" si="17"/>
        <v>5.62499999999998E-2</v>
      </c>
      <c r="R41" s="80">
        <f t="shared" si="4"/>
        <v>18.096296296296359</v>
      </c>
      <c r="S41" s="354"/>
      <c r="T41" s="82"/>
    </row>
    <row r="42" spans="1:20" ht="18.399999999999999" customHeight="1" thickBot="1" x14ac:dyDescent="0.3">
      <c r="A42" s="693"/>
      <c r="B42" s="74">
        <v>26</v>
      </c>
      <c r="C42" s="443">
        <f t="shared" si="45"/>
        <v>0.55208333333333326</v>
      </c>
      <c r="D42" s="69">
        <f t="shared" ref="D42:D60" si="46">C42+D$10</f>
        <v>0.5576388888888888</v>
      </c>
      <c r="E42" s="69">
        <f t="shared" ref="E42:E60" si="47">D42+E$10</f>
        <v>0.56319444444444433</v>
      </c>
      <c r="F42" s="69">
        <f t="shared" ref="F42:F60" si="48">E42+F$10</f>
        <v>0.56874999999999987</v>
      </c>
      <c r="G42" s="69">
        <f t="shared" ref="G42:G60" si="49">F42+G$10</f>
        <v>0.57291666666666652</v>
      </c>
      <c r="H42" s="69">
        <f t="shared" ref="H42:H60" si="50">G42+H$10</f>
        <v>0.57708333333333317</v>
      </c>
      <c r="I42" s="69">
        <f t="shared" ref="I42:I60" si="51">H42+I$10</f>
        <v>0.58124999999999982</v>
      </c>
      <c r="J42" s="69">
        <f t="shared" ref="J42:J60" si="52">I42+J$10</f>
        <v>0.58541666666666647</v>
      </c>
      <c r="K42" s="69">
        <f t="shared" ref="K42:K60" si="53">J42+K$10</f>
        <v>0.59236111111111089</v>
      </c>
      <c r="L42" s="69">
        <f t="shared" ref="L42:L60" si="54">K42+L$10</f>
        <v>0.59652777777777755</v>
      </c>
      <c r="M42" s="69">
        <f t="shared" ref="M42:M60" si="55">L42+M$10</f>
        <v>0.60208333333333308</v>
      </c>
      <c r="N42" s="69">
        <f t="shared" ref="N42:N60" si="56">M42+N$10</f>
        <v>0.60694444444444418</v>
      </c>
      <c r="O42" s="69">
        <f t="shared" ref="O42:O60" si="57">N42+O$10</f>
        <v>0.60833333333333306</v>
      </c>
      <c r="P42" s="92">
        <f t="shared" si="3"/>
        <v>24.43</v>
      </c>
      <c r="Q42" s="87">
        <f t="shared" ref="Q42:Q64" si="58">O42-C42</f>
        <v>5.62499999999998E-2</v>
      </c>
      <c r="R42" s="80">
        <f t="shared" ref="R42:R64" si="59">$H$71/((Q42*1440)/60)</f>
        <v>18.096296296296359</v>
      </c>
      <c r="S42" s="354"/>
      <c r="T42" s="82"/>
    </row>
    <row r="43" spans="1:20" ht="18.399999999999999" customHeight="1" thickBot="1" x14ac:dyDescent="0.3">
      <c r="A43" s="693"/>
      <c r="B43" s="74">
        <v>27</v>
      </c>
      <c r="C43" s="443">
        <f>C42+"00:15"</f>
        <v>0.56249999999999989</v>
      </c>
      <c r="D43" s="69">
        <f t="shared" si="46"/>
        <v>0.56805555555555542</v>
      </c>
      <c r="E43" s="69">
        <f t="shared" si="47"/>
        <v>0.57361111111111096</v>
      </c>
      <c r="F43" s="69">
        <f t="shared" si="48"/>
        <v>0.5791666666666665</v>
      </c>
      <c r="G43" s="69">
        <f t="shared" si="49"/>
        <v>0.58333333333333315</v>
      </c>
      <c r="H43" s="69">
        <f t="shared" si="50"/>
        <v>0.5874999999999998</v>
      </c>
      <c r="I43" s="69">
        <f t="shared" si="51"/>
        <v>0.59166666666666645</v>
      </c>
      <c r="J43" s="69">
        <f t="shared" si="52"/>
        <v>0.5958333333333331</v>
      </c>
      <c r="K43" s="69">
        <f t="shared" si="53"/>
        <v>0.60277777777777752</v>
      </c>
      <c r="L43" s="69">
        <f t="shared" si="54"/>
        <v>0.60694444444444418</v>
      </c>
      <c r="M43" s="69">
        <f t="shared" si="55"/>
        <v>0.61249999999999971</v>
      </c>
      <c r="N43" s="69">
        <f t="shared" si="56"/>
        <v>0.61736111111111081</v>
      </c>
      <c r="O43" s="69">
        <f t="shared" si="57"/>
        <v>0.61874999999999969</v>
      </c>
      <c r="P43" s="92">
        <f t="shared" si="3"/>
        <v>24.43</v>
      </c>
      <c r="Q43" s="87">
        <f t="shared" si="58"/>
        <v>5.62499999999998E-2</v>
      </c>
      <c r="R43" s="80">
        <f t="shared" si="59"/>
        <v>18.096296296296359</v>
      </c>
      <c r="S43" s="354"/>
      <c r="T43" s="82"/>
    </row>
    <row r="44" spans="1:20" ht="18.399999999999999" customHeight="1" thickBot="1" x14ac:dyDescent="0.3">
      <c r="A44" s="693"/>
      <c r="B44" s="74">
        <v>28</v>
      </c>
      <c r="C44" s="443">
        <f t="shared" si="45"/>
        <v>0.57291666666666652</v>
      </c>
      <c r="D44" s="69">
        <f t="shared" si="46"/>
        <v>0.57847222222222205</v>
      </c>
      <c r="E44" s="69">
        <f t="shared" si="47"/>
        <v>0.58402777777777759</v>
      </c>
      <c r="F44" s="69">
        <f t="shared" si="48"/>
        <v>0.58958333333333313</v>
      </c>
      <c r="G44" s="69">
        <f t="shared" si="49"/>
        <v>0.59374999999999978</v>
      </c>
      <c r="H44" s="69">
        <f t="shared" si="50"/>
        <v>0.59791666666666643</v>
      </c>
      <c r="I44" s="69">
        <f t="shared" si="51"/>
        <v>0.60208333333333308</v>
      </c>
      <c r="J44" s="69">
        <f t="shared" si="52"/>
        <v>0.60624999999999973</v>
      </c>
      <c r="K44" s="69">
        <f t="shared" si="53"/>
        <v>0.61319444444444415</v>
      </c>
      <c r="L44" s="69">
        <f t="shared" si="54"/>
        <v>0.61736111111111081</v>
      </c>
      <c r="M44" s="69">
        <f t="shared" si="55"/>
        <v>0.62291666666666634</v>
      </c>
      <c r="N44" s="69">
        <f t="shared" si="56"/>
        <v>0.62777777777777743</v>
      </c>
      <c r="O44" s="69">
        <f t="shared" si="57"/>
        <v>0.62916666666666632</v>
      </c>
      <c r="P44" s="92">
        <f t="shared" si="3"/>
        <v>24.43</v>
      </c>
      <c r="Q44" s="87">
        <f t="shared" si="58"/>
        <v>5.62499999999998E-2</v>
      </c>
      <c r="R44" s="80">
        <f t="shared" si="59"/>
        <v>18.096296296296359</v>
      </c>
      <c r="S44" s="354"/>
      <c r="T44" s="82"/>
    </row>
    <row r="45" spans="1:20" ht="18.399999999999999" customHeight="1" thickBot="1" x14ac:dyDescent="0.3">
      <c r="A45" s="693"/>
      <c r="B45" s="74">
        <v>29</v>
      </c>
      <c r="C45" s="443">
        <f t="shared" si="45"/>
        <v>0.58333333333333315</v>
      </c>
      <c r="D45" s="69">
        <f t="shared" si="46"/>
        <v>0.58888888888888868</v>
      </c>
      <c r="E45" s="69">
        <f t="shared" si="47"/>
        <v>0.59444444444444422</v>
      </c>
      <c r="F45" s="69">
        <f t="shared" si="48"/>
        <v>0.59999999999999976</v>
      </c>
      <c r="G45" s="69">
        <f t="shared" si="49"/>
        <v>0.60416666666666641</v>
      </c>
      <c r="H45" s="69">
        <f t="shared" si="50"/>
        <v>0.60833333333333306</v>
      </c>
      <c r="I45" s="69">
        <f t="shared" si="51"/>
        <v>0.61249999999999971</v>
      </c>
      <c r="J45" s="69">
        <f t="shared" si="52"/>
        <v>0.61666666666666636</v>
      </c>
      <c r="K45" s="69">
        <f t="shared" si="53"/>
        <v>0.62361111111111078</v>
      </c>
      <c r="L45" s="69">
        <f t="shared" si="54"/>
        <v>0.62777777777777743</v>
      </c>
      <c r="M45" s="69">
        <f t="shared" si="55"/>
        <v>0.63333333333333297</v>
      </c>
      <c r="N45" s="69">
        <f t="shared" si="56"/>
        <v>0.63819444444444406</v>
      </c>
      <c r="O45" s="69">
        <f t="shared" si="57"/>
        <v>0.63958333333333295</v>
      </c>
      <c r="P45" s="92">
        <f t="shared" si="3"/>
        <v>24.43</v>
      </c>
      <c r="Q45" s="87">
        <f t="shared" si="58"/>
        <v>5.62499999999998E-2</v>
      </c>
      <c r="R45" s="80">
        <f t="shared" si="59"/>
        <v>18.096296296296359</v>
      </c>
      <c r="S45" s="354"/>
      <c r="T45" s="82"/>
    </row>
    <row r="46" spans="1:20" ht="18.399999999999999" customHeight="1" thickBot="1" x14ac:dyDescent="0.3">
      <c r="A46" s="693"/>
      <c r="B46" s="74">
        <v>30</v>
      </c>
      <c r="C46" s="443">
        <f>C45+"00:25"</f>
        <v>0.60069444444444431</v>
      </c>
      <c r="D46" s="69">
        <f t="shared" si="46"/>
        <v>0.60624999999999984</v>
      </c>
      <c r="E46" s="69">
        <f t="shared" si="47"/>
        <v>0.61180555555555538</v>
      </c>
      <c r="F46" s="69">
        <f t="shared" si="48"/>
        <v>0.61736111111111092</v>
      </c>
      <c r="G46" s="69">
        <f t="shared" si="49"/>
        <v>0.62152777777777757</v>
      </c>
      <c r="H46" s="69">
        <f t="shared" si="50"/>
        <v>0.62569444444444422</v>
      </c>
      <c r="I46" s="69">
        <f t="shared" si="51"/>
        <v>0.62986111111111087</v>
      </c>
      <c r="J46" s="69">
        <f t="shared" si="52"/>
        <v>0.63402777777777752</v>
      </c>
      <c r="K46" s="69">
        <f t="shared" si="53"/>
        <v>0.64097222222222194</v>
      </c>
      <c r="L46" s="69">
        <f t="shared" si="54"/>
        <v>0.6451388888888886</v>
      </c>
      <c r="M46" s="69">
        <f t="shared" si="55"/>
        <v>0.65069444444444413</v>
      </c>
      <c r="N46" s="69">
        <f t="shared" si="56"/>
        <v>0.65555555555555522</v>
      </c>
      <c r="O46" s="69">
        <f t="shared" si="57"/>
        <v>0.65694444444444411</v>
      </c>
      <c r="P46" s="92">
        <f t="shared" si="3"/>
        <v>24.43</v>
      </c>
      <c r="Q46" s="87">
        <f t="shared" si="58"/>
        <v>5.62499999999998E-2</v>
      </c>
      <c r="R46" s="80">
        <f t="shared" si="59"/>
        <v>18.096296296296359</v>
      </c>
      <c r="S46" s="354"/>
      <c r="T46" s="82"/>
    </row>
    <row r="47" spans="1:20" ht="18.399999999999999" customHeight="1" thickBot="1" x14ac:dyDescent="0.3">
      <c r="A47" s="693"/>
      <c r="B47" s="74">
        <v>31</v>
      </c>
      <c r="C47" s="443">
        <f t="shared" ref="C47:C51" si="60">C46+"00:25"</f>
        <v>0.61805555555555547</v>
      </c>
      <c r="D47" s="69">
        <f t="shared" si="46"/>
        <v>0.62361111111111101</v>
      </c>
      <c r="E47" s="69">
        <f t="shared" si="47"/>
        <v>0.62916666666666654</v>
      </c>
      <c r="F47" s="69">
        <f t="shared" si="48"/>
        <v>0.63472222222222208</v>
      </c>
      <c r="G47" s="69">
        <f t="shared" si="49"/>
        <v>0.63888888888888873</v>
      </c>
      <c r="H47" s="69">
        <f t="shared" si="50"/>
        <v>0.64305555555555538</v>
      </c>
      <c r="I47" s="69">
        <f t="shared" si="51"/>
        <v>0.64722222222222203</v>
      </c>
      <c r="J47" s="69">
        <f t="shared" si="52"/>
        <v>0.65138888888888868</v>
      </c>
      <c r="K47" s="69">
        <f t="shared" si="53"/>
        <v>0.6583333333333331</v>
      </c>
      <c r="L47" s="69">
        <f t="shared" si="54"/>
        <v>0.66249999999999976</v>
      </c>
      <c r="M47" s="69">
        <f t="shared" si="55"/>
        <v>0.66805555555555529</v>
      </c>
      <c r="N47" s="69">
        <f t="shared" si="56"/>
        <v>0.67291666666666639</v>
      </c>
      <c r="O47" s="69">
        <f t="shared" si="57"/>
        <v>0.67430555555555527</v>
      </c>
      <c r="P47" s="92">
        <f t="shared" si="3"/>
        <v>24.43</v>
      </c>
      <c r="Q47" s="87">
        <f t="shared" si="58"/>
        <v>5.62499999999998E-2</v>
      </c>
      <c r="R47" s="80">
        <f t="shared" si="59"/>
        <v>18.096296296296359</v>
      </c>
      <c r="S47" s="354"/>
      <c r="T47" s="82"/>
    </row>
    <row r="48" spans="1:20" ht="18.399999999999999" customHeight="1" thickBot="1" x14ac:dyDescent="0.3">
      <c r="A48" s="693"/>
      <c r="B48" s="74">
        <v>32</v>
      </c>
      <c r="C48" s="443">
        <f t="shared" si="60"/>
        <v>0.63541666666666663</v>
      </c>
      <c r="D48" s="69">
        <f t="shared" si="46"/>
        <v>0.64097222222222217</v>
      </c>
      <c r="E48" s="69">
        <f t="shared" si="47"/>
        <v>0.6465277777777777</v>
      </c>
      <c r="F48" s="69">
        <f t="shared" si="48"/>
        <v>0.65208333333333324</v>
      </c>
      <c r="G48" s="69">
        <f t="shared" si="49"/>
        <v>0.65624999999999989</v>
      </c>
      <c r="H48" s="69">
        <f t="shared" si="50"/>
        <v>0.66041666666666654</v>
      </c>
      <c r="I48" s="69">
        <f t="shared" si="51"/>
        <v>0.66458333333333319</v>
      </c>
      <c r="J48" s="69">
        <f t="shared" si="52"/>
        <v>0.66874999999999984</v>
      </c>
      <c r="K48" s="69">
        <f t="shared" si="53"/>
        <v>0.67569444444444426</v>
      </c>
      <c r="L48" s="69">
        <f t="shared" si="54"/>
        <v>0.67986111111111092</v>
      </c>
      <c r="M48" s="69">
        <f t="shared" si="55"/>
        <v>0.68541666666666645</v>
      </c>
      <c r="N48" s="69">
        <f t="shared" si="56"/>
        <v>0.69027777777777755</v>
      </c>
      <c r="O48" s="69">
        <f t="shared" si="57"/>
        <v>0.69166666666666643</v>
      </c>
      <c r="P48" s="92">
        <f t="shared" si="3"/>
        <v>24.43</v>
      </c>
      <c r="Q48" s="87">
        <f t="shared" si="58"/>
        <v>5.62499999999998E-2</v>
      </c>
      <c r="R48" s="80">
        <f t="shared" si="59"/>
        <v>18.096296296296359</v>
      </c>
      <c r="S48" s="354"/>
      <c r="T48" s="82"/>
    </row>
    <row r="49" spans="1:20" ht="18.399999999999999" customHeight="1" thickBot="1" x14ac:dyDescent="0.3">
      <c r="A49" s="693"/>
      <c r="B49" s="74">
        <v>33</v>
      </c>
      <c r="C49" s="443">
        <f t="shared" si="60"/>
        <v>0.65277777777777779</v>
      </c>
      <c r="D49" s="69">
        <f t="shared" si="46"/>
        <v>0.65833333333333333</v>
      </c>
      <c r="E49" s="69">
        <f t="shared" si="47"/>
        <v>0.66388888888888886</v>
      </c>
      <c r="F49" s="69">
        <f t="shared" si="48"/>
        <v>0.6694444444444444</v>
      </c>
      <c r="G49" s="69">
        <f t="shared" si="49"/>
        <v>0.67361111111111105</v>
      </c>
      <c r="H49" s="69">
        <f t="shared" si="50"/>
        <v>0.6777777777777777</v>
      </c>
      <c r="I49" s="69">
        <f t="shared" si="51"/>
        <v>0.68194444444444435</v>
      </c>
      <c r="J49" s="69">
        <f t="shared" si="52"/>
        <v>0.68611111111111101</v>
      </c>
      <c r="K49" s="69">
        <f t="shared" si="53"/>
        <v>0.69305555555555542</v>
      </c>
      <c r="L49" s="69">
        <f t="shared" si="54"/>
        <v>0.69722222222222208</v>
      </c>
      <c r="M49" s="69">
        <f t="shared" si="55"/>
        <v>0.70277777777777761</v>
      </c>
      <c r="N49" s="69">
        <f t="shared" si="56"/>
        <v>0.70763888888888871</v>
      </c>
      <c r="O49" s="69">
        <f t="shared" si="57"/>
        <v>0.70902777777777759</v>
      </c>
      <c r="P49" s="92">
        <f t="shared" si="3"/>
        <v>24.43</v>
      </c>
      <c r="Q49" s="87">
        <f t="shared" si="58"/>
        <v>5.62499999999998E-2</v>
      </c>
      <c r="R49" s="80">
        <f t="shared" si="59"/>
        <v>18.096296296296359</v>
      </c>
      <c r="S49" s="354"/>
      <c r="T49" s="82"/>
    </row>
    <row r="50" spans="1:20" ht="18.399999999999999" customHeight="1" thickBot="1" x14ac:dyDescent="0.3">
      <c r="A50" s="693"/>
      <c r="B50" s="74">
        <v>34</v>
      </c>
      <c r="C50" s="443">
        <f t="shared" si="60"/>
        <v>0.67013888888888895</v>
      </c>
      <c r="D50" s="69">
        <f t="shared" si="46"/>
        <v>0.67569444444444449</v>
      </c>
      <c r="E50" s="69">
        <f t="shared" si="47"/>
        <v>0.68125000000000002</v>
      </c>
      <c r="F50" s="69">
        <f t="shared" si="48"/>
        <v>0.68680555555555556</v>
      </c>
      <c r="G50" s="69">
        <f t="shared" si="49"/>
        <v>0.69097222222222221</v>
      </c>
      <c r="H50" s="69">
        <f t="shared" si="50"/>
        <v>0.69513888888888886</v>
      </c>
      <c r="I50" s="69">
        <f t="shared" si="51"/>
        <v>0.69930555555555551</v>
      </c>
      <c r="J50" s="69">
        <f t="shared" si="52"/>
        <v>0.70347222222222217</v>
      </c>
      <c r="K50" s="69">
        <f t="shared" si="53"/>
        <v>0.71041666666666659</v>
      </c>
      <c r="L50" s="69">
        <f t="shared" si="54"/>
        <v>0.71458333333333324</v>
      </c>
      <c r="M50" s="69">
        <f t="shared" si="55"/>
        <v>0.72013888888888877</v>
      </c>
      <c r="N50" s="69">
        <f t="shared" si="56"/>
        <v>0.72499999999999987</v>
      </c>
      <c r="O50" s="69">
        <f t="shared" si="57"/>
        <v>0.72638888888888875</v>
      </c>
      <c r="P50" s="92">
        <f t="shared" si="3"/>
        <v>24.43</v>
      </c>
      <c r="Q50" s="87">
        <f t="shared" si="58"/>
        <v>5.62499999999998E-2</v>
      </c>
      <c r="R50" s="80">
        <f t="shared" si="59"/>
        <v>18.096296296296359</v>
      </c>
      <c r="S50" s="354"/>
      <c r="T50" s="82"/>
    </row>
    <row r="51" spans="1:20" ht="18.399999999999999" customHeight="1" thickBot="1" x14ac:dyDescent="0.3">
      <c r="A51" s="693"/>
      <c r="B51" s="74">
        <v>35</v>
      </c>
      <c r="C51" s="443">
        <f t="shared" si="60"/>
        <v>0.68750000000000011</v>
      </c>
      <c r="D51" s="69">
        <f t="shared" si="46"/>
        <v>0.69305555555555565</v>
      </c>
      <c r="E51" s="69">
        <f t="shared" si="47"/>
        <v>0.69861111111111118</v>
      </c>
      <c r="F51" s="69">
        <f t="shared" si="48"/>
        <v>0.70416666666666672</v>
      </c>
      <c r="G51" s="69">
        <f t="shared" si="49"/>
        <v>0.70833333333333337</v>
      </c>
      <c r="H51" s="69">
        <f t="shared" si="50"/>
        <v>0.71250000000000002</v>
      </c>
      <c r="I51" s="69">
        <f t="shared" si="51"/>
        <v>0.71666666666666667</v>
      </c>
      <c r="J51" s="69">
        <f t="shared" si="52"/>
        <v>0.72083333333333333</v>
      </c>
      <c r="K51" s="69">
        <f t="shared" si="53"/>
        <v>0.72777777777777775</v>
      </c>
      <c r="L51" s="69">
        <f t="shared" si="54"/>
        <v>0.7319444444444444</v>
      </c>
      <c r="M51" s="69">
        <f t="shared" si="55"/>
        <v>0.73749999999999993</v>
      </c>
      <c r="N51" s="69">
        <f t="shared" si="56"/>
        <v>0.74236111111111103</v>
      </c>
      <c r="O51" s="69">
        <f t="shared" si="57"/>
        <v>0.74374999999999991</v>
      </c>
      <c r="P51" s="92">
        <f t="shared" si="3"/>
        <v>24.43</v>
      </c>
      <c r="Q51" s="87">
        <f t="shared" si="58"/>
        <v>5.62499999999998E-2</v>
      </c>
      <c r="R51" s="80">
        <f t="shared" si="59"/>
        <v>18.096296296296359</v>
      </c>
      <c r="S51" s="354"/>
      <c r="T51" s="82"/>
    </row>
    <row r="52" spans="1:20" ht="18.399999999999999" customHeight="1" thickBot="1" x14ac:dyDescent="0.3">
      <c r="A52" s="693"/>
      <c r="B52" s="74">
        <v>36</v>
      </c>
      <c r="C52" s="443">
        <f>C51+"00:25"</f>
        <v>0.70486111111111127</v>
      </c>
      <c r="D52" s="69">
        <f t="shared" si="46"/>
        <v>0.71041666666666681</v>
      </c>
      <c r="E52" s="69">
        <f t="shared" si="47"/>
        <v>0.71597222222222234</v>
      </c>
      <c r="F52" s="69">
        <f t="shared" si="48"/>
        <v>0.72152777777777788</v>
      </c>
      <c r="G52" s="69">
        <f t="shared" si="49"/>
        <v>0.72569444444444453</v>
      </c>
      <c r="H52" s="69">
        <f t="shared" si="50"/>
        <v>0.72986111111111118</v>
      </c>
      <c r="I52" s="69">
        <f t="shared" si="51"/>
        <v>0.73402777777777783</v>
      </c>
      <c r="J52" s="69">
        <f t="shared" si="52"/>
        <v>0.73819444444444449</v>
      </c>
      <c r="K52" s="69">
        <f t="shared" si="53"/>
        <v>0.74513888888888891</v>
      </c>
      <c r="L52" s="69">
        <f t="shared" si="54"/>
        <v>0.74930555555555556</v>
      </c>
      <c r="M52" s="69">
        <f t="shared" si="55"/>
        <v>0.75486111111111109</v>
      </c>
      <c r="N52" s="69">
        <f t="shared" si="56"/>
        <v>0.75972222222222219</v>
      </c>
      <c r="O52" s="69">
        <f t="shared" si="57"/>
        <v>0.76111111111111107</v>
      </c>
      <c r="P52" s="92">
        <f t="shared" si="3"/>
        <v>24.43</v>
      </c>
      <c r="Q52" s="87">
        <f t="shared" si="58"/>
        <v>5.62499999999998E-2</v>
      </c>
      <c r="R52" s="80">
        <f t="shared" si="59"/>
        <v>18.096296296296359</v>
      </c>
      <c r="S52" s="354"/>
      <c r="T52" s="82"/>
    </row>
    <row r="53" spans="1:20" ht="18.399999999999999" customHeight="1" thickBot="1" x14ac:dyDescent="0.3">
      <c r="A53" s="693"/>
      <c r="B53" s="74">
        <v>37</v>
      </c>
      <c r="C53" s="443">
        <f t="shared" ref="C53:C57" si="61">C52+"00:25"</f>
        <v>0.72222222222222243</v>
      </c>
      <c r="D53" s="69">
        <f t="shared" si="46"/>
        <v>0.72777777777777797</v>
      </c>
      <c r="E53" s="69">
        <f t="shared" si="47"/>
        <v>0.7333333333333335</v>
      </c>
      <c r="F53" s="69">
        <f t="shared" si="48"/>
        <v>0.73888888888888904</v>
      </c>
      <c r="G53" s="69">
        <f t="shared" si="49"/>
        <v>0.74305555555555569</v>
      </c>
      <c r="H53" s="69">
        <f t="shared" si="50"/>
        <v>0.74722222222222234</v>
      </c>
      <c r="I53" s="69">
        <f t="shared" si="51"/>
        <v>0.75138888888888899</v>
      </c>
      <c r="J53" s="69">
        <f t="shared" si="52"/>
        <v>0.75555555555555565</v>
      </c>
      <c r="K53" s="69">
        <f t="shared" si="53"/>
        <v>0.76250000000000007</v>
      </c>
      <c r="L53" s="69">
        <f t="shared" si="54"/>
        <v>0.76666666666666672</v>
      </c>
      <c r="M53" s="69">
        <f t="shared" si="55"/>
        <v>0.77222222222222225</v>
      </c>
      <c r="N53" s="69">
        <f t="shared" si="56"/>
        <v>0.77708333333333335</v>
      </c>
      <c r="O53" s="69">
        <f t="shared" si="57"/>
        <v>0.77847222222222223</v>
      </c>
      <c r="P53" s="92">
        <f t="shared" si="3"/>
        <v>24.43</v>
      </c>
      <c r="Q53" s="87">
        <f t="shared" si="58"/>
        <v>5.62499999999998E-2</v>
      </c>
      <c r="R53" s="80">
        <f t="shared" si="59"/>
        <v>18.096296296296359</v>
      </c>
      <c r="S53" s="354"/>
      <c r="T53" s="82"/>
    </row>
    <row r="54" spans="1:20" ht="18.399999999999999" customHeight="1" thickBot="1" x14ac:dyDescent="0.3">
      <c r="A54" s="693"/>
      <c r="B54" s="74">
        <v>38</v>
      </c>
      <c r="C54" s="443">
        <f t="shared" si="61"/>
        <v>0.73958333333333359</v>
      </c>
      <c r="D54" s="69">
        <f t="shared" si="46"/>
        <v>0.74513888888888913</v>
      </c>
      <c r="E54" s="69">
        <f t="shared" si="47"/>
        <v>0.75069444444444466</v>
      </c>
      <c r="F54" s="69">
        <f t="shared" si="48"/>
        <v>0.7562500000000002</v>
      </c>
      <c r="G54" s="69">
        <f t="shared" si="49"/>
        <v>0.76041666666666685</v>
      </c>
      <c r="H54" s="69">
        <f t="shared" si="50"/>
        <v>0.7645833333333335</v>
      </c>
      <c r="I54" s="69">
        <f t="shared" si="51"/>
        <v>0.76875000000000016</v>
      </c>
      <c r="J54" s="69">
        <f t="shared" si="52"/>
        <v>0.77291666666666681</v>
      </c>
      <c r="K54" s="69">
        <f t="shared" si="53"/>
        <v>0.77986111111111123</v>
      </c>
      <c r="L54" s="69">
        <f t="shared" si="54"/>
        <v>0.78402777777777788</v>
      </c>
      <c r="M54" s="69">
        <f t="shared" si="55"/>
        <v>0.78958333333333341</v>
      </c>
      <c r="N54" s="69">
        <f t="shared" si="56"/>
        <v>0.79444444444444451</v>
      </c>
      <c r="O54" s="69">
        <f t="shared" si="57"/>
        <v>0.79583333333333339</v>
      </c>
      <c r="P54" s="92">
        <f t="shared" si="3"/>
        <v>24.43</v>
      </c>
      <c r="Q54" s="87">
        <f t="shared" si="58"/>
        <v>5.62499999999998E-2</v>
      </c>
      <c r="R54" s="80">
        <f t="shared" si="59"/>
        <v>18.096296296296359</v>
      </c>
      <c r="S54" s="354"/>
      <c r="T54" s="82"/>
    </row>
    <row r="55" spans="1:20" ht="18.399999999999999" customHeight="1" thickBot="1" x14ac:dyDescent="0.3">
      <c r="A55" s="693"/>
      <c r="B55" s="74">
        <v>39</v>
      </c>
      <c r="C55" s="443">
        <f t="shared" si="61"/>
        <v>0.75694444444444475</v>
      </c>
      <c r="D55" s="69">
        <f t="shared" si="46"/>
        <v>0.76250000000000029</v>
      </c>
      <c r="E55" s="69">
        <f t="shared" si="47"/>
        <v>0.76805555555555582</v>
      </c>
      <c r="F55" s="69">
        <f t="shared" si="48"/>
        <v>0.77361111111111136</v>
      </c>
      <c r="G55" s="69">
        <f t="shared" si="49"/>
        <v>0.77777777777777801</v>
      </c>
      <c r="H55" s="69">
        <f t="shared" si="50"/>
        <v>0.78194444444444466</v>
      </c>
      <c r="I55" s="69">
        <f t="shared" si="51"/>
        <v>0.78611111111111132</v>
      </c>
      <c r="J55" s="69">
        <f t="shared" si="52"/>
        <v>0.79027777777777797</v>
      </c>
      <c r="K55" s="69">
        <f t="shared" si="53"/>
        <v>0.79722222222222239</v>
      </c>
      <c r="L55" s="69">
        <f t="shared" si="54"/>
        <v>0.80138888888888904</v>
      </c>
      <c r="M55" s="69">
        <f t="shared" si="55"/>
        <v>0.80694444444444458</v>
      </c>
      <c r="N55" s="69">
        <f t="shared" si="56"/>
        <v>0.81180555555555567</v>
      </c>
      <c r="O55" s="69">
        <f t="shared" si="57"/>
        <v>0.81319444444444455</v>
      </c>
      <c r="P55" s="92">
        <f t="shared" si="3"/>
        <v>24.43</v>
      </c>
      <c r="Q55" s="87">
        <f t="shared" si="58"/>
        <v>5.62499999999998E-2</v>
      </c>
      <c r="R55" s="80">
        <f t="shared" si="59"/>
        <v>18.096296296296359</v>
      </c>
      <c r="S55" s="354"/>
      <c r="T55" s="82"/>
    </row>
    <row r="56" spans="1:20" ht="18.399999999999999" customHeight="1" thickBot="1" x14ac:dyDescent="0.3">
      <c r="A56" s="693"/>
      <c r="B56" s="74">
        <v>40</v>
      </c>
      <c r="C56" s="443">
        <f t="shared" si="61"/>
        <v>0.77430555555555591</v>
      </c>
      <c r="D56" s="69">
        <f t="shared" si="46"/>
        <v>0.77986111111111145</v>
      </c>
      <c r="E56" s="69">
        <f t="shared" si="47"/>
        <v>0.78541666666666698</v>
      </c>
      <c r="F56" s="69">
        <f t="shared" si="48"/>
        <v>0.79097222222222252</v>
      </c>
      <c r="G56" s="69">
        <f t="shared" si="49"/>
        <v>0.79513888888888917</v>
      </c>
      <c r="H56" s="69">
        <f t="shared" si="50"/>
        <v>0.79930555555555582</v>
      </c>
      <c r="I56" s="69">
        <f t="shared" si="51"/>
        <v>0.80347222222222248</v>
      </c>
      <c r="J56" s="69">
        <f t="shared" si="52"/>
        <v>0.80763888888888913</v>
      </c>
      <c r="K56" s="69">
        <f t="shared" si="53"/>
        <v>0.81458333333333355</v>
      </c>
      <c r="L56" s="69">
        <f t="shared" si="54"/>
        <v>0.8187500000000002</v>
      </c>
      <c r="M56" s="69">
        <f t="shared" si="55"/>
        <v>0.82430555555555574</v>
      </c>
      <c r="N56" s="69">
        <f t="shared" si="56"/>
        <v>0.82916666666666683</v>
      </c>
      <c r="O56" s="69">
        <f t="shared" si="57"/>
        <v>0.83055555555555571</v>
      </c>
      <c r="P56" s="92">
        <f t="shared" si="3"/>
        <v>24.43</v>
      </c>
      <c r="Q56" s="87">
        <f t="shared" si="58"/>
        <v>5.62499999999998E-2</v>
      </c>
      <c r="R56" s="80">
        <f t="shared" si="59"/>
        <v>18.096296296296359</v>
      </c>
      <c r="S56" s="354"/>
      <c r="T56" s="82"/>
    </row>
    <row r="57" spans="1:20" ht="18.399999999999999" customHeight="1" thickBot="1" x14ac:dyDescent="0.3">
      <c r="A57" s="693"/>
      <c r="B57" s="74">
        <v>41</v>
      </c>
      <c r="C57" s="443">
        <f t="shared" si="61"/>
        <v>0.79166666666666707</v>
      </c>
      <c r="D57" s="69">
        <f t="shared" si="46"/>
        <v>0.79722222222222261</v>
      </c>
      <c r="E57" s="69">
        <f t="shared" si="47"/>
        <v>0.80277777777777815</v>
      </c>
      <c r="F57" s="69">
        <f t="shared" si="48"/>
        <v>0.80833333333333368</v>
      </c>
      <c r="G57" s="69">
        <f t="shared" si="49"/>
        <v>0.81250000000000033</v>
      </c>
      <c r="H57" s="69">
        <f t="shared" si="50"/>
        <v>0.81666666666666698</v>
      </c>
      <c r="I57" s="69">
        <f t="shared" si="51"/>
        <v>0.82083333333333364</v>
      </c>
      <c r="J57" s="69">
        <f t="shared" si="52"/>
        <v>0.82500000000000029</v>
      </c>
      <c r="K57" s="69">
        <f t="shared" si="53"/>
        <v>0.83194444444444471</v>
      </c>
      <c r="L57" s="69">
        <f t="shared" si="54"/>
        <v>0.83611111111111136</v>
      </c>
      <c r="M57" s="69">
        <f t="shared" si="55"/>
        <v>0.8416666666666669</v>
      </c>
      <c r="N57" s="69">
        <f t="shared" si="56"/>
        <v>0.84652777777777799</v>
      </c>
      <c r="O57" s="69">
        <f t="shared" si="57"/>
        <v>0.84791666666666687</v>
      </c>
      <c r="P57" s="92">
        <f t="shared" si="3"/>
        <v>24.43</v>
      </c>
      <c r="Q57" s="87">
        <f t="shared" si="58"/>
        <v>5.62499999999998E-2</v>
      </c>
      <c r="R57" s="80">
        <f t="shared" si="59"/>
        <v>18.096296296296359</v>
      </c>
      <c r="S57" s="354"/>
      <c r="T57" s="82"/>
    </row>
    <row r="58" spans="1:20" ht="18.399999999999999" customHeight="1" thickBot="1" x14ac:dyDescent="0.3">
      <c r="A58" s="693"/>
      <c r="B58" s="74">
        <v>42</v>
      </c>
      <c r="C58" s="443">
        <f>C57+"00:30"</f>
        <v>0.81250000000000044</v>
      </c>
      <c r="D58" s="69">
        <f t="shared" si="46"/>
        <v>0.81805555555555598</v>
      </c>
      <c r="E58" s="69">
        <f t="shared" si="47"/>
        <v>0.82361111111111152</v>
      </c>
      <c r="F58" s="69">
        <f t="shared" si="48"/>
        <v>0.82916666666666705</v>
      </c>
      <c r="G58" s="69">
        <f t="shared" si="49"/>
        <v>0.8333333333333337</v>
      </c>
      <c r="H58" s="69">
        <f t="shared" si="50"/>
        <v>0.83750000000000036</v>
      </c>
      <c r="I58" s="69">
        <f t="shared" si="51"/>
        <v>0.84166666666666701</v>
      </c>
      <c r="J58" s="69">
        <f t="shared" si="52"/>
        <v>0.84583333333333366</v>
      </c>
      <c r="K58" s="69">
        <f t="shared" si="53"/>
        <v>0.85277777777777808</v>
      </c>
      <c r="L58" s="69">
        <f t="shared" si="54"/>
        <v>0.85694444444444473</v>
      </c>
      <c r="M58" s="69">
        <f t="shared" si="55"/>
        <v>0.86250000000000027</v>
      </c>
      <c r="N58" s="69">
        <f t="shared" si="56"/>
        <v>0.86736111111111136</v>
      </c>
      <c r="O58" s="69">
        <f t="shared" si="57"/>
        <v>0.86875000000000024</v>
      </c>
      <c r="P58" s="92">
        <f t="shared" si="3"/>
        <v>24.43</v>
      </c>
      <c r="Q58" s="87">
        <f t="shared" si="58"/>
        <v>5.62499999999998E-2</v>
      </c>
      <c r="R58" s="80">
        <f t="shared" si="59"/>
        <v>18.096296296296359</v>
      </c>
      <c r="S58" s="354"/>
      <c r="T58" s="82"/>
    </row>
    <row r="59" spans="1:20" ht="18.399999999999999" customHeight="1" thickBot="1" x14ac:dyDescent="0.3">
      <c r="A59" s="693"/>
      <c r="B59" s="74">
        <v>43</v>
      </c>
      <c r="C59" s="443">
        <f>C58+"00:30"</f>
        <v>0.83333333333333381</v>
      </c>
      <c r="D59" s="69">
        <f t="shared" si="46"/>
        <v>0.83888888888888935</v>
      </c>
      <c r="E59" s="69">
        <f t="shared" si="47"/>
        <v>0.84444444444444489</v>
      </c>
      <c r="F59" s="69">
        <f t="shared" si="48"/>
        <v>0.85000000000000042</v>
      </c>
      <c r="G59" s="69">
        <f t="shared" si="49"/>
        <v>0.85416666666666707</v>
      </c>
      <c r="H59" s="69">
        <f t="shared" si="50"/>
        <v>0.85833333333333373</v>
      </c>
      <c r="I59" s="69">
        <f t="shared" si="51"/>
        <v>0.86250000000000038</v>
      </c>
      <c r="J59" s="69">
        <f t="shared" si="52"/>
        <v>0.86666666666666703</v>
      </c>
      <c r="K59" s="69">
        <f t="shared" si="53"/>
        <v>0.87361111111111145</v>
      </c>
      <c r="L59" s="69">
        <f t="shared" si="54"/>
        <v>0.8777777777777781</v>
      </c>
      <c r="M59" s="69">
        <f t="shared" si="55"/>
        <v>0.88333333333333364</v>
      </c>
      <c r="N59" s="69">
        <f t="shared" si="56"/>
        <v>0.88819444444444473</v>
      </c>
      <c r="O59" s="69">
        <f t="shared" si="57"/>
        <v>0.88958333333333361</v>
      </c>
      <c r="P59" s="92">
        <f t="shared" si="3"/>
        <v>24.43</v>
      </c>
      <c r="Q59" s="87">
        <f t="shared" si="58"/>
        <v>5.62499999999998E-2</v>
      </c>
      <c r="R59" s="80">
        <f t="shared" si="59"/>
        <v>18.096296296296359</v>
      </c>
      <c r="S59" s="354"/>
      <c r="T59" s="82"/>
    </row>
    <row r="60" spans="1:20" ht="18.399999999999999" customHeight="1" thickBot="1" x14ac:dyDescent="0.3">
      <c r="A60" s="693"/>
      <c r="B60" s="74">
        <v>44</v>
      </c>
      <c r="C60" s="443">
        <f t="shared" ref="C60:C66" si="62">C59+"00:30"</f>
        <v>0.85416666666666718</v>
      </c>
      <c r="D60" s="69">
        <f t="shared" si="46"/>
        <v>0.85972222222222272</v>
      </c>
      <c r="E60" s="69">
        <f t="shared" si="47"/>
        <v>0.86527777777777826</v>
      </c>
      <c r="F60" s="69">
        <f t="shared" si="48"/>
        <v>0.87083333333333379</v>
      </c>
      <c r="G60" s="69">
        <f t="shared" si="49"/>
        <v>0.87500000000000044</v>
      </c>
      <c r="H60" s="69">
        <f t="shared" si="50"/>
        <v>0.8791666666666671</v>
      </c>
      <c r="I60" s="69">
        <f t="shared" si="51"/>
        <v>0.88333333333333375</v>
      </c>
      <c r="J60" s="69">
        <f t="shared" si="52"/>
        <v>0.8875000000000004</v>
      </c>
      <c r="K60" s="69">
        <f t="shared" si="53"/>
        <v>0.89444444444444482</v>
      </c>
      <c r="L60" s="69">
        <f t="shared" si="54"/>
        <v>0.89861111111111147</v>
      </c>
      <c r="M60" s="69">
        <f t="shared" si="55"/>
        <v>0.90416666666666701</v>
      </c>
      <c r="N60" s="69">
        <f t="shared" si="56"/>
        <v>0.9090277777777781</v>
      </c>
      <c r="O60" s="69">
        <f t="shared" si="57"/>
        <v>0.91041666666666698</v>
      </c>
      <c r="P60" s="92">
        <f t="shared" si="3"/>
        <v>24.43</v>
      </c>
      <c r="Q60" s="87">
        <f t="shared" si="58"/>
        <v>5.62499999999998E-2</v>
      </c>
      <c r="R60" s="80">
        <f t="shared" si="59"/>
        <v>18.096296296296359</v>
      </c>
      <c r="S60" s="354"/>
      <c r="T60" s="82"/>
    </row>
    <row r="61" spans="1:20" ht="18.399999999999999" customHeight="1" thickBot="1" x14ac:dyDescent="0.3">
      <c r="A61" s="693"/>
      <c r="B61" s="142">
        <v>45</v>
      </c>
      <c r="C61" s="444">
        <f t="shared" si="62"/>
        <v>0.87500000000000056</v>
      </c>
      <c r="D61" s="144">
        <f t="shared" ref="D61:D64" si="63">C61+D$9</f>
        <v>0.87986111111111165</v>
      </c>
      <c r="E61" s="144">
        <f t="shared" ref="E61:E64" si="64">D61+E$9</f>
        <v>0.88472222222222274</v>
      </c>
      <c r="F61" s="144">
        <f t="shared" ref="F61:F64" si="65">E61+F$9</f>
        <v>0.88958333333333384</v>
      </c>
      <c r="G61" s="144">
        <f t="shared" ref="G61:G64" si="66">F61+G$9</f>
        <v>0.89375000000000049</v>
      </c>
      <c r="H61" s="144">
        <f t="shared" ref="H61:H64" si="67">G61+H$9</f>
        <v>0.8972222222222227</v>
      </c>
      <c r="I61" s="144">
        <f t="shared" ref="I61:I64" si="68">H61+I$9</f>
        <v>0.90069444444444491</v>
      </c>
      <c r="J61" s="144">
        <f t="shared" ref="J61:J64" si="69">I61+J$9</f>
        <v>0.90416666666666712</v>
      </c>
      <c r="K61" s="144">
        <f t="shared" ref="K61:K64" si="70">J61+K$9</f>
        <v>0.9104166666666671</v>
      </c>
      <c r="L61" s="144">
        <f t="shared" ref="L61:L64" si="71">K61+L$9</f>
        <v>0.91388888888888931</v>
      </c>
      <c r="M61" s="144">
        <f t="shared" ref="M61:M64" si="72">L61+M$9</f>
        <v>0.91944444444444484</v>
      </c>
      <c r="N61" s="144">
        <f t="shared" ref="N61:N64" si="73">M61+N$9</f>
        <v>0.92361111111111149</v>
      </c>
      <c r="O61" s="144">
        <f t="shared" ref="O61:O64" si="74">N61+O$9</f>
        <v>0.92500000000000038</v>
      </c>
      <c r="P61" s="146">
        <f t="shared" si="3"/>
        <v>24.43</v>
      </c>
      <c r="Q61" s="176">
        <f t="shared" si="58"/>
        <v>4.9999999999999822E-2</v>
      </c>
      <c r="R61" s="158">
        <f t="shared" si="59"/>
        <v>20.358333333333405</v>
      </c>
      <c r="S61" s="354"/>
      <c r="T61" s="82"/>
    </row>
    <row r="62" spans="1:20" ht="18.399999999999999" customHeight="1" thickBot="1" x14ac:dyDescent="0.3">
      <c r="A62" s="693"/>
      <c r="B62" s="142">
        <v>46</v>
      </c>
      <c r="C62" s="444">
        <f t="shared" si="62"/>
        <v>0.89583333333333393</v>
      </c>
      <c r="D62" s="144">
        <f t="shared" si="63"/>
        <v>0.90069444444444502</v>
      </c>
      <c r="E62" s="144">
        <f t="shared" si="64"/>
        <v>0.90555555555555611</v>
      </c>
      <c r="F62" s="144">
        <f t="shared" si="65"/>
        <v>0.91041666666666721</v>
      </c>
      <c r="G62" s="144">
        <f t="shared" si="66"/>
        <v>0.91458333333333386</v>
      </c>
      <c r="H62" s="144">
        <f t="shared" si="67"/>
        <v>0.91805555555555607</v>
      </c>
      <c r="I62" s="144">
        <f t="shared" si="68"/>
        <v>0.92152777777777828</v>
      </c>
      <c r="J62" s="144">
        <f t="shared" si="69"/>
        <v>0.92500000000000049</v>
      </c>
      <c r="K62" s="144">
        <f t="shared" si="70"/>
        <v>0.93125000000000047</v>
      </c>
      <c r="L62" s="144">
        <f t="shared" si="71"/>
        <v>0.93472222222222268</v>
      </c>
      <c r="M62" s="144">
        <f t="shared" si="72"/>
        <v>0.94027777777777821</v>
      </c>
      <c r="N62" s="144">
        <f t="shared" si="73"/>
        <v>0.94444444444444486</v>
      </c>
      <c r="O62" s="144">
        <f t="shared" si="74"/>
        <v>0.94583333333333375</v>
      </c>
      <c r="P62" s="146">
        <f t="shared" si="3"/>
        <v>24.43</v>
      </c>
      <c r="Q62" s="176">
        <f t="shared" si="58"/>
        <v>4.9999999999999822E-2</v>
      </c>
      <c r="R62" s="158">
        <f t="shared" si="59"/>
        <v>20.358333333333405</v>
      </c>
      <c r="S62" s="354"/>
      <c r="T62" s="82"/>
    </row>
    <row r="63" spans="1:20" ht="18.399999999999999" customHeight="1" thickBot="1" x14ac:dyDescent="0.3">
      <c r="A63" s="693"/>
      <c r="B63" s="142">
        <v>47</v>
      </c>
      <c r="C63" s="444">
        <f t="shared" si="62"/>
        <v>0.9166666666666673</v>
      </c>
      <c r="D63" s="144">
        <f t="shared" si="63"/>
        <v>0.92152777777777839</v>
      </c>
      <c r="E63" s="144">
        <f t="shared" si="64"/>
        <v>0.92638888888888948</v>
      </c>
      <c r="F63" s="144">
        <f t="shared" si="65"/>
        <v>0.93125000000000058</v>
      </c>
      <c r="G63" s="144">
        <f t="shared" si="66"/>
        <v>0.93541666666666723</v>
      </c>
      <c r="H63" s="144">
        <f t="shared" si="67"/>
        <v>0.93888888888888944</v>
      </c>
      <c r="I63" s="144">
        <f t="shared" si="68"/>
        <v>0.94236111111111165</v>
      </c>
      <c r="J63" s="144">
        <f t="shared" si="69"/>
        <v>0.94583333333333386</v>
      </c>
      <c r="K63" s="144">
        <f t="shared" si="70"/>
        <v>0.95208333333333384</v>
      </c>
      <c r="L63" s="144">
        <f t="shared" si="71"/>
        <v>0.95555555555555605</v>
      </c>
      <c r="M63" s="144">
        <f t="shared" si="72"/>
        <v>0.96111111111111158</v>
      </c>
      <c r="N63" s="144">
        <f t="shared" si="73"/>
        <v>0.96527777777777823</v>
      </c>
      <c r="O63" s="144">
        <f t="shared" si="74"/>
        <v>0.96666666666666712</v>
      </c>
      <c r="P63" s="146">
        <f t="shared" si="3"/>
        <v>24.43</v>
      </c>
      <c r="Q63" s="176">
        <f t="shared" si="58"/>
        <v>4.9999999999999822E-2</v>
      </c>
      <c r="R63" s="158">
        <f t="shared" si="59"/>
        <v>20.358333333333405</v>
      </c>
      <c r="S63" s="354"/>
      <c r="T63" s="82"/>
    </row>
    <row r="64" spans="1:20" ht="18.399999999999999" customHeight="1" thickBot="1" x14ac:dyDescent="0.3">
      <c r="A64" s="693"/>
      <c r="B64" s="142">
        <v>48</v>
      </c>
      <c r="C64" s="444">
        <f t="shared" si="62"/>
        <v>0.93750000000000067</v>
      </c>
      <c r="D64" s="144">
        <f t="shared" si="63"/>
        <v>0.94236111111111176</v>
      </c>
      <c r="E64" s="144">
        <f t="shared" si="64"/>
        <v>0.94722222222222285</v>
      </c>
      <c r="F64" s="144">
        <f t="shared" si="65"/>
        <v>0.95208333333333395</v>
      </c>
      <c r="G64" s="144">
        <f t="shared" si="66"/>
        <v>0.9562500000000006</v>
      </c>
      <c r="H64" s="144">
        <f t="shared" si="67"/>
        <v>0.95972222222222281</v>
      </c>
      <c r="I64" s="144">
        <f t="shared" si="68"/>
        <v>0.96319444444444502</v>
      </c>
      <c r="J64" s="144">
        <f t="shared" si="69"/>
        <v>0.96666666666666723</v>
      </c>
      <c r="K64" s="144">
        <f t="shared" si="70"/>
        <v>0.97291666666666721</v>
      </c>
      <c r="L64" s="144">
        <f t="shared" si="71"/>
        <v>0.97638888888888942</v>
      </c>
      <c r="M64" s="144">
        <f t="shared" si="72"/>
        <v>0.98194444444444495</v>
      </c>
      <c r="N64" s="144">
        <f t="shared" si="73"/>
        <v>0.9861111111111116</v>
      </c>
      <c r="O64" s="144">
        <f t="shared" si="74"/>
        <v>0.98750000000000049</v>
      </c>
      <c r="P64" s="146">
        <f t="shared" si="3"/>
        <v>24.43</v>
      </c>
      <c r="Q64" s="176">
        <f t="shared" si="58"/>
        <v>4.9999999999999822E-2</v>
      </c>
      <c r="R64" s="158">
        <f t="shared" si="59"/>
        <v>20.358333333333405</v>
      </c>
      <c r="S64" s="354"/>
      <c r="T64" s="82"/>
    </row>
    <row r="65" spans="1:31" ht="18.399999999999999" customHeight="1" thickBot="1" x14ac:dyDescent="0.3">
      <c r="A65" s="693"/>
      <c r="B65" s="142">
        <v>49</v>
      </c>
      <c r="C65" s="444">
        <f t="shared" si="62"/>
        <v>0.95833333333333404</v>
      </c>
      <c r="D65" s="144">
        <f t="shared" ref="D65:O65" si="75">C65+D$9</f>
        <v>0.96319444444444513</v>
      </c>
      <c r="E65" s="144">
        <f t="shared" si="75"/>
        <v>0.96805555555555622</v>
      </c>
      <c r="F65" s="144">
        <f t="shared" si="75"/>
        <v>0.97291666666666732</v>
      </c>
      <c r="G65" s="144">
        <f t="shared" si="75"/>
        <v>0.97708333333333397</v>
      </c>
      <c r="H65" s="144">
        <f t="shared" si="75"/>
        <v>0.98055555555555618</v>
      </c>
      <c r="I65" s="144">
        <f t="shared" si="75"/>
        <v>0.98402777777777839</v>
      </c>
      <c r="J65" s="144">
        <f t="shared" si="75"/>
        <v>0.9875000000000006</v>
      </c>
      <c r="K65" s="144">
        <f t="shared" si="75"/>
        <v>0.99375000000000058</v>
      </c>
      <c r="L65" s="144">
        <f t="shared" si="75"/>
        <v>0.99722222222222279</v>
      </c>
      <c r="M65" s="144">
        <f t="shared" si="75"/>
        <v>1.0027777777777784</v>
      </c>
      <c r="N65" s="144">
        <f t="shared" si="75"/>
        <v>1.0069444444444451</v>
      </c>
      <c r="O65" s="144">
        <f t="shared" si="75"/>
        <v>1.008333333333334</v>
      </c>
      <c r="P65" s="146">
        <f t="shared" si="3"/>
        <v>24.43</v>
      </c>
      <c r="Q65" s="176">
        <f t="shared" si="17"/>
        <v>4.9999999999999933E-2</v>
      </c>
      <c r="R65" s="158">
        <f>$H$71/((Q65*1440)/60)</f>
        <v>20.358333333333359</v>
      </c>
      <c r="S65" s="354"/>
      <c r="T65" s="82"/>
    </row>
    <row r="66" spans="1:31" ht="18.399999999999999" customHeight="1" thickBot="1" x14ac:dyDescent="0.3">
      <c r="A66" s="709"/>
      <c r="B66" s="142">
        <v>50</v>
      </c>
      <c r="C66" s="444">
        <f t="shared" si="62"/>
        <v>0.97916666666666741</v>
      </c>
      <c r="D66" s="144">
        <f t="shared" ref="D66:O66" si="76">C66+D$9</f>
        <v>0.9840277777777785</v>
      </c>
      <c r="E66" s="144">
        <f t="shared" si="76"/>
        <v>0.98888888888888959</v>
      </c>
      <c r="F66" s="144">
        <f t="shared" si="76"/>
        <v>0.99375000000000069</v>
      </c>
      <c r="G66" s="144">
        <f t="shared" si="76"/>
        <v>0.99791666666666734</v>
      </c>
      <c r="H66" s="144">
        <f t="shared" si="76"/>
        <v>1.0013888888888896</v>
      </c>
      <c r="I66" s="144">
        <f t="shared" si="76"/>
        <v>1.0048611111111119</v>
      </c>
      <c r="J66" s="144">
        <f t="shared" si="76"/>
        <v>1.0083333333333342</v>
      </c>
      <c r="K66" s="144">
        <f t="shared" si="76"/>
        <v>1.0145833333333343</v>
      </c>
      <c r="L66" s="144">
        <f t="shared" si="76"/>
        <v>1.0180555555555566</v>
      </c>
      <c r="M66" s="144">
        <f t="shared" si="76"/>
        <v>1.0236111111111121</v>
      </c>
      <c r="N66" s="144">
        <f t="shared" si="76"/>
        <v>1.0277777777777788</v>
      </c>
      <c r="O66" s="144">
        <f t="shared" si="76"/>
        <v>1.0291666666666677</v>
      </c>
      <c r="P66" s="146">
        <f t="shared" si="3"/>
        <v>24.43</v>
      </c>
      <c r="Q66" s="176">
        <f t="shared" si="17"/>
        <v>5.0000000000000266E-2</v>
      </c>
      <c r="R66" s="158">
        <f>$H$71/((Q66*1440)/60)</f>
        <v>20.358333333333224</v>
      </c>
      <c r="S66" s="354"/>
      <c r="T66" s="82"/>
    </row>
    <row r="67" spans="1:31" ht="18.399999999999999" customHeight="1" x14ac:dyDescent="0.25">
      <c r="A67" s="86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2"/>
    </row>
    <row r="68" spans="1:31" ht="18.399999999999999" customHeight="1" x14ac:dyDescent="0.25">
      <c r="A68" s="86"/>
      <c r="B68" s="84"/>
      <c r="C68" s="107" t="s">
        <v>63</v>
      </c>
      <c r="D68" s="107"/>
      <c r="E68" s="108"/>
      <c r="F68" s="108"/>
      <c r="G68" s="108"/>
      <c r="H68" s="107">
        <v>44</v>
      </c>
      <c r="I68" s="107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2"/>
    </row>
    <row r="69" spans="1:31" ht="18.399999999999999" customHeight="1" x14ac:dyDescent="0.25">
      <c r="A69" s="86"/>
      <c r="B69" s="84"/>
      <c r="C69" s="107" t="s">
        <v>64</v>
      </c>
      <c r="D69" s="107"/>
      <c r="E69" s="108"/>
      <c r="F69" s="108"/>
      <c r="G69" s="108"/>
      <c r="H69" s="107">
        <v>6</v>
      </c>
      <c r="I69" s="107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2"/>
    </row>
    <row r="70" spans="1:31" ht="18.399999999999999" customHeight="1" x14ac:dyDescent="0.25">
      <c r="A70" s="86"/>
      <c r="B70" s="84"/>
      <c r="C70" s="107" t="s">
        <v>65</v>
      </c>
      <c r="D70" s="107"/>
      <c r="E70" s="108"/>
      <c r="F70" s="108"/>
      <c r="G70" s="108"/>
      <c r="H70" s="107">
        <v>50</v>
      </c>
      <c r="I70" s="107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2"/>
    </row>
    <row r="71" spans="1:31" ht="18.399999999999999" customHeight="1" x14ac:dyDescent="0.25">
      <c r="A71" s="84"/>
      <c r="B71" s="84"/>
      <c r="C71" s="107" t="s">
        <v>66</v>
      </c>
      <c r="D71" s="107"/>
      <c r="E71" s="108"/>
      <c r="F71" s="108"/>
      <c r="G71" s="108"/>
      <c r="H71" s="110">
        <f>P13</f>
        <v>24.43</v>
      </c>
      <c r="I71" s="107" t="s">
        <v>67</v>
      </c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</row>
    <row r="72" spans="1:31" ht="18.399999999999999" customHeight="1" x14ac:dyDescent="0.25">
      <c r="A72" s="84"/>
      <c r="C72" s="107" t="s">
        <v>68</v>
      </c>
      <c r="D72" s="109"/>
      <c r="E72" s="109"/>
      <c r="F72" s="109"/>
      <c r="G72" s="109"/>
      <c r="H72" s="107">
        <v>0</v>
      </c>
      <c r="I72" s="107" t="s">
        <v>69</v>
      </c>
    </row>
    <row r="73" spans="1:31" ht="18.399999999999999" customHeight="1" x14ac:dyDescent="0.25">
      <c r="A73" s="84"/>
      <c r="C73" s="107" t="s">
        <v>70</v>
      </c>
      <c r="D73" s="109"/>
      <c r="E73" s="109"/>
      <c r="F73" s="109"/>
      <c r="G73" s="109"/>
      <c r="H73" s="109"/>
      <c r="I73" s="109"/>
    </row>
    <row r="74" spans="1:31" ht="18.399999999999999" customHeight="1" x14ac:dyDescent="0.25">
      <c r="A74" s="84"/>
    </row>
    <row r="75" spans="1:31" ht="18.399999999999999" customHeight="1" x14ac:dyDescent="0.25">
      <c r="A75" s="84"/>
    </row>
  </sheetData>
  <mergeCells count="11">
    <mergeCell ref="B16:S16"/>
    <mergeCell ref="A17:A66"/>
    <mergeCell ref="B8:AC8"/>
    <mergeCell ref="B11:C11"/>
    <mergeCell ref="P11:P12"/>
    <mergeCell ref="Q11:Q15"/>
    <mergeCell ref="R11:R15"/>
    <mergeCell ref="S11:S15"/>
    <mergeCell ref="P13:P15"/>
    <mergeCell ref="B15:C15"/>
    <mergeCell ref="D11:N11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E56"/>
  <sheetViews>
    <sheetView view="pageBreakPreview" topLeftCell="A22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9" width="10.7109375" style="40" customWidth="1"/>
    <col min="20" max="20" width="10" style="40" customWidth="1"/>
    <col min="21" max="26" width="10.7109375" style="40" hidden="1" customWidth="1"/>
    <col min="27" max="27" width="12.140625" style="40" hidden="1" customWidth="1"/>
    <col min="28" max="29" width="9.7109375" style="40" hidden="1" customWidth="1"/>
    <col min="30" max="30" width="14.7109375" style="40" hidden="1" customWidth="1"/>
    <col min="31" max="16384" width="11.5703125" style="40"/>
  </cols>
  <sheetData>
    <row r="1" spans="2:3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0" s="30" customFormat="1" ht="23.25" x14ac:dyDescent="0.35">
      <c r="B4" s="31" t="s">
        <v>71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0" s="30" customFormat="1" ht="23.25" x14ac:dyDescent="0.35">
      <c r="B5" s="31" t="s">
        <v>72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0" s="30" customFormat="1" ht="23.25" x14ac:dyDescent="0.35">
      <c r="B6" s="102" t="s">
        <v>93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0" s="30" customFormat="1" ht="24" thickBot="1" x14ac:dyDescent="0.4">
      <c r="B7" s="31" t="s">
        <v>95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173"/>
      <c r="S7" s="173"/>
      <c r="T7" s="173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2:30" s="30" customFormat="1" ht="173.25" customHeight="1" thickBot="1" x14ac:dyDescent="0.4">
      <c r="B8" s="713" t="s">
        <v>240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4"/>
      <c r="AC8" s="715"/>
      <c r="AD8" s="332"/>
    </row>
    <row r="9" spans="2:30" ht="15.75" customHeight="1" x14ac:dyDescent="0.25">
      <c r="B9" s="103"/>
      <c r="C9" s="347"/>
      <c r="D9" s="93">
        <v>4.8611111111111112E-3</v>
      </c>
      <c r="E9" s="93">
        <v>4.8611111111111112E-3</v>
      </c>
      <c r="F9" s="93">
        <v>4.8611111111111112E-3</v>
      </c>
      <c r="G9" s="93">
        <v>4.1666666666666666E-3</v>
      </c>
      <c r="H9" s="93">
        <v>3.472222222222222E-3</v>
      </c>
      <c r="I9" s="93">
        <v>3.472222222222222E-3</v>
      </c>
      <c r="J9" s="93">
        <v>3.472222222222222E-3</v>
      </c>
      <c r="K9" s="93">
        <v>6.2499999999999995E-3</v>
      </c>
      <c r="L9" s="93">
        <v>3.472222222222222E-3</v>
      </c>
      <c r="M9" s="93">
        <v>5.5555555555555558E-3</v>
      </c>
      <c r="N9" s="93">
        <v>4.1666666666666666E-3</v>
      </c>
      <c r="O9" s="93">
        <v>1.3888888888888889E-3</v>
      </c>
      <c r="P9" s="93">
        <f>SUM(D9:O9)</f>
        <v>0.05</v>
      </c>
      <c r="Q9" s="93"/>
      <c r="R9" s="348"/>
      <c r="S9" s="349"/>
    </row>
    <row r="10" spans="2:30" ht="16.5" customHeight="1" thickBot="1" x14ac:dyDescent="0.3">
      <c r="B10" s="42"/>
      <c r="C10" s="350"/>
      <c r="D10" s="93">
        <v>5.5555555555555558E-3</v>
      </c>
      <c r="E10" s="93">
        <v>5.5555555555555558E-3</v>
      </c>
      <c r="F10" s="93">
        <v>5.5555555555555558E-3</v>
      </c>
      <c r="G10" s="93">
        <v>4.1666666666666666E-3</v>
      </c>
      <c r="H10" s="93">
        <v>4.1666666666666666E-3</v>
      </c>
      <c r="I10" s="93">
        <v>4.1666666666666666E-3</v>
      </c>
      <c r="J10" s="93">
        <v>4.1666666666666666E-3</v>
      </c>
      <c r="K10" s="93">
        <v>6.9444444444444441E-3</v>
      </c>
      <c r="L10" s="93">
        <v>4.1666666666666666E-3</v>
      </c>
      <c r="M10" s="93">
        <v>5.5555555555555558E-3</v>
      </c>
      <c r="N10" s="93">
        <v>4.8611111111111112E-3</v>
      </c>
      <c r="O10" s="93">
        <v>1.3888888888888889E-3</v>
      </c>
      <c r="P10" s="85">
        <f>SUM(D10:O10)</f>
        <v>5.6250000000000001E-2</v>
      </c>
      <c r="Q10" s="85"/>
      <c r="R10" s="351"/>
      <c r="S10" s="342"/>
    </row>
    <row r="11" spans="2:30" ht="26.25" customHeight="1" thickBot="1" x14ac:dyDescent="0.3">
      <c r="B11" s="696" t="s">
        <v>47</v>
      </c>
      <c r="C11" s="697"/>
      <c r="D11" s="716" t="s">
        <v>48</v>
      </c>
      <c r="E11" s="717"/>
      <c r="F11" s="717"/>
      <c r="G11" s="717"/>
      <c r="H11" s="717"/>
      <c r="I11" s="717"/>
      <c r="J11" s="717"/>
      <c r="K11" s="717"/>
      <c r="L11" s="717"/>
      <c r="M11" s="717"/>
      <c r="N11" s="718"/>
      <c r="O11" s="352" t="s">
        <v>49</v>
      </c>
      <c r="P11" s="703" t="s">
        <v>50</v>
      </c>
      <c r="Q11" s="703" t="s">
        <v>51</v>
      </c>
      <c r="R11" s="703" t="s">
        <v>52</v>
      </c>
      <c r="S11" s="703" t="s">
        <v>53</v>
      </c>
    </row>
    <row r="12" spans="2:30" ht="34.9" customHeight="1" thickBot="1" x14ac:dyDescent="0.3">
      <c r="B12" s="420"/>
      <c r="C12" s="420" t="s">
        <v>265</v>
      </c>
      <c r="D12" s="423" t="s">
        <v>281</v>
      </c>
      <c r="E12" s="112" t="s">
        <v>280</v>
      </c>
      <c r="F12" s="112" t="s">
        <v>97</v>
      </c>
      <c r="G12" s="112" t="s">
        <v>292</v>
      </c>
      <c r="H12" s="112" t="s">
        <v>279</v>
      </c>
      <c r="I12" s="112" t="s">
        <v>106</v>
      </c>
      <c r="J12" s="112" t="s">
        <v>94</v>
      </c>
      <c r="K12" s="112" t="s">
        <v>277</v>
      </c>
      <c r="L12" s="112" t="s">
        <v>76</v>
      </c>
      <c r="M12" s="112" t="s">
        <v>75</v>
      </c>
      <c r="N12" s="112" t="s">
        <v>199</v>
      </c>
      <c r="O12" s="420" t="s">
        <v>343</v>
      </c>
      <c r="P12" s="702"/>
      <c r="Q12" s="703"/>
      <c r="R12" s="703"/>
      <c r="S12" s="703"/>
    </row>
    <row r="13" spans="2:30" ht="15.75" thickBot="1" x14ac:dyDescent="0.3">
      <c r="B13" s="352" t="s">
        <v>58</v>
      </c>
      <c r="C13" s="374">
        <v>0</v>
      </c>
      <c r="D13" s="50">
        <v>0.6</v>
      </c>
      <c r="E13" s="50">
        <v>1.9</v>
      </c>
      <c r="F13" s="50">
        <v>2.7</v>
      </c>
      <c r="G13" s="50">
        <v>1.7</v>
      </c>
      <c r="H13" s="50">
        <v>2.8</v>
      </c>
      <c r="I13" s="50">
        <v>1.7</v>
      </c>
      <c r="J13" s="50">
        <v>2.1</v>
      </c>
      <c r="K13" s="50">
        <v>2.6</v>
      </c>
      <c r="L13" s="50">
        <v>1.93</v>
      </c>
      <c r="M13" s="50">
        <v>2.7</v>
      </c>
      <c r="N13" s="50">
        <v>2.1</v>
      </c>
      <c r="O13" s="372">
        <v>1.6</v>
      </c>
      <c r="P13" s="719">
        <f>O14</f>
        <v>24.43</v>
      </c>
      <c r="Q13" s="703"/>
      <c r="R13" s="703"/>
      <c r="S13" s="703"/>
    </row>
    <row r="14" spans="2:30" ht="30.75" customHeight="1" thickBot="1" x14ac:dyDescent="0.3">
      <c r="B14" s="58" t="s">
        <v>59</v>
      </c>
      <c r="C14" s="260">
        <v>0</v>
      </c>
      <c r="D14" s="62">
        <f>C14+D13</f>
        <v>0.6</v>
      </c>
      <c r="E14" s="62">
        <f t="shared" ref="E14:O14" si="0">D14+E13</f>
        <v>2.5</v>
      </c>
      <c r="F14" s="62">
        <f t="shared" si="0"/>
        <v>5.2</v>
      </c>
      <c r="G14" s="62">
        <f t="shared" si="0"/>
        <v>6.9</v>
      </c>
      <c r="H14" s="62">
        <f t="shared" si="0"/>
        <v>9.6999999999999993</v>
      </c>
      <c r="I14" s="62">
        <f t="shared" si="0"/>
        <v>11.399999999999999</v>
      </c>
      <c r="J14" s="62">
        <f t="shared" si="0"/>
        <v>13.499999999999998</v>
      </c>
      <c r="K14" s="62">
        <f t="shared" si="0"/>
        <v>16.099999999999998</v>
      </c>
      <c r="L14" s="62">
        <f t="shared" si="0"/>
        <v>18.029999999999998</v>
      </c>
      <c r="M14" s="62">
        <f t="shared" si="0"/>
        <v>20.729999999999997</v>
      </c>
      <c r="N14" s="62">
        <f t="shared" si="0"/>
        <v>22.83</v>
      </c>
      <c r="O14" s="62">
        <f t="shared" si="0"/>
        <v>24.43</v>
      </c>
      <c r="P14" s="720"/>
      <c r="Q14" s="703"/>
      <c r="R14" s="703"/>
      <c r="S14" s="703"/>
    </row>
    <row r="15" spans="2:30" ht="30.75" customHeight="1" thickBot="1" x14ac:dyDescent="0.3">
      <c r="B15" s="687" t="s">
        <v>60</v>
      </c>
      <c r="C15" s="688"/>
      <c r="D15" s="61">
        <f>D13/((D10*1440)/60)</f>
        <v>4.5</v>
      </c>
      <c r="E15" s="61">
        <f t="shared" ref="E15:O15" si="1">E13/((E10*1440)/60)</f>
        <v>14.25</v>
      </c>
      <c r="F15" s="61">
        <f t="shared" si="1"/>
        <v>20.25</v>
      </c>
      <c r="G15" s="61">
        <f t="shared" si="1"/>
        <v>17</v>
      </c>
      <c r="H15" s="61">
        <f t="shared" si="1"/>
        <v>27.999999999999996</v>
      </c>
      <c r="I15" s="61">
        <f t="shared" si="1"/>
        <v>17</v>
      </c>
      <c r="J15" s="61">
        <f t="shared" si="1"/>
        <v>21</v>
      </c>
      <c r="K15" s="61">
        <f t="shared" si="1"/>
        <v>15.600000000000001</v>
      </c>
      <c r="L15" s="61">
        <f t="shared" si="1"/>
        <v>19.299999999999997</v>
      </c>
      <c r="M15" s="61">
        <f t="shared" si="1"/>
        <v>20.25</v>
      </c>
      <c r="N15" s="61">
        <f t="shared" si="1"/>
        <v>18</v>
      </c>
      <c r="O15" s="60">
        <f t="shared" si="1"/>
        <v>48</v>
      </c>
      <c r="P15" s="721"/>
      <c r="Q15" s="702"/>
      <c r="R15" s="702"/>
      <c r="S15" s="702"/>
    </row>
    <row r="16" spans="2:3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</row>
    <row r="17" spans="1:20" ht="18.399999999999999" customHeight="1" thickBot="1" x14ac:dyDescent="0.3">
      <c r="A17" s="692" t="s">
        <v>38</v>
      </c>
      <c r="B17" s="67">
        <v>1</v>
      </c>
      <c r="C17" s="442">
        <v>0.21527777777777779</v>
      </c>
      <c r="D17" s="69">
        <f>C17+D$9</f>
        <v>0.22013888888888891</v>
      </c>
      <c r="E17" s="69">
        <f t="shared" ref="E17:O18" si="2">D17+E$9</f>
        <v>0.22500000000000003</v>
      </c>
      <c r="F17" s="69">
        <f t="shared" si="2"/>
        <v>0.22986111111111115</v>
      </c>
      <c r="G17" s="69">
        <f t="shared" si="2"/>
        <v>0.23402777777777783</v>
      </c>
      <c r="H17" s="69">
        <f t="shared" si="2"/>
        <v>0.23750000000000004</v>
      </c>
      <c r="I17" s="69">
        <f t="shared" si="2"/>
        <v>0.24097222222222225</v>
      </c>
      <c r="J17" s="69">
        <f t="shared" si="2"/>
        <v>0.24444444444444446</v>
      </c>
      <c r="K17" s="69">
        <f t="shared" si="2"/>
        <v>0.25069444444444444</v>
      </c>
      <c r="L17" s="69">
        <f t="shared" si="2"/>
        <v>0.25416666666666665</v>
      </c>
      <c r="M17" s="69">
        <f t="shared" si="2"/>
        <v>0.25972222222222219</v>
      </c>
      <c r="N17" s="69">
        <f t="shared" si="2"/>
        <v>0.26388888888888884</v>
      </c>
      <c r="O17" s="69">
        <f t="shared" si="2"/>
        <v>0.26527777777777772</v>
      </c>
      <c r="P17" s="91">
        <f t="shared" ref="P17:P47" si="3">$P$13</f>
        <v>24.43</v>
      </c>
      <c r="Q17" s="87">
        <f>O17-C17</f>
        <v>4.9999999999999933E-2</v>
      </c>
      <c r="R17" s="73">
        <f t="shared" ref="R17:R47" si="4">$H$52/((Q17*1440)/60)</f>
        <v>20.358333333333359</v>
      </c>
      <c r="S17" s="353"/>
    </row>
    <row r="18" spans="1:20" ht="18.399999999999999" customHeight="1" thickBot="1" x14ac:dyDescent="0.3">
      <c r="A18" s="693"/>
      <c r="B18" s="74">
        <v>2</v>
      </c>
      <c r="C18" s="445">
        <f>C17+"00:34"</f>
        <v>0.2388888888888889</v>
      </c>
      <c r="D18" s="69">
        <f>C18+D$9</f>
        <v>0.24375000000000002</v>
      </c>
      <c r="E18" s="69">
        <f t="shared" si="2"/>
        <v>0.24861111111111114</v>
      </c>
      <c r="F18" s="69">
        <f t="shared" si="2"/>
        <v>0.25347222222222227</v>
      </c>
      <c r="G18" s="69">
        <f t="shared" si="2"/>
        <v>0.25763888888888892</v>
      </c>
      <c r="H18" s="69">
        <f t="shared" si="2"/>
        <v>0.26111111111111113</v>
      </c>
      <c r="I18" s="69">
        <f t="shared" si="2"/>
        <v>0.26458333333333334</v>
      </c>
      <c r="J18" s="69">
        <f t="shared" si="2"/>
        <v>0.26805555555555555</v>
      </c>
      <c r="K18" s="69">
        <f t="shared" si="2"/>
        <v>0.27430555555555552</v>
      </c>
      <c r="L18" s="69">
        <f t="shared" si="2"/>
        <v>0.27777777777777773</v>
      </c>
      <c r="M18" s="69">
        <f t="shared" si="2"/>
        <v>0.28333333333333327</v>
      </c>
      <c r="N18" s="69">
        <f t="shared" si="2"/>
        <v>0.28749999999999992</v>
      </c>
      <c r="O18" s="69">
        <f t="shared" si="2"/>
        <v>0.28888888888888881</v>
      </c>
      <c r="P18" s="92">
        <f t="shared" si="3"/>
        <v>24.43</v>
      </c>
      <c r="Q18" s="87">
        <f t="shared" ref="Q18:Q47" si="5">O18-C18</f>
        <v>4.9999999999999906E-2</v>
      </c>
      <c r="R18" s="80">
        <f t="shared" si="4"/>
        <v>20.35833333333337</v>
      </c>
      <c r="S18" s="354"/>
      <c r="T18" s="82"/>
    </row>
    <row r="19" spans="1:20" ht="18.399999999999999" customHeight="1" thickBot="1" x14ac:dyDescent="0.3">
      <c r="A19" s="693"/>
      <c r="B19" s="74">
        <v>3</v>
      </c>
      <c r="C19" s="445">
        <f t="shared" ref="C19:C43" si="6">C18+"00:34"</f>
        <v>0.26250000000000001</v>
      </c>
      <c r="D19" s="69">
        <f t="shared" ref="D19:D44" si="7">C19+D$9</f>
        <v>0.2673611111111111</v>
      </c>
      <c r="E19" s="69">
        <f t="shared" ref="E19:E44" si="8">D19+E$9</f>
        <v>0.2722222222222222</v>
      </c>
      <c r="F19" s="69">
        <f t="shared" ref="F19:F44" si="9">E19+F$9</f>
        <v>0.27708333333333329</v>
      </c>
      <c r="G19" s="69">
        <f t="shared" ref="G19:G44" si="10">F19+G$9</f>
        <v>0.28124999999999994</v>
      </c>
      <c r="H19" s="69">
        <f t="shared" ref="H19:H44" si="11">G19+H$9</f>
        <v>0.28472222222222215</v>
      </c>
      <c r="I19" s="69">
        <f t="shared" ref="I19:I44" si="12">H19+I$9</f>
        <v>0.28819444444444436</v>
      </c>
      <c r="J19" s="69">
        <f t="shared" ref="J19:J44" si="13">I19+J$9</f>
        <v>0.29166666666666657</v>
      </c>
      <c r="K19" s="69">
        <f t="shared" ref="K19:K44" si="14">J19+K$9</f>
        <v>0.29791666666666655</v>
      </c>
      <c r="L19" s="69">
        <f t="shared" ref="L19:L44" si="15">K19+L$9</f>
        <v>0.30138888888888876</v>
      </c>
      <c r="M19" s="69">
        <f t="shared" ref="M19:M44" si="16">L19+M$9</f>
        <v>0.3069444444444443</v>
      </c>
      <c r="N19" s="69">
        <f t="shared" ref="N19:N44" si="17">M19+N$9</f>
        <v>0.31111111111111095</v>
      </c>
      <c r="O19" s="69">
        <f t="shared" ref="O19:O44" si="18">N19+O$9</f>
        <v>0.31249999999999983</v>
      </c>
      <c r="P19" s="92">
        <f t="shared" si="3"/>
        <v>24.43</v>
      </c>
      <c r="Q19" s="87">
        <f t="shared" si="5"/>
        <v>4.9999999999999822E-2</v>
      </c>
      <c r="R19" s="80">
        <f t="shared" si="4"/>
        <v>20.358333333333405</v>
      </c>
      <c r="S19" s="354"/>
      <c r="T19" s="82"/>
    </row>
    <row r="20" spans="1:20" ht="18.399999999999999" customHeight="1" thickBot="1" x14ac:dyDescent="0.3">
      <c r="A20" s="693"/>
      <c r="B20" s="74">
        <v>4</v>
      </c>
      <c r="C20" s="445">
        <f t="shared" si="6"/>
        <v>0.28611111111111109</v>
      </c>
      <c r="D20" s="69">
        <f t="shared" si="7"/>
        <v>0.29097222222222219</v>
      </c>
      <c r="E20" s="69">
        <f t="shared" si="8"/>
        <v>0.29583333333333328</v>
      </c>
      <c r="F20" s="69">
        <f t="shared" si="9"/>
        <v>0.30069444444444438</v>
      </c>
      <c r="G20" s="69">
        <f t="shared" si="10"/>
        <v>0.30486111111111103</v>
      </c>
      <c r="H20" s="69">
        <f t="shared" si="11"/>
        <v>0.30833333333333324</v>
      </c>
      <c r="I20" s="69">
        <f t="shared" si="12"/>
        <v>0.31180555555555545</v>
      </c>
      <c r="J20" s="69">
        <f t="shared" si="13"/>
        <v>0.31527777777777766</v>
      </c>
      <c r="K20" s="69">
        <f t="shared" si="14"/>
        <v>0.32152777777777763</v>
      </c>
      <c r="L20" s="69">
        <f t="shared" si="15"/>
        <v>0.32499999999999984</v>
      </c>
      <c r="M20" s="69">
        <f t="shared" si="16"/>
        <v>0.33055555555555538</v>
      </c>
      <c r="N20" s="69">
        <f t="shared" si="17"/>
        <v>0.33472222222222203</v>
      </c>
      <c r="O20" s="69">
        <f t="shared" si="18"/>
        <v>0.33611111111111092</v>
      </c>
      <c r="P20" s="92">
        <f t="shared" si="3"/>
        <v>24.43</v>
      </c>
      <c r="Q20" s="87">
        <f t="shared" si="5"/>
        <v>4.9999999999999822E-2</v>
      </c>
      <c r="R20" s="80">
        <f t="shared" si="4"/>
        <v>20.358333333333405</v>
      </c>
      <c r="S20" s="354"/>
      <c r="T20" s="82"/>
    </row>
    <row r="21" spans="1:20" ht="18.399999999999999" customHeight="1" thickBot="1" x14ac:dyDescent="0.3">
      <c r="A21" s="693"/>
      <c r="B21" s="74">
        <v>5</v>
      </c>
      <c r="C21" s="445">
        <f t="shared" si="6"/>
        <v>0.30972222222222223</v>
      </c>
      <c r="D21" s="69">
        <f t="shared" si="7"/>
        <v>0.31458333333333333</v>
      </c>
      <c r="E21" s="69">
        <f t="shared" si="8"/>
        <v>0.31944444444444442</v>
      </c>
      <c r="F21" s="69">
        <f t="shared" si="9"/>
        <v>0.32430555555555551</v>
      </c>
      <c r="G21" s="69">
        <f t="shared" si="10"/>
        <v>0.32847222222222217</v>
      </c>
      <c r="H21" s="69">
        <f t="shared" si="11"/>
        <v>0.33194444444444438</v>
      </c>
      <c r="I21" s="69">
        <f t="shared" si="12"/>
        <v>0.33541666666666659</v>
      </c>
      <c r="J21" s="69">
        <f t="shared" si="13"/>
        <v>0.3388888888888888</v>
      </c>
      <c r="K21" s="69">
        <f t="shared" si="14"/>
        <v>0.34513888888888877</v>
      </c>
      <c r="L21" s="69">
        <f t="shared" si="15"/>
        <v>0.34861111111111098</v>
      </c>
      <c r="M21" s="69">
        <f t="shared" si="16"/>
        <v>0.35416666666666652</v>
      </c>
      <c r="N21" s="69">
        <f t="shared" si="17"/>
        <v>0.35833333333333317</v>
      </c>
      <c r="O21" s="69">
        <f t="shared" si="18"/>
        <v>0.35972222222222205</v>
      </c>
      <c r="P21" s="92">
        <f t="shared" si="3"/>
        <v>24.43</v>
      </c>
      <c r="Q21" s="87">
        <f t="shared" si="5"/>
        <v>4.9999999999999822E-2</v>
      </c>
      <c r="R21" s="80">
        <f t="shared" si="4"/>
        <v>20.358333333333405</v>
      </c>
      <c r="S21" s="354"/>
      <c r="T21" s="82"/>
    </row>
    <row r="22" spans="1:20" ht="18.399999999999999" customHeight="1" thickBot="1" x14ac:dyDescent="0.3">
      <c r="A22" s="693"/>
      <c r="B22" s="67">
        <v>6</v>
      </c>
      <c r="C22" s="445">
        <f t="shared" si="6"/>
        <v>0.33333333333333337</v>
      </c>
      <c r="D22" s="69">
        <f t="shared" si="7"/>
        <v>0.33819444444444446</v>
      </c>
      <c r="E22" s="69">
        <f t="shared" si="8"/>
        <v>0.34305555555555556</v>
      </c>
      <c r="F22" s="69">
        <f t="shared" si="9"/>
        <v>0.34791666666666665</v>
      </c>
      <c r="G22" s="69">
        <f t="shared" si="10"/>
        <v>0.3520833333333333</v>
      </c>
      <c r="H22" s="69">
        <f t="shared" si="11"/>
        <v>0.35555555555555551</v>
      </c>
      <c r="I22" s="69">
        <f t="shared" si="12"/>
        <v>0.35902777777777772</v>
      </c>
      <c r="J22" s="69">
        <f t="shared" si="13"/>
        <v>0.36249999999999993</v>
      </c>
      <c r="K22" s="69">
        <f t="shared" si="14"/>
        <v>0.36874999999999991</v>
      </c>
      <c r="L22" s="69">
        <f t="shared" si="15"/>
        <v>0.37222222222222212</v>
      </c>
      <c r="M22" s="69">
        <f t="shared" si="16"/>
        <v>0.37777777777777766</v>
      </c>
      <c r="N22" s="69">
        <f t="shared" si="17"/>
        <v>0.38194444444444431</v>
      </c>
      <c r="O22" s="69">
        <f t="shared" si="18"/>
        <v>0.38333333333333319</v>
      </c>
      <c r="P22" s="92">
        <f t="shared" si="3"/>
        <v>24.43</v>
      </c>
      <c r="Q22" s="87">
        <f t="shared" si="5"/>
        <v>4.9999999999999822E-2</v>
      </c>
      <c r="R22" s="80">
        <f t="shared" si="4"/>
        <v>20.358333333333405</v>
      </c>
      <c r="S22" s="354"/>
      <c r="T22" s="82"/>
    </row>
    <row r="23" spans="1:20" ht="18.399999999999999" customHeight="1" thickBot="1" x14ac:dyDescent="0.3">
      <c r="A23" s="693"/>
      <c r="B23" s="74">
        <v>7</v>
      </c>
      <c r="C23" s="445">
        <f t="shared" si="6"/>
        <v>0.35694444444444451</v>
      </c>
      <c r="D23" s="69">
        <f t="shared" si="7"/>
        <v>0.3618055555555556</v>
      </c>
      <c r="E23" s="69">
        <f t="shared" si="8"/>
        <v>0.3666666666666667</v>
      </c>
      <c r="F23" s="69">
        <f t="shared" si="9"/>
        <v>0.37152777777777779</v>
      </c>
      <c r="G23" s="69">
        <f t="shared" si="10"/>
        <v>0.37569444444444444</v>
      </c>
      <c r="H23" s="69">
        <f t="shared" si="11"/>
        <v>0.37916666666666665</v>
      </c>
      <c r="I23" s="69">
        <f t="shared" si="12"/>
        <v>0.38263888888888886</v>
      </c>
      <c r="J23" s="69">
        <f t="shared" si="13"/>
        <v>0.38611111111111107</v>
      </c>
      <c r="K23" s="69">
        <f t="shared" si="14"/>
        <v>0.39236111111111105</v>
      </c>
      <c r="L23" s="69">
        <f t="shared" si="15"/>
        <v>0.39583333333333326</v>
      </c>
      <c r="M23" s="69">
        <f t="shared" si="16"/>
        <v>0.4013888888888888</v>
      </c>
      <c r="N23" s="69">
        <f t="shared" si="17"/>
        <v>0.40555555555555545</v>
      </c>
      <c r="O23" s="69">
        <f t="shared" si="18"/>
        <v>0.40694444444444433</v>
      </c>
      <c r="P23" s="92">
        <f t="shared" si="3"/>
        <v>24.43</v>
      </c>
      <c r="Q23" s="87">
        <f t="shared" si="5"/>
        <v>4.9999999999999822E-2</v>
      </c>
      <c r="R23" s="80">
        <f t="shared" si="4"/>
        <v>20.358333333333405</v>
      </c>
      <c r="S23" s="265"/>
      <c r="T23" s="82"/>
    </row>
    <row r="24" spans="1:20" ht="18.399999999999999" customHeight="1" thickBot="1" x14ac:dyDescent="0.3">
      <c r="A24" s="693"/>
      <c r="B24" s="74">
        <v>8</v>
      </c>
      <c r="C24" s="445">
        <f t="shared" si="6"/>
        <v>0.38055555555555565</v>
      </c>
      <c r="D24" s="69">
        <f t="shared" si="7"/>
        <v>0.38541666666666674</v>
      </c>
      <c r="E24" s="69">
        <f t="shared" si="8"/>
        <v>0.39027777777777783</v>
      </c>
      <c r="F24" s="69">
        <f t="shared" si="9"/>
        <v>0.39513888888888893</v>
      </c>
      <c r="G24" s="69">
        <f t="shared" si="10"/>
        <v>0.39930555555555558</v>
      </c>
      <c r="H24" s="69">
        <f t="shared" si="11"/>
        <v>0.40277777777777779</v>
      </c>
      <c r="I24" s="69">
        <f t="shared" si="12"/>
        <v>0.40625</v>
      </c>
      <c r="J24" s="69">
        <f t="shared" si="13"/>
        <v>0.40972222222222221</v>
      </c>
      <c r="K24" s="69">
        <f t="shared" si="14"/>
        <v>0.41597222222222219</v>
      </c>
      <c r="L24" s="69">
        <f t="shared" si="15"/>
        <v>0.4194444444444444</v>
      </c>
      <c r="M24" s="69">
        <f t="shared" si="16"/>
        <v>0.42499999999999993</v>
      </c>
      <c r="N24" s="69">
        <f t="shared" si="17"/>
        <v>0.42916666666666659</v>
      </c>
      <c r="O24" s="69">
        <f t="shared" si="18"/>
        <v>0.43055555555555547</v>
      </c>
      <c r="P24" s="92">
        <f t="shared" si="3"/>
        <v>24.43</v>
      </c>
      <c r="Q24" s="87">
        <f t="shared" si="5"/>
        <v>4.9999999999999822E-2</v>
      </c>
      <c r="R24" s="80">
        <f t="shared" si="4"/>
        <v>20.358333333333405</v>
      </c>
      <c r="S24" s="265"/>
      <c r="T24" s="82"/>
    </row>
    <row r="25" spans="1:20" ht="18.399999999999999" customHeight="1" thickBot="1" x14ac:dyDescent="0.3">
      <c r="A25" s="693"/>
      <c r="B25" s="74">
        <v>9</v>
      </c>
      <c r="C25" s="445">
        <f t="shared" si="6"/>
        <v>0.40416666666666679</v>
      </c>
      <c r="D25" s="69">
        <f t="shared" si="7"/>
        <v>0.40902777777777788</v>
      </c>
      <c r="E25" s="69">
        <f t="shared" si="8"/>
        <v>0.41388888888888897</v>
      </c>
      <c r="F25" s="69">
        <f t="shared" si="9"/>
        <v>0.41875000000000007</v>
      </c>
      <c r="G25" s="69">
        <f t="shared" si="10"/>
        <v>0.42291666666666672</v>
      </c>
      <c r="H25" s="69">
        <f t="shared" si="11"/>
        <v>0.42638888888888893</v>
      </c>
      <c r="I25" s="69">
        <f t="shared" si="12"/>
        <v>0.42986111111111114</v>
      </c>
      <c r="J25" s="69">
        <f t="shared" si="13"/>
        <v>0.43333333333333335</v>
      </c>
      <c r="K25" s="69">
        <f t="shared" si="14"/>
        <v>0.43958333333333333</v>
      </c>
      <c r="L25" s="69">
        <f t="shared" si="15"/>
        <v>0.44305555555555554</v>
      </c>
      <c r="M25" s="69">
        <f t="shared" si="16"/>
        <v>0.44861111111111107</v>
      </c>
      <c r="N25" s="69">
        <f t="shared" si="17"/>
        <v>0.45277777777777772</v>
      </c>
      <c r="O25" s="69">
        <f t="shared" si="18"/>
        <v>0.45416666666666661</v>
      </c>
      <c r="P25" s="92">
        <f t="shared" si="3"/>
        <v>24.43</v>
      </c>
      <c r="Q25" s="87">
        <f t="shared" si="5"/>
        <v>4.9999999999999822E-2</v>
      </c>
      <c r="R25" s="80">
        <f t="shared" si="4"/>
        <v>20.358333333333405</v>
      </c>
      <c r="S25" s="265"/>
      <c r="T25" s="82"/>
    </row>
    <row r="26" spans="1:20" ht="18.399999999999999" customHeight="1" thickBot="1" x14ac:dyDescent="0.3">
      <c r="A26" s="693"/>
      <c r="B26" s="74">
        <v>10</v>
      </c>
      <c r="C26" s="445">
        <f t="shared" si="6"/>
        <v>0.42777777777777792</v>
      </c>
      <c r="D26" s="69">
        <f t="shared" si="7"/>
        <v>0.43263888888888902</v>
      </c>
      <c r="E26" s="69">
        <f t="shared" si="8"/>
        <v>0.43750000000000011</v>
      </c>
      <c r="F26" s="69">
        <f t="shared" si="9"/>
        <v>0.4423611111111112</v>
      </c>
      <c r="G26" s="69">
        <f t="shared" si="10"/>
        <v>0.44652777777777786</v>
      </c>
      <c r="H26" s="69">
        <f t="shared" si="11"/>
        <v>0.45000000000000007</v>
      </c>
      <c r="I26" s="69">
        <f t="shared" si="12"/>
        <v>0.45347222222222228</v>
      </c>
      <c r="J26" s="69">
        <f t="shared" si="13"/>
        <v>0.45694444444444449</v>
      </c>
      <c r="K26" s="69">
        <f t="shared" si="14"/>
        <v>0.46319444444444446</v>
      </c>
      <c r="L26" s="69">
        <f t="shared" si="15"/>
        <v>0.46666666666666667</v>
      </c>
      <c r="M26" s="69">
        <f t="shared" si="16"/>
        <v>0.47222222222222221</v>
      </c>
      <c r="N26" s="69">
        <f t="shared" si="17"/>
        <v>0.47638888888888886</v>
      </c>
      <c r="O26" s="69">
        <f t="shared" si="18"/>
        <v>0.47777777777777775</v>
      </c>
      <c r="P26" s="92">
        <f t="shared" si="3"/>
        <v>24.43</v>
      </c>
      <c r="Q26" s="87">
        <f t="shared" si="5"/>
        <v>4.9999999999999822E-2</v>
      </c>
      <c r="R26" s="80">
        <f t="shared" si="4"/>
        <v>20.358333333333405</v>
      </c>
      <c r="S26" s="265"/>
      <c r="T26" s="82"/>
    </row>
    <row r="27" spans="1:20" ht="18" customHeight="1" thickBot="1" x14ac:dyDescent="0.3">
      <c r="A27" s="693"/>
      <c r="B27" s="67">
        <v>11</v>
      </c>
      <c r="C27" s="445">
        <f t="shared" si="6"/>
        <v>0.45138888888888906</v>
      </c>
      <c r="D27" s="69">
        <f t="shared" si="7"/>
        <v>0.45625000000000016</v>
      </c>
      <c r="E27" s="69">
        <f t="shared" si="8"/>
        <v>0.46111111111111125</v>
      </c>
      <c r="F27" s="69">
        <f t="shared" si="9"/>
        <v>0.46597222222222234</v>
      </c>
      <c r="G27" s="69">
        <f t="shared" si="10"/>
        <v>0.47013888888888899</v>
      </c>
      <c r="H27" s="69">
        <f t="shared" si="11"/>
        <v>0.4736111111111112</v>
      </c>
      <c r="I27" s="69">
        <f t="shared" si="12"/>
        <v>0.47708333333333341</v>
      </c>
      <c r="J27" s="69">
        <f t="shared" si="13"/>
        <v>0.48055555555555562</v>
      </c>
      <c r="K27" s="69">
        <f t="shared" si="14"/>
        <v>0.4868055555555556</v>
      </c>
      <c r="L27" s="69">
        <f t="shared" si="15"/>
        <v>0.49027777777777781</v>
      </c>
      <c r="M27" s="69">
        <f t="shared" si="16"/>
        <v>0.49583333333333335</v>
      </c>
      <c r="N27" s="69">
        <f t="shared" si="17"/>
        <v>0.5</v>
      </c>
      <c r="O27" s="69">
        <f t="shared" si="18"/>
        <v>0.50138888888888888</v>
      </c>
      <c r="P27" s="92">
        <f t="shared" si="3"/>
        <v>24.43</v>
      </c>
      <c r="Q27" s="87">
        <f t="shared" si="5"/>
        <v>4.9999999999999822E-2</v>
      </c>
      <c r="R27" s="80">
        <f t="shared" si="4"/>
        <v>20.358333333333405</v>
      </c>
      <c r="S27" s="265"/>
      <c r="T27" s="82"/>
    </row>
    <row r="28" spans="1:20" ht="18.399999999999999" customHeight="1" thickBot="1" x14ac:dyDescent="0.3">
      <c r="A28" s="693"/>
      <c r="B28" s="74">
        <v>12</v>
      </c>
      <c r="C28" s="445">
        <f t="shared" si="6"/>
        <v>0.4750000000000002</v>
      </c>
      <c r="D28" s="69">
        <f t="shared" si="7"/>
        <v>0.47986111111111129</v>
      </c>
      <c r="E28" s="69">
        <f t="shared" si="8"/>
        <v>0.48472222222222239</v>
      </c>
      <c r="F28" s="69">
        <f t="shared" si="9"/>
        <v>0.48958333333333348</v>
      </c>
      <c r="G28" s="69">
        <f t="shared" si="10"/>
        <v>0.49375000000000013</v>
      </c>
      <c r="H28" s="69">
        <f t="shared" si="11"/>
        <v>0.49722222222222234</v>
      </c>
      <c r="I28" s="69">
        <f t="shared" si="12"/>
        <v>0.50069444444444455</v>
      </c>
      <c r="J28" s="69">
        <f t="shared" si="13"/>
        <v>0.50416666666666676</v>
      </c>
      <c r="K28" s="69">
        <f t="shared" si="14"/>
        <v>0.51041666666666674</v>
      </c>
      <c r="L28" s="69">
        <f t="shared" si="15"/>
        <v>0.51388888888888895</v>
      </c>
      <c r="M28" s="69">
        <f t="shared" si="16"/>
        <v>0.51944444444444449</v>
      </c>
      <c r="N28" s="69">
        <f t="shared" si="17"/>
        <v>0.52361111111111114</v>
      </c>
      <c r="O28" s="69">
        <f t="shared" si="18"/>
        <v>0.52500000000000002</v>
      </c>
      <c r="P28" s="92">
        <f t="shared" si="3"/>
        <v>24.43</v>
      </c>
      <c r="Q28" s="87">
        <f t="shared" si="5"/>
        <v>4.9999999999999822E-2</v>
      </c>
      <c r="R28" s="80">
        <f t="shared" si="4"/>
        <v>20.358333333333405</v>
      </c>
      <c r="S28" s="265"/>
      <c r="T28" s="82"/>
    </row>
    <row r="29" spans="1:20" ht="18.399999999999999" customHeight="1" thickBot="1" x14ac:dyDescent="0.3">
      <c r="A29" s="693"/>
      <c r="B29" s="74">
        <v>13</v>
      </c>
      <c r="C29" s="445">
        <f t="shared" si="6"/>
        <v>0.49861111111111134</v>
      </c>
      <c r="D29" s="69">
        <f t="shared" si="7"/>
        <v>0.50347222222222243</v>
      </c>
      <c r="E29" s="69">
        <f t="shared" si="8"/>
        <v>0.50833333333333353</v>
      </c>
      <c r="F29" s="69">
        <f t="shared" si="9"/>
        <v>0.51319444444444462</v>
      </c>
      <c r="G29" s="69">
        <f t="shared" si="10"/>
        <v>0.51736111111111127</v>
      </c>
      <c r="H29" s="69">
        <f t="shared" si="11"/>
        <v>0.52083333333333348</v>
      </c>
      <c r="I29" s="69">
        <f t="shared" si="12"/>
        <v>0.52430555555555569</v>
      </c>
      <c r="J29" s="69">
        <f t="shared" si="13"/>
        <v>0.5277777777777779</v>
      </c>
      <c r="K29" s="69">
        <f t="shared" si="14"/>
        <v>0.53402777777777788</v>
      </c>
      <c r="L29" s="69">
        <f t="shared" si="15"/>
        <v>0.53750000000000009</v>
      </c>
      <c r="M29" s="69">
        <f t="shared" si="16"/>
        <v>0.54305555555555562</v>
      </c>
      <c r="N29" s="69">
        <f t="shared" si="17"/>
        <v>0.54722222222222228</v>
      </c>
      <c r="O29" s="69">
        <f t="shared" si="18"/>
        <v>0.54861111111111116</v>
      </c>
      <c r="P29" s="92">
        <f t="shared" si="3"/>
        <v>24.43</v>
      </c>
      <c r="Q29" s="87">
        <f t="shared" si="5"/>
        <v>4.9999999999999822E-2</v>
      </c>
      <c r="R29" s="80">
        <f t="shared" si="4"/>
        <v>20.358333333333405</v>
      </c>
      <c r="S29" s="354"/>
      <c r="T29" s="82"/>
    </row>
    <row r="30" spans="1:20" ht="18.399999999999999" customHeight="1" thickBot="1" x14ac:dyDescent="0.3">
      <c r="A30" s="693"/>
      <c r="B30" s="74">
        <v>14</v>
      </c>
      <c r="C30" s="445">
        <f t="shared" si="6"/>
        <v>0.52222222222222248</v>
      </c>
      <c r="D30" s="69">
        <f t="shared" si="7"/>
        <v>0.52708333333333357</v>
      </c>
      <c r="E30" s="69">
        <f t="shared" si="8"/>
        <v>0.53194444444444466</v>
      </c>
      <c r="F30" s="69">
        <f t="shared" si="9"/>
        <v>0.53680555555555576</v>
      </c>
      <c r="G30" s="69">
        <f t="shared" si="10"/>
        <v>0.54097222222222241</v>
      </c>
      <c r="H30" s="69">
        <f t="shared" si="11"/>
        <v>0.54444444444444462</v>
      </c>
      <c r="I30" s="69">
        <f t="shared" si="12"/>
        <v>0.54791666666666683</v>
      </c>
      <c r="J30" s="69">
        <f t="shared" si="13"/>
        <v>0.55138888888888904</v>
      </c>
      <c r="K30" s="69">
        <f t="shared" si="14"/>
        <v>0.55763888888888902</v>
      </c>
      <c r="L30" s="69">
        <f t="shared" si="15"/>
        <v>0.56111111111111123</v>
      </c>
      <c r="M30" s="69">
        <f t="shared" si="16"/>
        <v>0.56666666666666676</v>
      </c>
      <c r="N30" s="69">
        <f t="shared" si="17"/>
        <v>0.57083333333333341</v>
      </c>
      <c r="O30" s="69">
        <f t="shared" si="18"/>
        <v>0.5722222222222223</v>
      </c>
      <c r="P30" s="92">
        <f t="shared" si="3"/>
        <v>24.43</v>
      </c>
      <c r="Q30" s="87">
        <f t="shared" si="5"/>
        <v>4.9999999999999822E-2</v>
      </c>
      <c r="R30" s="80">
        <f t="shared" si="4"/>
        <v>20.358333333333405</v>
      </c>
      <c r="S30" s="354"/>
      <c r="T30" s="82"/>
    </row>
    <row r="31" spans="1:20" ht="18.399999999999999" customHeight="1" thickBot="1" x14ac:dyDescent="0.3">
      <c r="A31" s="693"/>
      <c r="B31" s="74">
        <v>15</v>
      </c>
      <c r="C31" s="445">
        <f t="shared" si="6"/>
        <v>0.54583333333333361</v>
      </c>
      <c r="D31" s="69">
        <f t="shared" si="7"/>
        <v>0.55069444444444471</v>
      </c>
      <c r="E31" s="69">
        <f t="shared" si="8"/>
        <v>0.5555555555555558</v>
      </c>
      <c r="F31" s="69">
        <f t="shared" si="9"/>
        <v>0.5604166666666669</v>
      </c>
      <c r="G31" s="69">
        <f t="shared" si="10"/>
        <v>0.56458333333333355</v>
      </c>
      <c r="H31" s="69">
        <f t="shared" si="11"/>
        <v>0.56805555555555576</v>
      </c>
      <c r="I31" s="69">
        <f t="shared" si="12"/>
        <v>0.57152777777777797</v>
      </c>
      <c r="J31" s="69">
        <f t="shared" si="13"/>
        <v>0.57500000000000018</v>
      </c>
      <c r="K31" s="69">
        <f t="shared" si="14"/>
        <v>0.58125000000000016</v>
      </c>
      <c r="L31" s="69">
        <f t="shared" si="15"/>
        <v>0.58472222222222237</v>
      </c>
      <c r="M31" s="69">
        <f t="shared" si="16"/>
        <v>0.5902777777777779</v>
      </c>
      <c r="N31" s="69">
        <f t="shared" si="17"/>
        <v>0.59444444444444455</v>
      </c>
      <c r="O31" s="69">
        <f t="shared" si="18"/>
        <v>0.59583333333333344</v>
      </c>
      <c r="P31" s="92">
        <f t="shared" si="3"/>
        <v>24.43</v>
      </c>
      <c r="Q31" s="87">
        <f t="shared" si="5"/>
        <v>4.9999999999999822E-2</v>
      </c>
      <c r="R31" s="80">
        <f t="shared" si="4"/>
        <v>20.358333333333405</v>
      </c>
      <c r="S31" s="354"/>
      <c r="T31" s="82"/>
    </row>
    <row r="32" spans="1:20" ht="18.399999999999999" customHeight="1" thickBot="1" x14ac:dyDescent="0.3">
      <c r="A32" s="693"/>
      <c r="B32" s="67">
        <v>16</v>
      </c>
      <c r="C32" s="445">
        <f t="shared" si="6"/>
        <v>0.56944444444444475</v>
      </c>
      <c r="D32" s="69">
        <f t="shared" si="7"/>
        <v>0.57430555555555585</v>
      </c>
      <c r="E32" s="69">
        <f t="shared" si="8"/>
        <v>0.57916666666666694</v>
      </c>
      <c r="F32" s="69">
        <f t="shared" si="9"/>
        <v>0.58402777777777803</v>
      </c>
      <c r="G32" s="69">
        <f t="shared" si="10"/>
        <v>0.58819444444444469</v>
      </c>
      <c r="H32" s="69">
        <f t="shared" si="11"/>
        <v>0.5916666666666669</v>
      </c>
      <c r="I32" s="69">
        <f t="shared" si="12"/>
        <v>0.59513888888888911</v>
      </c>
      <c r="J32" s="69">
        <f t="shared" si="13"/>
        <v>0.59861111111111132</v>
      </c>
      <c r="K32" s="69">
        <f t="shared" si="14"/>
        <v>0.60486111111111129</v>
      </c>
      <c r="L32" s="69">
        <f t="shared" si="15"/>
        <v>0.6083333333333335</v>
      </c>
      <c r="M32" s="69">
        <f t="shared" si="16"/>
        <v>0.61388888888888904</v>
      </c>
      <c r="N32" s="69">
        <f t="shared" si="17"/>
        <v>0.61805555555555569</v>
      </c>
      <c r="O32" s="69">
        <f t="shared" si="18"/>
        <v>0.61944444444444458</v>
      </c>
      <c r="P32" s="92">
        <f t="shared" si="3"/>
        <v>24.43</v>
      </c>
      <c r="Q32" s="87">
        <f t="shared" si="5"/>
        <v>4.9999999999999822E-2</v>
      </c>
      <c r="R32" s="80">
        <f t="shared" si="4"/>
        <v>20.358333333333405</v>
      </c>
      <c r="S32" s="354"/>
      <c r="T32" s="82"/>
    </row>
    <row r="33" spans="1:31" ht="18.399999999999999" customHeight="1" thickBot="1" x14ac:dyDescent="0.3">
      <c r="A33" s="693"/>
      <c r="B33" s="74">
        <v>17</v>
      </c>
      <c r="C33" s="445">
        <f t="shared" si="6"/>
        <v>0.59305555555555589</v>
      </c>
      <c r="D33" s="69">
        <f t="shared" si="7"/>
        <v>0.59791666666666698</v>
      </c>
      <c r="E33" s="69">
        <f t="shared" si="8"/>
        <v>0.60277777777777808</v>
      </c>
      <c r="F33" s="69">
        <f t="shared" si="9"/>
        <v>0.60763888888888917</v>
      </c>
      <c r="G33" s="69">
        <f t="shared" si="10"/>
        <v>0.61180555555555582</v>
      </c>
      <c r="H33" s="69">
        <f t="shared" si="11"/>
        <v>0.61527777777777803</v>
      </c>
      <c r="I33" s="69">
        <f t="shared" si="12"/>
        <v>0.61875000000000024</v>
      </c>
      <c r="J33" s="69">
        <f t="shared" si="13"/>
        <v>0.62222222222222245</v>
      </c>
      <c r="K33" s="69">
        <f t="shared" si="14"/>
        <v>0.62847222222222243</v>
      </c>
      <c r="L33" s="69">
        <f t="shared" si="15"/>
        <v>0.63194444444444464</v>
      </c>
      <c r="M33" s="69">
        <f t="shared" si="16"/>
        <v>0.63750000000000018</v>
      </c>
      <c r="N33" s="69">
        <f t="shared" si="17"/>
        <v>0.64166666666666683</v>
      </c>
      <c r="O33" s="69">
        <f t="shared" si="18"/>
        <v>0.64305555555555571</v>
      </c>
      <c r="P33" s="92">
        <f t="shared" si="3"/>
        <v>24.43</v>
      </c>
      <c r="Q33" s="87">
        <f t="shared" si="5"/>
        <v>4.9999999999999822E-2</v>
      </c>
      <c r="R33" s="80">
        <f t="shared" si="4"/>
        <v>20.358333333333405</v>
      </c>
      <c r="S33" s="354"/>
      <c r="T33" s="82"/>
    </row>
    <row r="34" spans="1:31" ht="18.399999999999999" customHeight="1" thickBot="1" x14ac:dyDescent="0.3">
      <c r="A34" s="693"/>
      <c r="B34" s="74">
        <v>18</v>
      </c>
      <c r="C34" s="445">
        <f t="shared" si="6"/>
        <v>0.61666666666666703</v>
      </c>
      <c r="D34" s="69">
        <f t="shared" si="7"/>
        <v>0.62152777777777812</v>
      </c>
      <c r="E34" s="69">
        <f t="shared" si="8"/>
        <v>0.62638888888888922</v>
      </c>
      <c r="F34" s="69">
        <f t="shared" si="9"/>
        <v>0.63125000000000031</v>
      </c>
      <c r="G34" s="69">
        <f t="shared" si="10"/>
        <v>0.63541666666666696</v>
      </c>
      <c r="H34" s="69">
        <f t="shared" si="11"/>
        <v>0.63888888888888917</v>
      </c>
      <c r="I34" s="69">
        <f t="shared" si="12"/>
        <v>0.64236111111111138</v>
      </c>
      <c r="J34" s="69">
        <f t="shared" si="13"/>
        <v>0.64583333333333359</v>
      </c>
      <c r="K34" s="69">
        <f t="shared" si="14"/>
        <v>0.65208333333333357</v>
      </c>
      <c r="L34" s="69">
        <f t="shared" si="15"/>
        <v>0.65555555555555578</v>
      </c>
      <c r="M34" s="69">
        <f t="shared" si="16"/>
        <v>0.66111111111111132</v>
      </c>
      <c r="N34" s="69">
        <f t="shared" si="17"/>
        <v>0.66527777777777797</v>
      </c>
      <c r="O34" s="69">
        <f t="shared" si="18"/>
        <v>0.66666666666666685</v>
      </c>
      <c r="P34" s="92">
        <f t="shared" si="3"/>
        <v>24.43</v>
      </c>
      <c r="Q34" s="87">
        <f t="shared" si="5"/>
        <v>4.9999999999999822E-2</v>
      </c>
      <c r="R34" s="80">
        <f t="shared" si="4"/>
        <v>20.358333333333405</v>
      </c>
      <c r="S34" s="354"/>
      <c r="T34" s="82"/>
    </row>
    <row r="35" spans="1:31" ht="18.399999999999999" customHeight="1" thickBot="1" x14ac:dyDescent="0.3">
      <c r="A35" s="693"/>
      <c r="B35" s="74">
        <v>19</v>
      </c>
      <c r="C35" s="445">
        <f t="shared" si="6"/>
        <v>0.64027777777777817</v>
      </c>
      <c r="D35" s="69">
        <f t="shared" si="7"/>
        <v>0.64513888888888926</v>
      </c>
      <c r="E35" s="69">
        <f t="shared" si="8"/>
        <v>0.65000000000000036</v>
      </c>
      <c r="F35" s="69">
        <f t="shared" si="9"/>
        <v>0.65486111111111145</v>
      </c>
      <c r="G35" s="69">
        <f t="shared" si="10"/>
        <v>0.6590277777777781</v>
      </c>
      <c r="H35" s="69">
        <f t="shared" si="11"/>
        <v>0.66250000000000031</v>
      </c>
      <c r="I35" s="69">
        <f t="shared" si="12"/>
        <v>0.66597222222222252</v>
      </c>
      <c r="J35" s="69">
        <f t="shared" si="13"/>
        <v>0.66944444444444473</v>
      </c>
      <c r="K35" s="69">
        <f t="shared" si="14"/>
        <v>0.67569444444444471</v>
      </c>
      <c r="L35" s="69">
        <f t="shared" si="15"/>
        <v>0.67916666666666692</v>
      </c>
      <c r="M35" s="69">
        <f t="shared" si="16"/>
        <v>0.68472222222222245</v>
      </c>
      <c r="N35" s="69">
        <f t="shared" si="17"/>
        <v>0.68888888888888911</v>
      </c>
      <c r="O35" s="69">
        <f t="shared" si="18"/>
        <v>0.69027777777777799</v>
      </c>
      <c r="P35" s="92">
        <f t="shared" si="3"/>
        <v>24.43</v>
      </c>
      <c r="Q35" s="87">
        <f t="shared" si="5"/>
        <v>4.9999999999999822E-2</v>
      </c>
      <c r="R35" s="80">
        <f t="shared" si="4"/>
        <v>20.358333333333405</v>
      </c>
      <c r="S35" s="354"/>
      <c r="T35" s="82"/>
    </row>
    <row r="36" spans="1:31" ht="18.399999999999999" customHeight="1" thickBot="1" x14ac:dyDescent="0.3">
      <c r="A36" s="693"/>
      <c r="B36" s="74">
        <v>20</v>
      </c>
      <c r="C36" s="445">
        <f t="shared" si="6"/>
        <v>0.66388888888888931</v>
      </c>
      <c r="D36" s="69">
        <f t="shared" si="7"/>
        <v>0.6687500000000004</v>
      </c>
      <c r="E36" s="69">
        <f t="shared" si="8"/>
        <v>0.67361111111111149</v>
      </c>
      <c r="F36" s="69">
        <f t="shared" si="9"/>
        <v>0.67847222222222259</v>
      </c>
      <c r="G36" s="69">
        <f t="shared" si="10"/>
        <v>0.68263888888888924</v>
      </c>
      <c r="H36" s="69">
        <f t="shared" si="11"/>
        <v>0.68611111111111145</v>
      </c>
      <c r="I36" s="69">
        <f t="shared" si="12"/>
        <v>0.68958333333333366</v>
      </c>
      <c r="J36" s="69">
        <f t="shared" si="13"/>
        <v>0.69305555555555587</v>
      </c>
      <c r="K36" s="69">
        <f t="shared" si="14"/>
        <v>0.69930555555555585</v>
      </c>
      <c r="L36" s="69">
        <f t="shared" si="15"/>
        <v>0.70277777777777806</v>
      </c>
      <c r="M36" s="69">
        <f t="shared" si="16"/>
        <v>0.70833333333333359</v>
      </c>
      <c r="N36" s="69">
        <f t="shared" si="17"/>
        <v>0.71250000000000024</v>
      </c>
      <c r="O36" s="69">
        <f t="shared" si="18"/>
        <v>0.71388888888888913</v>
      </c>
      <c r="P36" s="92">
        <f t="shared" si="3"/>
        <v>24.43</v>
      </c>
      <c r="Q36" s="87">
        <f t="shared" si="5"/>
        <v>4.9999999999999822E-2</v>
      </c>
      <c r="R36" s="80">
        <f t="shared" si="4"/>
        <v>20.358333333333405</v>
      </c>
      <c r="S36" s="354"/>
      <c r="T36" s="82"/>
    </row>
    <row r="37" spans="1:31" ht="18.399999999999999" customHeight="1" thickBot="1" x14ac:dyDescent="0.3">
      <c r="A37" s="693"/>
      <c r="B37" s="67">
        <v>21</v>
      </c>
      <c r="C37" s="445">
        <f t="shared" si="6"/>
        <v>0.68750000000000044</v>
      </c>
      <c r="D37" s="69">
        <f t="shared" si="7"/>
        <v>0.69236111111111154</v>
      </c>
      <c r="E37" s="69">
        <f t="shared" si="8"/>
        <v>0.69722222222222263</v>
      </c>
      <c r="F37" s="69">
        <f t="shared" si="9"/>
        <v>0.70208333333333373</v>
      </c>
      <c r="G37" s="69">
        <f t="shared" si="10"/>
        <v>0.70625000000000038</v>
      </c>
      <c r="H37" s="69">
        <f t="shared" si="11"/>
        <v>0.70972222222222259</v>
      </c>
      <c r="I37" s="69">
        <f t="shared" si="12"/>
        <v>0.7131944444444448</v>
      </c>
      <c r="J37" s="69">
        <f t="shared" si="13"/>
        <v>0.71666666666666701</v>
      </c>
      <c r="K37" s="69">
        <f t="shared" si="14"/>
        <v>0.72291666666666698</v>
      </c>
      <c r="L37" s="69">
        <f t="shared" si="15"/>
        <v>0.72638888888888919</v>
      </c>
      <c r="M37" s="69">
        <f t="shared" si="16"/>
        <v>0.73194444444444473</v>
      </c>
      <c r="N37" s="69">
        <f t="shared" si="17"/>
        <v>0.73611111111111138</v>
      </c>
      <c r="O37" s="69">
        <f t="shared" si="18"/>
        <v>0.73750000000000027</v>
      </c>
      <c r="P37" s="92">
        <f t="shared" si="3"/>
        <v>24.43</v>
      </c>
      <c r="Q37" s="87">
        <f t="shared" si="5"/>
        <v>4.9999999999999822E-2</v>
      </c>
      <c r="R37" s="80">
        <f t="shared" si="4"/>
        <v>20.358333333333405</v>
      </c>
      <c r="S37" s="354"/>
      <c r="T37" s="82"/>
    </row>
    <row r="38" spans="1:31" ht="18.399999999999999" customHeight="1" thickBot="1" x14ac:dyDescent="0.3">
      <c r="A38" s="693"/>
      <c r="B38" s="74">
        <v>22</v>
      </c>
      <c r="C38" s="445">
        <f t="shared" si="6"/>
        <v>0.71111111111111158</v>
      </c>
      <c r="D38" s="69">
        <f t="shared" si="7"/>
        <v>0.71597222222222268</v>
      </c>
      <c r="E38" s="69">
        <f t="shared" si="8"/>
        <v>0.72083333333333377</v>
      </c>
      <c r="F38" s="69">
        <f t="shared" si="9"/>
        <v>0.72569444444444486</v>
      </c>
      <c r="G38" s="69">
        <f t="shared" si="10"/>
        <v>0.72986111111111152</v>
      </c>
      <c r="H38" s="69">
        <f t="shared" si="11"/>
        <v>0.73333333333333373</v>
      </c>
      <c r="I38" s="69">
        <f t="shared" si="12"/>
        <v>0.73680555555555594</v>
      </c>
      <c r="J38" s="69">
        <f t="shared" si="13"/>
        <v>0.74027777777777815</v>
      </c>
      <c r="K38" s="69">
        <f t="shared" si="14"/>
        <v>0.74652777777777812</v>
      </c>
      <c r="L38" s="69">
        <f t="shared" si="15"/>
        <v>0.75000000000000033</v>
      </c>
      <c r="M38" s="69">
        <f t="shared" si="16"/>
        <v>0.75555555555555587</v>
      </c>
      <c r="N38" s="69">
        <f t="shared" si="17"/>
        <v>0.75972222222222252</v>
      </c>
      <c r="O38" s="69">
        <f t="shared" si="18"/>
        <v>0.7611111111111114</v>
      </c>
      <c r="P38" s="92">
        <f t="shared" si="3"/>
        <v>24.43</v>
      </c>
      <c r="Q38" s="87">
        <f t="shared" si="5"/>
        <v>4.9999999999999822E-2</v>
      </c>
      <c r="R38" s="80">
        <f t="shared" si="4"/>
        <v>20.358333333333405</v>
      </c>
      <c r="S38" s="354"/>
      <c r="T38" s="82"/>
    </row>
    <row r="39" spans="1:31" ht="18.399999999999999" customHeight="1" thickBot="1" x14ac:dyDescent="0.3">
      <c r="A39" s="693"/>
      <c r="B39" s="74">
        <v>23</v>
      </c>
      <c r="C39" s="445">
        <f t="shared" si="6"/>
        <v>0.73472222222222272</v>
      </c>
      <c r="D39" s="69">
        <f t="shared" si="7"/>
        <v>0.73958333333333381</v>
      </c>
      <c r="E39" s="69">
        <f t="shared" si="8"/>
        <v>0.74444444444444491</v>
      </c>
      <c r="F39" s="69">
        <f t="shared" si="9"/>
        <v>0.749305555555556</v>
      </c>
      <c r="G39" s="69">
        <f t="shared" si="10"/>
        <v>0.75347222222222265</v>
      </c>
      <c r="H39" s="69">
        <f t="shared" si="11"/>
        <v>0.75694444444444486</v>
      </c>
      <c r="I39" s="69">
        <f t="shared" si="12"/>
        <v>0.76041666666666707</v>
      </c>
      <c r="J39" s="69">
        <f t="shared" si="13"/>
        <v>0.76388888888888928</v>
      </c>
      <c r="K39" s="69">
        <f t="shared" si="14"/>
        <v>0.77013888888888926</v>
      </c>
      <c r="L39" s="69">
        <f t="shared" si="15"/>
        <v>0.77361111111111147</v>
      </c>
      <c r="M39" s="69">
        <f t="shared" si="16"/>
        <v>0.77916666666666701</v>
      </c>
      <c r="N39" s="69">
        <f t="shared" si="17"/>
        <v>0.78333333333333366</v>
      </c>
      <c r="O39" s="69">
        <f t="shared" si="18"/>
        <v>0.78472222222222254</v>
      </c>
      <c r="P39" s="92">
        <f t="shared" si="3"/>
        <v>24.43</v>
      </c>
      <c r="Q39" s="87">
        <f t="shared" si="5"/>
        <v>4.9999999999999822E-2</v>
      </c>
      <c r="R39" s="80">
        <f t="shared" si="4"/>
        <v>20.358333333333405</v>
      </c>
      <c r="S39" s="354"/>
      <c r="T39" s="82"/>
    </row>
    <row r="40" spans="1:31" ht="18.399999999999999" customHeight="1" thickBot="1" x14ac:dyDescent="0.3">
      <c r="A40" s="693"/>
      <c r="B40" s="74">
        <v>24</v>
      </c>
      <c r="C40" s="445">
        <f t="shared" si="6"/>
        <v>0.75833333333333386</v>
      </c>
      <c r="D40" s="69">
        <f t="shared" si="7"/>
        <v>0.76319444444444495</v>
      </c>
      <c r="E40" s="69">
        <f t="shared" si="8"/>
        <v>0.76805555555555605</v>
      </c>
      <c r="F40" s="69">
        <f t="shared" si="9"/>
        <v>0.77291666666666714</v>
      </c>
      <c r="G40" s="69">
        <f t="shared" si="10"/>
        <v>0.77708333333333379</v>
      </c>
      <c r="H40" s="69">
        <f t="shared" si="11"/>
        <v>0.780555555555556</v>
      </c>
      <c r="I40" s="69">
        <f t="shared" si="12"/>
        <v>0.78402777777777821</v>
      </c>
      <c r="J40" s="69">
        <f t="shared" si="13"/>
        <v>0.78750000000000042</v>
      </c>
      <c r="K40" s="69">
        <f t="shared" si="14"/>
        <v>0.7937500000000004</v>
      </c>
      <c r="L40" s="69">
        <f t="shared" si="15"/>
        <v>0.79722222222222261</v>
      </c>
      <c r="M40" s="69">
        <f t="shared" si="16"/>
        <v>0.80277777777777815</v>
      </c>
      <c r="N40" s="69">
        <f t="shared" si="17"/>
        <v>0.8069444444444448</v>
      </c>
      <c r="O40" s="69">
        <f t="shared" si="18"/>
        <v>0.80833333333333368</v>
      </c>
      <c r="P40" s="92">
        <f t="shared" si="3"/>
        <v>24.43</v>
      </c>
      <c r="Q40" s="87">
        <f t="shared" si="5"/>
        <v>4.9999999999999822E-2</v>
      </c>
      <c r="R40" s="80">
        <f t="shared" si="4"/>
        <v>20.358333333333405</v>
      </c>
      <c r="S40" s="354"/>
      <c r="T40" s="82"/>
    </row>
    <row r="41" spans="1:31" ht="18.399999999999999" customHeight="1" thickBot="1" x14ac:dyDescent="0.3">
      <c r="A41" s="693"/>
      <c r="B41" s="74">
        <v>25</v>
      </c>
      <c r="C41" s="445">
        <f t="shared" si="6"/>
        <v>0.781944444444445</v>
      </c>
      <c r="D41" s="69">
        <f t="shared" si="7"/>
        <v>0.78680555555555609</v>
      </c>
      <c r="E41" s="69">
        <f t="shared" si="8"/>
        <v>0.79166666666666718</v>
      </c>
      <c r="F41" s="69">
        <f t="shared" si="9"/>
        <v>0.79652777777777828</v>
      </c>
      <c r="G41" s="69">
        <f t="shared" si="10"/>
        <v>0.80069444444444493</v>
      </c>
      <c r="H41" s="69">
        <f t="shared" si="11"/>
        <v>0.80416666666666714</v>
      </c>
      <c r="I41" s="69">
        <f t="shared" si="12"/>
        <v>0.80763888888888935</v>
      </c>
      <c r="J41" s="69">
        <f t="shared" si="13"/>
        <v>0.81111111111111156</v>
      </c>
      <c r="K41" s="69">
        <f t="shared" si="14"/>
        <v>0.81736111111111154</v>
      </c>
      <c r="L41" s="69">
        <f t="shared" si="15"/>
        <v>0.82083333333333375</v>
      </c>
      <c r="M41" s="69">
        <f t="shared" si="16"/>
        <v>0.82638888888888928</v>
      </c>
      <c r="N41" s="69">
        <f t="shared" si="17"/>
        <v>0.83055555555555594</v>
      </c>
      <c r="O41" s="69">
        <f t="shared" si="18"/>
        <v>0.83194444444444482</v>
      </c>
      <c r="P41" s="92">
        <f t="shared" si="3"/>
        <v>24.43</v>
      </c>
      <c r="Q41" s="87">
        <f t="shared" si="5"/>
        <v>4.9999999999999822E-2</v>
      </c>
      <c r="R41" s="80">
        <f t="shared" si="4"/>
        <v>20.358333333333405</v>
      </c>
      <c r="S41" s="354"/>
      <c r="T41" s="82"/>
    </row>
    <row r="42" spans="1:31" ht="18.399999999999999" customHeight="1" thickBot="1" x14ac:dyDescent="0.3">
      <c r="A42" s="693"/>
      <c r="B42" s="67">
        <v>26</v>
      </c>
      <c r="C42" s="445">
        <f t="shared" si="6"/>
        <v>0.80555555555555614</v>
      </c>
      <c r="D42" s="69">
        <f t="shared" si="7"/>
        <v>0.81041666666666723</v>
      </c>
      <c r="E42" s="69">
        <f t="shared" si="8"/>
        <v>0.81527777777777832</v>
      </c>
      <c r="F42" s="69">
        <f t="shared" si="9"/>
        <v>0.82013888888888942</v>
      </c>
      <c r="G42" s="69">
        <f t="shared" si="10"/>
        <v>0.82430555555555607</v>
      </c>
      <c r="H42" s="69">
        <f t="shared" si="11"/>
        <v>0.82777777777777828</v>
      </c>
      <c r="I42" s="69">
        <f t="shared" si="12"/>
        <v>0.83125000000000049</v>
      </c>
      <c r="J42" s="69">
        <f t="shared" si="13"/>
        <v>0.8347222222222227</v>
      </c>
      <c r="K42" s="69">
        <f t="shared" si="14"/>
        <v>0.84097222222222268</v>
      </c>
      <c r="L42" s="69">
        <f t="shared" si="15"/>
        <v>0.84444444444444489</v>
      </c>
      <c r="M42" s="69">
        <f t="shared" si="16"/>
        <v>0.85000000000000042</v>
      </c>
      <c r="N42" s="69">
        <f t="shared" si="17"/>
        <v>0.85416666666666707</v>
      </c>
      <c r="O42" s="69">
        <f t="shared" si="18"/>
        <v>0.85555555555555596</v>
      </c>
      <c r="P42" s="92">
        <f t="shared" si="3"/>
        <v>24.43</v>
      </c>
      <c r="Q42" s="87">
        <f t="shared" si="5"/>
        <v>4.9999999999999822E-2</v>
      </c>
      <c r="R42" s="80">
        <f t="shared" si="4"/>
        <v>20.358333333333405</v>
      </c>
      <c r="S42" s="354"/>
      <c r="T42" s="82"/>
    </row>
    <row r="43" spans="1:31" ht="18.399999999999999" customHeight="1" thickBot="1" x14ac:dyDescent="0.3">
      <c r="A43" s="693"/>
      <c r="B43" s="74">
        <v>27</v>
      </c>
      <c r="C43" s="445">
        <f t="shared" si="6"/>
        <v>0.82916666666666727</v>
      </c>
      <c r="D43" s="69">
        <f t="shared" si="7"/>
        <v>0.83402777777777837</v>
      </c>
      <c r="E43" s="69">
        <f t="shared" si="8"/>
        <v>0.83888888888888946</v>
      </c>
      <c r="F43" s="69">
        <f t="shared" si="9"/>
        <v>0.84375000000000056</v>
      </c>
      <c r="G43" s="69">
        <f t="shared" si="10"/>
        <v>0.84791666666666721</v>
      </c>
      <c r="H43" s="69">
        <f t="shared" si="11"/>
        <v>0.85138888888888942</v>
      </c>
      <c r="I43" s="69">
        <f t="shared" si="12"/>
        <v>0.85486111111111163</v>
      </c>
      <c r="J43" s="69">
        <f t="shared" si="13"/>
        <v>0.85833333333333384</v>
      </c>
      <c r="K43" s="69">
        <f t="shared" si="14"/>
        <v>0.86458333333333381</v>
      </c>
      <c r="L43" s="69">
        <f t="shared" si="15"/>
        <v>0.86805555555555602</v>
      </c>
      <c r="M43" s="69">
        <f t="shared" si="16"/>
        <v>0.87361111111111156</v>
      </c>
      <c r="N43" s="69">
        <f t="shared" si="17"/>
        <v>0.87777777777777821</v>
      </c>
      <c r="O43" s="69">
        <f t="shared" si="18"/>
        <v>0.8791666666666671</v>
      </c>
      <c r="P43" s="92">
        <f t="shared" si="3"/>
        <v>24.43</v>
      </c>
      <c r="Q43" s="87">
        <f t="shared" si="5"/>
        <v>4.9999999999999822E-2</v>
      </c>
      <c r="R43" s="80">
        <f t="shared" si="4"/>
        <v>20.358333333333405</v>
      </c>
      <c r="S43" s="354"/>
      <c r="T43" s="82"/>
    </row>
    <row r="44" spans="1:31" ht="18.399999999999999" customHeight="1" thickBot="1" x14ac:dyDescent="0.3">
      <c r="A44" s="693"/>
      <c r="B44" s="74">
        <v>28</v>
      </c>
      <c r="C44" s="445">
        <f>C43+"00:40"</f>
        <v>0.85694444444444506</v>
      </c>
      <c r="D44" s="69">
        <f t="shared" si="7"/>
        <v>0.86180555555555616</v>
      </c>
      <c r="E44" s="69">
        <f t="shared" si="8"/>
        <v>0.86666666666666725</v>
      </c>
      <c r="F44" s="69">
        <f t="shared" si="9"/>
        <v>0.87152777777777835</v>
      </c>
      <c r="G44" s="69">
        <f t="shared" si="10"/>
        <v>0.875694444444445</v>
      </c>
      <c r="H44" s="69">
        <f t="shared" si="11"/>
        <v>0.87916666666666721</v>
      </c>
      <c r="I44" s="69">
        <f t="shared" si="12"/>
        <v>0.88263888888888942</v>
      </c>
      <c r="J44" s="69">
        <f t="shared" si="13"/>
        <v>0.88611111111111163</v>
      </c>
      <c r="K44" s="69">
        <f t="shared" si="14"/>
        <v>0.8923611111111116</v>
      </c>
      <c r="L44" s="69">
        <f t="shared" si="15"/>
        <v>0.89583333333333381</v>
      </c>
      <c r="M44" s="69">
        <f t="shared" si="16"/>
        <v>0.90138888888888935</v>
      </c>
      <c r="N44" s="69">
        <f t="shared" si="17"/>
        <v>0.905555555555556</v>
      </c>
      <c r="O44" s="69">
        <f t="shared" si="18"/>
        <v>0.90694444444444489</v>
      </c>
      <c r="P44" s="92">
        <f t="shared" si="3"/>
        <v>24.43</v>
      </c>
      <c r="Q44" s="87">
        <f t="shared" si="5"/>
        <v>4.9999999999999822E-2</v>
      </c>
      <c r="R44" s="80">
        <f t="shared" si="4"/>
        <v>20.358333333333405</v>
      </c>
      <c r="S44" s="354"/>
      <c r="T44" s="82"/>
    </row>
    <row r="45" spans="1:31" ht="18.399999999999999" customHeight="1" thickBot="1" x14ac:dyDescent="0.3">
      <c r="A45" s="693"/>
      <c r="B45" s="142">
        <v>29</v>
      </c>
      <c r="C45" s="447">
        <f>C44+"00:40"</f>
        <v>0.88472222222222285</v>
      </c>
      <c r="D45" s="144">
        <f t="shared" ref="D45:D47" si="19">C45+D$9</f>
        <v>0.88958333333333395</v>
      </c>
      <c r="E45" s="144">
        <f t="shared" ref="E45:O45" si="20">D45+E$9</f>
        <v>0.89444444444444504</v>
      </c>
      <c r="F45" s="144">
        <f t="shared" si="20"/>
        <v>0.89930555555555614</v>
      </c>
      <c r="G45" s="144">
        <f t="shared" si="20"/>
        <v>0.90347222222222279</v>
      </c>
      <c r="H45" s="144">
        <f t="shared" si="20"/>
        <v>0.906944444444445</v>
      </c>
      <c r="I45" s="144">
        <f t="shared" si="20"/>
        <v>0.91041666666666721</v>
      </c>
      <c r="J45" s="144">
        <f t="shared" si="20"/>
        <v>0.91388888888888942</v>
      </c>
      <c r="K45" s="144">
        <f t="shared" si="20"/>
        <v>0.92013888888888939</v>
      </c>
      <c r="L45" s="144">
        <f t="shared" si="20"/>
        <v>0.9236111111111116</v>
      </c>
      <c r="M45" s="144">
        <f t="shared" si="20"/>
        <v>0.92916666666666714</v>
      </c>
      <c r="N45" s="144">
        <f t="shared" si="20"/>
        <v>0.93333333333333379</v>
      </c>
      <c r="O45" s="144">
        <f t="shared" si="20"/>
        <v>0.93472222222222268</v>
      </c>
      <c r="P45" s="146">
        <f t="shared" si="3"/>
        <v>24.43</v>
      </c>
      <c r="Q45" s="176">
        <f t="shared" si="5"/>
        <v>4.9999999999999822E-2</v>
      </c>
      <c r="R45" s="158">
        <f t="shared" si="4"/>
        <v>20.358333333333405</v>
      </c>
      <c r="S45" s="403"/>
      <c r="T45" s="82"/>
    </row>
    <row r="46" spans="1:31" ht="18.399999999999999" customHeight="1" thickBot="1" x14ac:dyDescent="0.3">
      <c r="A46" s="693"/>
      <c r="B46" s="142">
        <v>30</v>
      </c>
      <c r="C46" s="447">
        <f>C45+"00:40"</f>
        <v>0.91250000000000064</v>
      </c>
      <c r="D46" s="144">
        <f t="shared" si="19"/>
        <v>0.91736111111111174</v>
      </c>
      <c r="E46" s="144">
        <f t="shared" ref="E46:O46" si="21">D46+E$9</f>
        <v>0.92222222222222283</v>
      </c>
      <c r="F46" s="144">
        <f t="shared" si="21"/>
        <v>0.92708333333333393</v>
      </c>
      <c r="G46" s="144">
        <f t="shared" si="21"/>
        <v>0.93125000000000058</v>
      </c>
      <c r="H46" s="144">
        <f t="shared" si="21"/>
        <v>0.93472222222222279</v>
      </c>
      <c r="I46" s="144">
        <f t="shared" si="21"/>
        <v>0.938194444444445</v>
      </c>
      <c r="J46" s="144">
        <f t="shared" si="21"/>
        <v>0.94166666666666721</v>
      </c>
      <c r="K46" s="144">
        <f t="shared" si="21"/>
        <v>0.94791666666666718</v>
      </c>
      <c r="L46" s="144">
        <f t="shared" si="21"/>
        <v>0.95138888888888939</v>
      </c>
      <c r="M46" s="144">
        <f t="shared" si="21"/>
        <v>0.95694444444444493</v>
      </c>
      <c r="N46" s="144">
        <f t="shared" si="21"/>
        <v>0.96111111111111158</v>
      </c>
      <c r="O46" s="144">
        <f t="shared" si="21"/>
        <v>0.96250000000000047</v>
      </c>
      <c r="P46" s="146">
        <f t="shared" si="3"/>
        <v>24.43</v>
      </c>
      <c r="Q46" s="176">
        <f t="shared" si="5"/>
        <v>4.9999999999999822E-2</v>
      </c>
      <c r="R46" s="158">
        <f t="shared" si="4"/>
        <v>20.358333333333405</v>
      </c>
      <c r="S46" s="355"/>
      <c r="T46" s="82"/>
    </row>
    <row r="47" spans="1:31" ht="18.399999999999999" customHeight="1" thickBot="1" x14ac:dyDescent="0.3">
      <c r="A47" s="709"/>
      <c r="B47" s="215">
        <v>31</v>
      </c>
      <c r="C47" s="447">
        <v>0.9472222222222223</v>
      </c>
      <c r="D47" s="144">
        <f t="shared" si="19"/>
        <v>0.95208333333333339</v>
      </c>
      <c r="E47" s="144">
        <f t="shared" ref="E47:O47" si="22">D47+E$9</f>
        <v>0.95694444444444449</v>
      </c>
      <c r="F47" s="144">
        <f t="shared" si="22"/>
        <v>0.96180555555555558</v>
      </c>
      <c r="G47" s="144">
        <f t="shared" si="22"/>
        <v>0.96597222222222223</v>
      </c>
      <c r="H47" s="144">
        <f t="shared" si="22"/>
        <v>0.96944444444444444</v>
      </c>
      <c r="I47" s="144">
        <f t="shared" si="22"/>
        <v>0.97291666666666665</v>
      </c>
      <c r="J47" s="144">
        <f t="shared" si="22"/>
        <v>0.97638888888888886</v>
      </c>
      <c r="K47" s="144">
        <f t="shared" si="22"/>
        <v>0.98263888888888884</v>
      </c>
      <c r="L47" s="144">
        <f t="shared" si="22"/>
        <v>0.98611111111111105</v>
      </c>
      <c r="M47" s="144">
        <f t="shared" si="22"/>
        <v>0.99166666666666659</v>
      </c>
      <c r="N47" s="144">
        <f t="shared" si="22"/>
        <v>0.99583333333333324</v>
      </c>
      <c r="O47" s="144">
        <f t="shared" si="22"/>
        <v>0.99722222222222212</v>
      </c>
      <c r="P47" s="146">
        <f t="shared" si="3"/>
        <v>24.43</v>
      </c>
      <c r="Q47" s="176">
        <f t="shared" si="5"/>
        <v>4.9999999999999822E-2</v>
      </c>
      <c r="R47" s="158">
        <f t="shared" si="4"/>
        <v>20.358333333333405</v>
      </c>
      <c r="S47" s="355"/>
      <c r="T47" s="82"/>
    </row>
    <row r="48" spans="1:31" ht="18.399999999999999" customHeight="1" x14ac:dyDescent="0.25">
      <c r="A48" s="86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2"/>
    </row>
    <row r="49" spans="1:31" ht="18.399999999999999" customHeight="1" x14ac:dyDescent="0.25">
      <c r="A49" s="86"/>
      <c r="B49" s="84"/>
      <c r="C49" s="107" t="s">
        <v>63</v>
      </c>
      <c r="D49" s="107"/>
      <c r="E49" s="108"/>
      <c r="F49" s="108"/>
      <c r="G49" s="108"/>
      <c r="H49" s="107">
        <v>28</v>
      </c>
      <c r="I49" s="107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2"/>
    </row>
    <row r="50" spans="1:31" ht="18.399999999999999" customHeight="1" x14ac:dyDescent="0.25">
      <c r="A50" s="86"/>
      <c r="B50" s="84"/>
      <c r="C50" s="107" t="s">
        <v>64</v>
      </c>
      <c r="D50" s="107"/>
      <c r="E50" s="108"/>
      <c r="F50" s="108"/>
      <c r="G50" s="108"/>
      <c r="H50" s="107">
        <v>3</v>
      </c>
      <c r="I50" s="107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2"/>
    </row>
    <row r="51" spans="1:31" ht="18.399999999999999" customHeight="1" x14ac:dyDescent="0.25">
      <c r="A51" s="86"/>
      <c r="B51" s="84"/>
      <c r="C51" s="107" t="s">
        <v>65</v>
      </c>
      <c r="D51" s="107"/>
      <c r="E51" s="108"/>
      <c r="F51" s="108"/>
      <c r="G51" s="108"/>
      <c r="H51" s="107">
        <f>B47</f>
        <v>31</v>
      </c>
      <c r="I51" s="107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2"/>
    </row>
    <row r="52" spans="1:31" ht="18.399999999999999" customHeight="1" x14ac:dyDescent="0.25">
      <c r="A52" s="84"/>
      <c r="B52" s="84"/>
      <c r="C52" s="107" t="s">
        <v>66</v>
      </c>
      <c r="D52" s="107"/>
      <c r="E52" s="108"/>
      <c r="F52" s="108"/>
      <c r="G52" s="108"/>
      <c r="H52" s="110">
        <f>P13</f>
        <v>24.43</v>
      </c>
      <c r="I52" s="107" t="s">
        <v>67</v>
      </c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1" ht="18.399999999999999" customHeight="1" x14ac:dyDescent="0.25">
      <c r="A53" s="84"/>
      <c r="C53" s="107" t="s">
        <v>68</v>
      </c>
      <c r="D53" s="109"/>
      <c r="E53" s="109"/>
      <c r="F53" s="109"/>
      <c r="G53" s="109"/>
      <c r="H53" s="107">
        <v>0</v>
      </c>
      <c r="I53" s="107" t="s">
        <v>69</v>
      </c>
    </row>
    <row r="54" spans="1:31" ht="18.399999999999999" customHeight="1" x14ac:dyDescent="0.25">
      <c r="A54" s="84"/>
      <c r="C54" s="107" t="s">
        <v>70</v>
      </c>
      <c r="D54" s="109"/>
      <c r="E54" s="109"/>
      <c r="F54" s="109"/>
      <c r="G54" s="109"/>
      <c r="H54" s="109"/>
      <c r="I54" s="109"/>
    </row>
    <row r="55" spans="1:31" ht="18.399999999999999" customHeight="1" x14ac:dyDescent="0.25">
      <c r="A55" s="84"/>
    </row>
    <row r="56" spans="1:31" ht="18.399999999999999" customHeight="1" x14ac:dyDescent="0.25">
      <c r="A56" s="84"/>
    </row>
  </sheetData>
  <mergeCells count="11">
    <mergeCell ref="B16:S16"/>
    <mergeCell ref="A17:A47"/>
    <mergeCell ref="B8:AC8"/>
    <mergeCell ref="B11:C11"/>
    <mergeCell ref="P11:P12"/>
    <mergeCell ref="Q11:Q15"/>
    <mergeCell ref="R11:R15"/>
    <mergeCell ref="S11:S15"/>
    <mergeCell ref="P13:P15"/>
    <mergeCell ref="B15:C15"/>
    <mergeCell ref="D11:N11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workbookViewId="0">
      <selection activeCell="C47" sqref="C47"/>
    </sheetView>
  </sheetViews>
  <sheetFormatPr baseColWidth="10" defaultRowHeight="15" x14ac:dyDescent="0.25"/>
  <sheetData/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100"/>
  <sheetViews>
    <sheetView view="pageBreakPreview" topLeftCell="A39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9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2"/>
      <c r="P3" s="32"/>
      <c r="Q3" s="32"/>
      <c r="R3" s="32"/>
    </row>
    <row r="4" spans="2:19" s="30" customFormat="1" ht="23.25" x14ac:dyDescent="0.35">
      <c r="B4" s="31" t="s">
        <v>206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2"/>
      <c r="P4" s="32"/>
      <c r="Q4" s="32"/>
      <c r="R4" s="32"/>
    </row>
    <row r="5" spans="2:19" s="30" customFormat="1" ht="23.25" x14ac:dyDescent="0.35">
      <c r="B5" s="31" t="s">
        <v>210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</row>
    <row r="6" spans="2:19" s="30" customFormat="1" ht="23.25" x14ac:dyDescent="0.35">
      <c r="B6" s="31" t="s">
        <v>96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2"/>
      <c r="P6" s="32"/>
      <c r="Q6" s="32"/>
      <c r="R6" s="32"/>
    </row>
    <row r="7" spans="2:19" s="30" customFormat="1" ht="23.25" x14ac:dyDescent="0.35">
      <c r="B7" s="31" t="s">
        <v>211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2"/>
      <c r="P7" s="32"/>
      <c r="Q7" s="32"/>
      <c r="R7" s="173"/>
    </row>
    <row r="8" spans="2:19" s="30" customFormat="1" ht="138.6" customHeight="1" x14ac:dyDescent="0.35">
      <c r="B8" s="738" t="s">
        <v>241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</row>
    <row r="9" spans="2:19" ht="15.75" x14ac:dyDescent="0.25">
      <c r="B9" s="104"/>
      <c r="C9" s="104"/>
      <c r="D9" s="93">
        <v>6.2499999999999995E-3</v>
      </c>
      <c r="E9" s="93">
        <v>6.2499999999999995E-3</v>
      </c>
      <c r="F9" s="93">
        <v>7.6388888888888886E-3</v>
      </c>
      <c r="G9" s="93">
        <v>7.6388888888888886E-3</v>
      </c>
      <c r="H9" s="93">
        <v>6.9444444444444441E-3</v>
      </c>
      <c r="I9" s="93">
        <v>5.5555555555555558E-3</v>
      </c>
      <c r="J9" s="93">
        <v>4.1666666666666666E-3</v>
      </c>
      <c r="K9" s="93">
        <v>5.5555555555555558E-3</v>
      </c>
      <c r="L9" s="93">
        <v>9.7222222222222224E-3</v>
      </c>
      <c r="M9" s="93">
        <v>7.6388888888888886E-3</v>
      </c>
      <c r="N9" s="93">
        <v>6.2499999999999995E-3</v>
      </c>
      <c r="O9" s="93">
        <v>6.2499999999999995E-3</v>
      </c>
      <c r="P9" s="105"/>
      <c r="Q9" s="105">
        <f>SUM(D9:O9)</f>
        <v>7.9861111111111119E-2</v>
      </c>
      <c r="R9" s="106"/>
    </row>
    <row r="10" spans="2:19" ht="16.5" thickBot="1" x14ac:dyDescent="0.3">
      <c r="B10" s="104"/>
      <c r="C10" s="104"/>
      <c r="D10" s="93">
        <v>5.5555555555555558E-3</v>
      </c>
      <c r="E10" s="93">
        <v>5.5555555555555558E-3</v>
      </c>
      <c r="F10" s="93">
        <v>6.9444444444444441E-3</v>
      </c>
      <c r="G10" s="93">
        <v>6.9444444444444441E-3</v>
      </c>
      <c r="H10" s="93">
        <v>6.9444444444444441E-3</v>
      </c>
      <c r="I10" s="93">
        <v>4.8611111111111112E-3</v>
      </c>
      <c r="J10" s="93">
        <v>3.472222222222222E-3</v>
      </c>
      <c r="K10" s="93">
        <v>4.8611111111111112E-3</v>
      </c>
      <c r="L10" s="93">
        <v>9.0277777777777787E-3</v>
      </c>
      <c r="M10" s="93">
        <v>6.9444444444444441E-3</v>
      </c>
      <c r="N10" s="93">
        <v>5.5555555555555558E-3</v>
      </c>
      <c r="O10" s="95">
        <v>5.5555555555555558E-3</v>
      </c>
      <c r="P10" s="105"/>
      <c r="Q10" s="105">
        <f>SUM(D10:O10)</f>
        <v>7.2222222222222202E-2</v>
      </c>
      <c r="R10" s="106"/>
    </row>
    <row r="11" spans="2:19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700"/>
      <c r="N11" s="36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2:19" ht="60.75" thickBot="1" x14ac:dyDescent="0.3">
      <c r="B12" s="420"/>
      <c r="C12" s="420" t="s">
        <v>265</v>
      </c>
      <c r="D12" s="345" t="s">
        <v>280</v>
      </c>
      <c r="E12" s="49" t="s">
        <v>97</v>
      </c>
      <c r="F12" s="50" t="s">
        <v>88</v>
      </c>
      <c r="G12" s="50" t="s">
        <v>293</v>
      </c>
      <c r="H12" s="50" t="s">
        <v>98</v>
      </c>
      <c r="I12" s="50" t="s">
        <v>294</v>
      </c>
      <c r="J12" s="50" t="s">
        <v>98</v>
      </c>
      <c r="K12" s="50" t="s">
        <v>293</v>
      </c>
      <c r="L12" s="51" t="s">
        <v>88</v>
      </c>
      <c r="M12" s="48" t="s">
        <v>97</v>
      </c>
      <c r="N12" s="345" t="s">
        <v>280</v>
      </c>
      <c r="O12" s="376" t="s">
        <v>265</v>
      </c>
      <c r="P12" s="702"/>
      <c r="Q12" s="703"/>
      <c r="R12" s="703"/>
      <c r="S12" s="703"/>
    </row>
    <row r="13" spans="2:19" ht="15.75" thickBot="1" x14ac:dyDescent="0.3">
      <c r="B13" s="352" t="s">
        <v>58</v>
      </c>
      <c r="C13" s="419">
        <v>0</v>
      </c>
      <c r="D13" s="370">
        <v>2.75</v>
      </c>
      <c r="E13" s="54">
        <v>2.8</v>
      </c>
      <c r="F13" s="55">
        <v>3.4</v>
      </c>
      <c r="G13" s="55">
        <v>2.9</v>
      </c>
      <c r="H13" s="55">
        <v>2</v>
      </c>
      <c r="I13" s="55">
        <v>3</v>
      </c>
      <c r="J13" s="55">
        <v>2.6</v>
      </c>
      <c r="K13" s="55">
        <v>2.75</v>
      </c>
      <c r="L13" s="56">
        <v>4.97</v>
      </c>
      <c r="M13" s="57">
        <v>2.9</v>
      </c>
      <c r="N13" s="346">
        <v>3.6</v>
      </c>
      <c r="O13" s="376">
        <v>2.75</v>
      </c>
      <c r="P13" s="704">
        <f>O14</f>
        <v>36.42</v>
      </c>
      <c r="Q13" s="703"/>
      <c r="R13" s="703"/>
      <c r="S13" s="703"/>
    </row>
    <row r="14" spans="2:19" ht="30.75" customHeight="1" thickBot="1" x14ac:dyDescent="0.3">
      <c r="B14" s="58" t="s">
        <v>59</v>
      </c>
      <c r="C14" s="59">
        <v>0</v>
      </c>
      <c r="D14" s="60">
        <f t="shared" ref="D14:G14" si="0">C14+D13</f>
        <v>2.75</v>
      </c>
      <c r="E14" s="61">
        <f t="shared" si="0"/>
        <v>5.55</v>
      </c>
      <c r="F14" s="62">
        <f t="shared" si="0"/>
        <v>8.9499999999999993</v>
      </c>
      <c r="G14" s="62">
        <f t="shared" si="0"/>
        <v>11.85</v>
      </c>
      <c r="H14" s="62">
        <f t="shared" ref="H14" si="1">G14+H13</f>
        <v>13.85</v>
      </c>
      <c r="I14" s="62">
        <f t="shared" ref="I14" si="2">H14+I13</f>
        <v>16.850000000000001</v>
      </c>
      <c r="J14" s="62">
        <f t="shared" ref="J14" si="3">I14+J13</f>
        <v>19.450000000000003</v>
      </c>
      <c r="K14" s="62">
        <f t="shared" ref="K14" si="4">J14+K13</f>
        <v>22.200000000000003</v>
      </c>
      <c r="L14" s="62">
        <f t="shared" ref="L14" si="5">K14+L13</f>
        <v>27.17</v>
      </c>
      <c r="M14" s="62">
        <f t="shared" ref="M14" si="6">L14+M13</f>
        <v>30.07</v>
      </c>
      <c r="N14" s="62">
        <f t="shared" ref="N14" si="7">M14+N13</f>
        <v>33.67</v>
      </c>
      <c r="O14" s="62">
        <f t="shared" ref="O14" si="8">N14+O13</f>
        <v>36.42</v>
      </c>
      <c r="P14" s="705"/>
      <c r="Q14" s="703"/>
      <c r="R14" s="703"/>
      <c r="S14" s="703"/>
    </row>
    <row r="15" spans="2:19" ht="30.75" customHeight="1" thickBot="1" x14ac:dyDescent="0.3">
      <c r="B15" s="687" t="s">
        <v>60</v>
      </c>
      <c r="C15" s="688"/>
      <c r="D15" s="60">
        <f t="shared" ref="D15:O15" si="9">D13/((D10*1440)/60)</f>
        <v>20.625</v>
      </c>
      <c r="E15" s="61">
        <f t="shared" si="9"/>
        <v>21</v>
      </c>
      <c r="F15" s="61">
        <f t="shared" si="9"/>
        <v>20.400000000000002</v>
      </c>
      <c r="G15" s="61">
        <f t="shared" si="9"/>
        <v>17.400000000000002</v>
      </c>
      <c r="H15" s="61">
        <f t="shared" si="9"/>
        <v>12</v>
      </c>
      <c r="I15" s="61">
        <f t="shared" si="9"/>
        <v>25.714285714285715</v>
      </c>
      <c r="J15" s="61">
        <f t="shared" si="9"/>
        <v>31.200000000000003</v>
      </c>
      <c r="K15" s="61">
        <f t="shared" si="9"/>
        <v>23.571428571428569</v>
      </c>
      <c r="L15" s="61">
        <f t="shared" si="9"/>
        <v>22.938461538461535</v>
      </c>
      <c r="M15" s="61">
        <f t="shared" si="9"/>
        <v>17.400000000000002</v>
      </c>
      <c r="N15" s="61">
        <f t="shared" si="9"/>
        <v>27</v>
      </c>
      <c r="O15" s="61">
        <f t="shared" si="9"/>
        <v>20.625</v>
      </c>
      <c r="P15" s="706"/>
      <c r="Q15" s="702"/>
      <c r="R15" s="702"/>
      <c r="S15" s="702"/>
    </row>
    <row r="16" spans="2:19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</row>
    <row r="17" spans="1:21" ht="18.399999999999999" customHeight="1" x14ac:dyDescent="0.25">
      <c r="A17" s="737"/>
      <c r="B17" s="246">
        <v>1</v>
      </c>
      <c r="C17" s="79">
        <v>0.19097222222222221</v>
      </c>
      <c r="D17" s="139">
        <f t="shared" ref="D17:G22" si="10">C17+D$10</f>
        <v>0.19652777777777777</v>
      </c>
      <c r="E17" s="83">
        <f t="shared" si="10"/>
        <v>0.20208333333333334</v>
      </c>
      <c r="F17" s="83">
        <f t="shared" si="10"/>
        <v>0.20902777777777778</v>
      </c>
      <c r="G17" s="83">
        <f t="shared" si="10"/>
        <v>0.21597222222222223</v>
      </c>
      <c r="H17" s="83">
        <f t="shared" ref="H17" si="11">G17+H$10</f>
        <v>0.22291666666666668</v>
      </c>
      <c r="I17" s="83">
        <f t="shared" ref="I17" si="12">H17+I$10</f>
        <v>0.2277777777777778</v>
      </c>
      <c r="J17" s="83">
        <f t="shared" ref="J17" si="13">I17+J$10</f>
        <v>0.23125000000000001</v>
      </c>
      <c r="K17" s="83">
        <f t="shared" ref="K17" si="14">J17+K$10</f>
        <v>0.23611111111111113</v>
      </c>
      <c r="L17" s="83">
        <f t="shared" ref="L17" si="15">K17+L$10</f>
        <v>0.24513888888888891</v>
      </c>
      <c r="M17" s="83">
        <f t="shared" ref="M17" si="16">L17+M$10</f>
        <v>0.25208333333333333</v>
      </c>
      <c r="N17" s="83">
        <f t="shared" ref="N17" si="17">M17+N$10</f>
        <v>0.25763888888888886</v>
      </c>
      <c r="O17" s="83">
        <f t="shared" ref="O17" si="18">N17+O$10</f>
        <v>0.2631944444444444</v>
      </c>
      <c r="P17" s="92">
        <f t="shared" ref="P17:P48" si="19">$G$98</f>
        <v>36.42</v>
      </c>
      <c r="Q17" s="88">
        <f t="shared" ref="Q17:Q48" si="20">O17-C17</f>
        <v>7.2222222222222188E-2</v>
      </c>
      <c r="R17" s="89">
        <f t="shared" ref="R17:R48" si="21">$G$98/((Q17*1440)/60)</f>
        <v>21.011538461538475</v>
      </c>
      <c r="S17" s="188"/>
      <c r="T17" s="82" t="e">
        <f>C17-#REF!</f>
        <v>#REF!</v>
      </c>
    </row>
    <row r="18" spans="1:21" ht="18.399999999999999" customHeight="1" x14ac:dyDescent="0.25">
      <c r="A18" s="737"/>
      <c r="B18" s="246">
        <v>2</v>
      </c>
      <c r="C18" s="79">
        <v>0.20138888888888887</v>
      </c>
      <c r="D18" s="139">
        <f t="shared" si="10"/>
        <v>0.20694444444444443</v>
      </c>
      <c r="E18" s="83">
        <f t="shared" si="10"/>
        <v>0.21249999999999999</v>
      </c>
      <c r="F18" s="83">
        <f t="shared" si="10"/>
        <v>0.21944444444444444</v>
      </c>
      <c r="G18" s="83">
        <f t="shared" ref="G18:G23" si="22">F18+G$10</f>
        <v>0.22638888888888889</v>
      </c>
      <c r="H18" s="83">
        <f t="shared" ref="H18:H23" si="23">G18+H$10</f>
        <v>0.23333333333333334</v>
      </c>
      <c r="I18" s="83">
        <f t="shared" ref="I18:I23" si="24">H18+I$10</f>
        <v>0.23819444444444446</v>
      </c>
      <c r="J18" s="83">
        <f t="shared" ref="J18:J23" si="25">I18+J$10</f>
        <v>0.24166666666666667</v>
      </c>
      <c r="K18" s="83">
        <f t="shared" ref="K18:K23" si="26">J18+K$10</f>
        <v>0.24652777777777779</v>
      </c>
      <c r="L18" s="83">
        <f t="shared" ref="L18:L23" si="27">K18+L$10</f>
        <v>0.25555555555555559</v>
      </c>
      <c r="M18" s="83">
        <f t="shared" ref="M18:M23" si="28">L18+M$10</f>
        <v>0.26250000000000001</v>
      </c>
      <c r="N18" s="83">
        <f t="shared" ref="N18:N23" si="29">M18+N$10</f>
        <v>0.26805555555555555</v>
      </c>
      <c r="O18" s="83">
        <f t="shared" ref="O18:O23" si="30">N18+O$10</f>
        <v>0.27361111111111108</v>
      </c>
      <c r="P18" s="92">
        <f t="shared" si="19"/>
        <v>36.42</v>
      </c>
      <c r="Q18" s="88">
        <f t="shared" si="20"/>
        <v>7.2222222222222215E-2</v>
      </c>
      <c r="R18" s="89">
        <f t="shared" si="21"/>
        <v>21.011538461538464</v>
      </c>
      <c r="S18" s="81"/>
      <c r="T18" s="82">
        <f t="shared" ref="T18:T49" si="31">C18-C17</f>
        <v>1.0416666666666657E-2</v>
      </c>
    </row>
    <row r="19" spans="1:21" ht="18.399999999999999" customHeight="1" x14ac:dyDescent="0.25">
      <c r="A19" s="737"/>
      <c r="B19" s="246">
        <v>3</v>
      </c>
      <c r="C19" s="79">
        <v>0.21180555555555552</v>
      </c>
      <c r="D19" s="139">
        <f t="shared" si="10"/>
        <v>0.21736111111111109</v>
      </c>
      <c r="E19" s="83">
        <f t="shared" si="10"/>
        <v>0.22291666666666665</v>
      </c>
      <c r="F19" s="83">
        <f t="shared" si="10"/>
        <v>0.2298611111111111</v>
      </c>
      <c r="G19" s="83">
        <f t="shared" si="22"/>
        <v>0.23680555555555555</v>
      </c>
      <c r="H19" s="83">
        <f t="shared" si="23"/>
        <v>0.24374999999999999</v>
      </c>
      <c r="I19" s="83">
        <f t="shared" si="24"/>
        <v>0.24861111111111112</v>
      </c>
      <c r="J19" s="83">
        <f t="shared" si="25"/>
        <v>0.25208333333333333</v>
      </c>
      <c r="K19" s="83">
        <f t="shared" si="26"/>
        <v>0.25694444444444442</v>
      </c>
      <c r="L19" s="83">
        <f t="shared" si="27"/>
        <v>0.26597222222222222</v>
      </c>
      <c r="M19" s="83">
        <f t="shared" si="28"/>
        <v>0.27291666666666664</v>
      </c>
      <c r="N19" s="83">
        <f t="shared" si="29"/>
        <v>0.27847222222222218</v>
      </c>
      <c r="O19" s="83">
        <f t="shared" si="30"/>
        <v>0.28402777777777771</v>
      </c>
      <c r="P19" s="92">
        <f t="shared" si="19"/>
        <v>36.42</v>
      </c>
      <c r="Q19" s="88">
        <f t="shared" si="20"/>
        <v>7.2222222222222188E-2</v>
      </c>
      <c r="R19" s="89">
        <f t="shared" si="21"/>
        <v>21.011538461538475</v>
      </c>
      <c r="S19" s="81"/>
      <c r="T19" s="82">
        <f t="shared" si="31"/>
        <v>1.0416666666666657E-2</v>
      </c>
    </row>
    <row r="20" spans="1:21" ht="18.399999999999999" customHeight="1" x14ac:dyDescent="0.25">
      <c r="A20" s="737"/>
      <c r="B20" s="246">
        <v>4</v>
      </c>
      <c r="C20" s="79">
        <v>0.22222222222222218</v>
      </c>
      <c r="D20" s="139">
        <f t="shared" si="10"/>
        <v>0.22777777777777775</v>
      </c>
      <c r="E20" s="83">
        <f t="shared" si="10"/>
        <v>0.23333333333333331</v>
      </c>
      <c r="F20" s="83">
        <f t="shared" si="10"/>
        <v>0.24027777777777776</v>
      </c>
      <c r="G20" s="83">
        <f t="shared" si="22"/>
        <v>0.2472222222222222</v>
      </c>
      <c r="H20" s="83">
        <f t="shared" si="23"/>
        <v>0.25416666666666665</v>
      </c>
      <c r="I20" s="83">
        <f t="shared" si="24"/>
        <v>0.25902777777777775</v>
      </c>
      <c r="J20" s="83">
        <f t="shared" si="25"/>
        <v>0.26249999999999996</v>
      </c>
      <c r="K20" s="83">
        <f t="shared" si="26"/>
        <v>0.26736111111111105</v>
      </c>
      <c r="L20" s="83">
        <f t="shared" si="27"/>
        <v>0.27638888888888885</v>
      </c>
      <c r="M20" s="83">
        <f t="shared" si="28"/>
        <v>0.28333333333333327</v>
      </c>
      <c r="N20" s="83">
        <f t="shared" si="29"/>
        <v>0.28888888888888881</v>
      </c>
      <c r="O20" s="83">
        <f t="shared" si="30"/>
        <v>0.29444444444444434</v>
      </c>
      <c r="P20" s="92">
        <f t="shared" si="19"/>
        <v>36.42</v>
      </c>
      <c r="Q20" s="88">
        <f t="shared" si="20"/>
        <v>7.222222222222216E-2</v>
      </c>
      <c r="R20" s="89">
        <f t="shared" si="21"/>
        <v>21.011538461538482</v>
      </c>
      <c r="S20" s="81"/>
      <c r="T20" s="82">
        <f t="shared" si="31"/>
        <v>1.0416666666666657E-2</v>
      </c>
    </row>
    <row r="21" spans="1:21" ht="18.399999999999999" customHeight="1" x14ac:dyDescent="0.25">
      <c r="A21" s="737"/>
      <c r="B21" s="246">
        <v>5</v>
      </c>
      <c r="C21" s="79">
        <v>0.23263888888888884</v>
      </c>
      <c r="D21" s="139">
        <f t="shared" si="10"/>
        <v>0.2381944444444444</v>
      </c>
      <c r="E21" s="83">
        <f t="shared" si="10"/>
        <v>0.24374999999999997</v>
      </c>
      <c r="F21" s="83">
        <f t="shared" si="10"/>
        <v>0.25069444444444439</v>
      </c>
      <c r="G21" s="83">
        <f t="shared" si="22"/>
        <v>0.25763888888888881</v>
      </c>
      <c r="H21" s="83">
        <f t="shared" si="23"/>
        <v>0.26458333333333323</v>
      </c>
      <c r="I21" s="83">
        <f t="shared" si="24"/>
        <v>0.26944444444444432</v>
      </c>
      <c r="J21" s="83">
        <f t="shared" si="25"/>
        <v>0.27291666666666653</v>
      </c>
      <c r="K21" s="83">
        <f t="shared" si="26"/>
        <v>0.27777777777777762</v>
      </c>
      <c r="L21" s="83">
        <f t="shared" si="27"/>
        <v>0.28680555555555542</v>
      </c>
      <c r="M21" s="83">
        <f t="shared" si="28"/>
        <v>0.29374999999999984</v>
      </c>
      <c r="N21" s="83">
        <f t="shared" si="29"/>
        <v>0.29930555555555538</v>
      </c>
      <c r="O21" s="83">
        <f t="shared" si="30"/>
        <v>0.30486111111111092</v>
      </c>
      <c r="P21" s="92">
        <f t="shared" si="19"/>
        <v>36.42</v>
      </c>
      <c r="Q21" s="88">
        <f t="shared" si="20"/>
        <v>7.2222222222222077E-2</v>
      </c>
      <c r="R21" s="89">
        <f t="shared" si="21"/>
        <v>21.011538461538503</v>
      </c>
      <c r="S21" s="81"/>
      <c r="T21" s="82">
        <f t="shared" si="31"/>
        <v>1.0416666666666657E-2</v>
      </c>
    </row>
    <row r="22" spans="1:21" ht="18.399999999999999" customHeight="1" x14ac:dyDescent="0.25">
      <c r="A22" s="737"/>
      <c r="B22" s="246">
        <v>6</v>
      </c>
      <c r="C22" s="79">
        <v>0.2430555555555555</v>
      </c>
      <c r="D22" s="139">
        <f t="shared" si="10"/>
        <v>0.24861111111111106</v>
      </c>
      <c r="E22" s="83">
        <f t="shared" si="10"/>
        <v>0.2541666666666666</v>
      </c>
      <c r="F22" s="83">
        <f t="shared" si="10"/>
        <v>0.26111111111111102</v>
      </c>
      <c r="G22" s="83">
        <f t="shared" si="22"/>
        <v>0.26805555555555544</v>
      </c>
      <c r="H22" s="83">
        <f t="shared" si="23"/>
        <v>0.27499999999999986</v>
      </c>
      <c r="I22" s="83">
        <f t="shared" si="24"/>
        <v>0.27986111111111095</v>
      </c>
      <c r="J22" s="83">
        <f t="shared" si="25"/>
        <v>0.28333333333333316</v>
      </c>
      <c r="K22" s="83">
        <f t="shared" si="26"/>
        <v>0.28819444444444425</v>
      </c>
      <c r="L22" s="83">
        <f t="shared" si="27"/>
        <v>0.29722222222222205</v>
      </c>
      <c r="M22" s="83">
        <f t="shared" si="28"/>
        <v>0.30416666666666647</v>
      </c>
      <c r="N22" s="83">
        <f t="shared" si="29"/>
        <v>0.30972222222222201</v>
      </c>
      <c r="O22" s="83">
        <f t="shared" si="30"/>
        <v>0.31527777777777755</v>
      </c>
      <c r="P22" s="92">
        <f t="shared" si="19"/>
        <v>36.42</v>
      </c>
      <c r="Q22" s="88">
        <f t="shared" si="20"/>
        <v>7.2222222222222049E-2</v>
      </c>
      <c r="R22" s="89">
        <f t="shared" si="21"/>
        <v>21.011538461538514</v>
      </c>
      <c r="S22" s="81"/>
      <c r="T22" s="82">
        <f t="shared" si="31"/>
        <v>1.0416666666666657E-2</v>
      </c>
    </row>
    <row r="23" spans="1:21" ht="18.399999999999999" customHeight="1" x14ac:dyDescent="0.25">
      <c r="A23" s="737"/>
      <c r="B23" s="449">
        <v>7</v>
      </c>
      <c r="C23" s="448">
        <f>C22+"00:10"</f>
        <v>0.24999999999999994</v>
      </c>
      <c r="D23" s="453">
        <f t="shared" ref="D23" si="32">C23+D$10</f>
        <v>0.25555555555555548</v>
      </c>
      <c r="E23" s="454">
        <f t="shared" ref="E23" si="33">D23+E$10</f>
        <v>0.26111111111111102</v>
      </c>
      <c r="F23" s="454">
        <f t="shared" ref="F23" si="34">E23+F$10</f>
        <v>0.26805555555555544</v>
      </c>
      <c r="G23" s="454">
        <f t="shared" si="22"/>
        <v>0.27499999999999986</v>
      </c>
      <c r="H23" s="454">
        <f t="shared" si="23"/>
        <v>0.28194444444444428</v>
      </c>
      <c r="I23" s="454">
        <f t="shared" si="24"/>
        <v>0.28680555555555537</v>
      </c>
      <c r="J23" s="454">
        <f t="shared" si="25"/>
        <v>0.29027777777777758</v>
      </c>
      <c r="K23" s="454">
        <f t="shared" si="26"/>
        <v>0.29513888888888867</v>
      </c>
      <c r="L23" s="454">
        <f t="shared" si="27"/>
        <v>0.30416666666666647</v>
      </c>
      <c r="M23" s="454">
        <f t="shared" si="28"/>
        <v>0.31111111111111089</v>
      </c>
      <c r="N23" s="454">
        <f t="shared" si="29"/>
        <v>0.31666666666666643</v>
      </c>
      <c r="O23" s="454">
        <f t="shared" si="30"/>
        <v>0.32222222222222197</v>
      </c>
      <c r="P23" s="450">
        <f t="shared" si="19"/>
        <v>36.42</v>
      </c>
      <c r="Q23" s="451">
        <f t="shared" si="20"/>
        <v>7.2222222222222021E-2</v>
      </c>
      <c r="R23" s="452">
        <f t="shared" si="21"/>
        <v>21.011538461538521</v>
      </c>
      <c r="S23" s="81"/>
      <c r="T23" s="82">
        <f t="shared" si="31"/>
        <v>6.9444444444444475E-3</v>
      </c>
    </row>
    <row r="24" spans="1:21" ht="18.399999999999999" customHeight="1" x14ac:dyDescent="0.25">
      <c r="A24" s="737"/>
      <c r="B24" s="449">
        <v>8</v>
      </c>
      <c r="C24" s="448">
        <f t="shared" ref="C24:C38" si="35">C23+"00:10"</f>
        <v>0.25694444444444436</v>
      </c>
      <c r="D24" s="453">
        <f t="shared" ref="D24:D25" si="36">C24+D$10</f>
        <v>0.2624999999999999</v>
      </c>
      <c r="E24" s="454">
        <f t="shared" ref="E24:E25" si="37">D24+E$10</f>
        <v>0.26805555555555544</v>
      </c>
      <c r="F24" s="454">
        <f t="shared" ref="F24:F25" si="38">E24+F$10</f>
        <v>0.27499999999999986</v>
      </c>
      <c r="G24" s="454">
        <f t="shared" ref="G24:G25" si="39">F24+G$10</f>
        <v>0.28194444444444428</v>
      </c>
      <c r="H24" s="454">
        <f t="shared" ref="H24:H25" si="40">G24+H$10</f>
        <v>0.2888888888888887</v>
      </c>
      <c r="I24" s="454">
        <f t="shared" ref="I24:I25" si="41">H24+I$10</f>
        <v>0.29374999999999979</v>
      </c>
      <c r="J24" s="454">
        <f t="shared" ref="J24:J25" si="42">I24+J$10</f>
        <v>0.297222222222222</v>
      </c>
      <c r="K24" s="454">
        <f t="shared" ref="K24:K25" si="43">J24+K$10</f>
        <v>0.30208333333333309</v>
      </c>
      <c r="L24" s="454">
        <f t="shared" ref="L24:L25" si="44">K24+L$10</f>
        <v>0.31111111111111089</v>
      </c>
      <c r="M24" s="454">
        <f t="shared" ref="M24:M25" si="45">L24+M$10</f>
        <v>0.31805555555555531</v>
      </c>
      <c r="N24" s="454">
        <f t="shared" ref="N24:N25" si="46">M24+N$10</f>
        <v>0.32361111111111085</v>
      </c>
      <c r="O24" s="454">
        <f t="shared" ref="O24:O25" si="47">N24+O$10</f>
        <v>0.32916666666666639</v>
      </c>
      <c r="P24" s="450">
        <f t="shared" si="19"/>
        <v>36.42</v>
      </c>
      <c r="Q24" s="451">
        <f t="shared" si="20"/>
        <v>7.2222222222222021E-2</v>
      </c>
      <c r="R24" s="452">
        <f t="shared" si="21"/>
        <v>21.011538461538521</v>
      </c>
      <c r="S24" s="81"/>
      <c r="T24" s="82">
        <f t="shared" si="31"/>
        <v>6.9444444444444198E-3</v>
      </c>
    </row>
    <row r="25" spans="1:21" ht="18.399999999999999" customHeight="1" x14ac:dyDescent="0.25">
      <c r="A25" s="737"/>
      <c r="B25" s="449">
        <v>9</v>
      </c>
      <c r="C25" s="448">
        <f t="shared" si="35"/>
        <v>0.26388888888888878</v>
      </c>
      <c r="D25" s="453">
        <f t="shared" si="36"/>
        <v>0.26944444444444432</v>
      </c>
      <c r="E25" s="454">
        <f t="shared" si="37"/>
        <v>0.27499999999999986</v>
      </c>
      <c r="F25" s="454">
        <f t="shared" si="38"/>
        <v>0.28194444444444428</v>
      </c>
      <c r="G25" s="454">
        <f t="shared" si="39"/>
        <v>0.2888888888888887</v>
      </c>
      <c r="H25" s="454">
        <f t="shared" si="40"/>
        <v>0.29583333333333311</v>
      </c>
      <c r="I25" s="454">
        <f t="shared" si="41"/>
        <v>0.30069444444444421</v>
      </c>
      <c r="J25" s="454">
        <f t="shared" si="42"/>
        <v>0.30416666666666642</v>
      </c>
      <c r="K25" s="454">
        <f t="shared" si="43"/>
        <v>0.30902777777777751</v>
      </c>
      <c r="L25" s="454">
        <f t="shared" si="44"/>
        <v>0.31805555555555531</v>
      </c>
      <c r="M25" s="454">
        <f t="shared" si="45"/>
        <v>0.32499999999999973</v>
      </c>
      <c r="N25" s="454">
        <f t="shared" si="46"/>
        <v>0.33055555555555527</v>
      </c>
      <c r="O25" s="454">
        <f t="shared" si="47"/>
        <v>0.33611111111111081</v>
      </c>
      <c r="P25" s="450">
        <f t="shared" si="19"/>
        <v>36.42</v>
      </c>
      <c r="Q25" s="451">
        <f t="shared" si="20"/>
        <v>7.2222222222222021E-2</v>
      </c>
      <c r="R25" s="452">
        <f t="shared" si="21"/>
        <v>21.011538461538521</v>
      </c>
      <c r="S25" s="81"/>
      <c r="T25" s="82">
        <f t="shared" si="31"/>
        <v>6.9444444444444198E-3</v>
      </c>
    </row>
    <row r="26" spans="1:21" ht="18.399999999999999" customHeight="1" x14ac:dyDescent="0.25">
      <c r="A26" s="737"/>
      <c r="B26" s="449">
        <v>10</v>
      </c>
      <c r="C26" s="448">
        <f t="shared" si="35"/>
        <v>0.2708333333333332</v>
      </c>
      <c r="D26" s="453">
        <f t="shared" ref="D26" si="48">C26+D$10</f>
        <v>0.27638888888888874</v>
      </c>
      <c r="E26" s="454">
        <f t="shared" ref="E26" si="49">D26+E$10</f>
        <v>0.28194444444444428</v>
      </c>
      <c r="F26" s="454">
        <f t="shared" ref="F26" si="50">E26+F$10</f>
        <v>0.2888888888888887</v>
      </c>
      <c r="G26" s="454">
        <f t="shared" ref="G26" si="51">F26+G$10</f>
        <v>0.29583333333333311</v>
      </c>
      <c r="H26" s="454">
        <f t="shared" ref="H26" si="52">G26+H$10</f>
        <v>0.30277777777777753</v>
      </c>
      <c r="I26" s="454">
        <f t="shared" ref="I26" si="53">H26+I$10</f>
        <v>0.30763888888888863</v>
      </c>
      <c r="J26" s="454">
        <f t="shared" ref="J26" si="54">I26+J$10</f>
        <v>0.31111111111111084</v>
      </c>
      <c r="K26" s="454">
        <f t="shared" ref="K26" si="55">J26+K$10</f>
        <v>0.31597222222222193</v>
      </c>
      <c r="L26" s="454">
        <f t="shared" ref="L26" si="56">K26+L$10</f>
        <v>0.32499999999999973</v>
      </c>
      <c r="M26" s="454">
        <f t="shared" ref="M26" si="57">L26+M$10</f>
        <v>0.33194444444444415</v>
      </c>
      <c r="N26" s="454">
        <f t="shared" ref="N26" si="58">M26+N$10</f>
        <v>0.33749999999999969</v>
      </c>
      <c r="O26" s="454">
        <f t="shared" ref="O26" si="59">N26+O$10</f>
        <v>0.34305555555555522</v>
      </c>
      <c r="P26" s="450">
        <f t="shared" si="19"/>
        <v>36.42</v>
      </c>
      <c r="Q26" s="451">
        <f t="shared" si="20"/>
        <v>7.2222222222222021E-2</v>
      </c>
      <c r="R26" s="452">
        <f t="shared" si="21"/>
        <v>21.011538461538521</v>
      </c>
      <c r="S26" s="81"/>
      <c r="T26" s="82">
        <f t="shared" si="31"/>
        <v>6.9444444444444198E-3</v>
      </c>
    </row>
    <row r="27" spans="1:21" ht="18.399999999999999" customHeight="1" x14ac:dyDescent="0.25">
      <c r="A27" s="737"/>
      <c r="B27" s="449">
        <v>11</v>
      </c>
      <c r="C27" s="448">
        <f t="shared" si="35"/>
        <v>0.27777777777777762</v>
      </c>
      <c r="D27" s="453">
        <f t="shared" ref="D27" si="60">C27+D$10</f>
        <v>0.28333333333333316</v>
      </c>
      <c r="E27" s="454">
        <f t="shared" ref="E27" si="61">D27+E$10</f>
        <v>0.2888888888888887</v>
      </c>
      <c r="F27" s="454">
        <f t="shared" ref="F27" si="62">E27+F$10</f>
        <v>0.29583333333333311</v>
      </c>
      <c r="G27" s="454">
        <f t="shared" ref="G27" si="63">F27+G$10</f>
        <v>0.30277777777777753</v>
      </c>
      <c r="H27" s="454">
        <f t="shared" ref="H27" si="64">G27+H$10</f>
        <v>0.30972222222222195</v>
      </c>
      <c r="I27" s="454">
        <f t="shared" ref="I27" si="65">H27+I$10</f>
        <v>0.31458333333333305</v>
      </c>
      <c r="J27" s="454">
        <f t="shared" ref="J27" si="66">I27+J$10</f>
        <v>0.31805555555555526</v>
      </c>
      <c r="K27" s="454">
        <f t="shared" ref="K27" si="67">J27+K$10</f>
        <v>0.32291666666666635</v>
      </c>
      <c r="L27" s="454">
        <f t="shared" ref="L27" si="68">K27+L$10</f>
        <v>0.33194444444444415</v>
      </c>
      <c r="M27" s="454">
        <f t="shared" ref="M27" si="69">L27+M$10</f>
        <v>0.33888888888888857</v>
      </c>
      <c r="N27" s="454">
        <f t="shared" ref="N27" si="70">M27+N$10</f>
        <v>0.34444444444444411</v>
      </c>
      <c r="O27" s="454">
        <f t="shared" ref="O27" si="71">N27+O$10</f>
        <v>0.34999999999999964</v>
      </c>
      <c r="P27" s="450">
        <f t="shared" si="19"/>
        <v>36.42</v>
      </c>
      <c r="Q27" s="451">
        <f t="shared" ref="Q27" si="72">O27-C27</f>
        <v>7.2222222222222021E-2</v>
      </c>
      <c r="R27" s="452">
        <f t="shared" si="21"/>
        <v>21.011538461538521</v>
      </c>
      <c r="S27" s="81"/>
      <c r="T27" s="82">
        <f t="shared" si="31"/>
        <v>6.9444444444444198E-3</v>
      </c>
      <c r="U27" s="82"/>
    </row>
    <row r="28" spans="1:21" ht="18.399999999999999" customHeight="1" x14ac:dyDescent="0.25">
      <c r="A28" s="737"/>
      <c r="B28" s="449">
        <v>12</v>
      </c>
      <c r="C28" s="448">
        <f t="shared" si="35"/>
        <v>0.28472222222222204</v>
      </c>
      <c r="D28" s="453">
        <f t="shared" ref="D28:D89" si="73">C28+D$9</f>
        <v>0.29097222222222202</v>
      </c>
      <c r="E28" s="453">
        <f t="shared" ref="E28:E89" si="74">D28+E$9</f>
        <v>0.297222222222222</v>
      </c>
      <c r="F28" s="453">
        <f t="shared" ref="F28:F89" si="75">E28+F$9</f>
        <v>0.30486111111111086</v>
      </c>
      <c r="G28" s="453">
        <f t="shared" ref="G28:G89" si="76">F28+G$9</f>
        <v>0.31249999999999972</v>
      </c>
      <c r="H28" s="453">
        <f t="shared" ref="H28:H89" si="77">G28+H$9</f>
        <v>0.31944444444444414</v>
      </c>
      <c r="I28" s="453">
        <f t="shared" ref="I28:I89" si="78">H28+I$9</f>
        <v>0.32499999999999968</v>
      </c>
      <c r="J28" s="453">
        <f t="shared" ref="J28:J89" si="79">I28+J$9</f>
        <v>0.32916666666666633</v>
      </c>
      <c r="K28" s="453">
        <f t="shared" ref="K28:K89" si="80">J28+K$9</f>
        <v>0.33472222222222187</v>
      </c>
      <c r="L28" s="453">
        <f t="shared" ref="L28:L89" si="81">K28+L$9</f>
        <v>0.34444444444444411</v>
      </c>
      <c r="M28" s="453">
        <f t="shared" ref="M28:M89" si="82">L28+M$9</f>
        <v>0.35208333333333297</v>
      </c>
      <c r="N28" s="453">
        <f t="shared" ref="N28:N89" si="83">M28+N$9</f>
        <v>0.35833333333333295</v>
      </c>
      <c r="O28" s="453">
        <f t="shared" ref="O28:O89" si="84">N28+O$9</f>
        <v>0.36458333333333293</v>
      </c>
      <c r="P28" s="450">
        <f t="shared" si="19"/>
        <v>36.42</v>
      </c>
      <c r="Q28" s="451">
        <f t="shared" si="20"/>
        <v>7.9861111111110883E-2</v>
      </c>
      <c r="R28" s="452">
        <f t="shared" si="21"/>
        <v>19.001739130434839</v>
      </c>
      <c r="S28" s="81"/>
      <c r="T28" s="82">
        <f t="shared" si="31"/>
        <v>6.9444444444444198E-3</v>
      </c>
      <c r="U28" s="82"/>
    </row>
    <row r="29" spans="1:21" ht="17.25" customHeight="1" x14ac:dyDescent="0.25">
      <c r="A29" s="737"/>
      <c r="B29" s="449">
        <v>13</v>
      </c>
      <c r="C29" s="448">
        <f t="shared" si="35"/>
        <v>0.29166666666666646</v>
      </c>
      <c r="D29" s="453">
        <f t="shared" si="73"/>
        <v>0.29791666666666644</v>
      </c>
      <c r="E29" s="453">
        <f t="shared" si="74"/>
        <v>0.30416666666666642</v>
      </c>
      <c r="F29" s="453">
        <f t="shared" si="75"/>
        <v>0.31180555555555528</v>
      </c>
      <c r="G29" s="453">
        <f t="shared" si="76"/>
        <v>0.31944444444444414</v>
      </c>
      <c r="H29" s="453">
        <f t="shared" si="77"/>
        <v>0.32638888888888856</v>
      </c>
      <c r="I29" s="453">
        <f t="shared" si="78"/>
        <v>0.3319444444444441</v>
      </c>
      <c r="J29" s="453">
        <f t="shared" si="79"/>
        <v>0.33611111111111075</v>
      </c>
      <c r="K29" s="453">
        <f t="shared" si="80"/>
        <v>0.34166666666666629</v>
      </c>
      <c r="L29" s="453">
        <f t="shared" si="81"/>
        <v>0.35138888888888853</v>
      </c>
      <c r="M29" s="453">
        <f t="shared" si="82"/>
        <v>0.35902777777777739</v>
      </c>
      <c r="N29" s="453">
        <f t="shared" si="83"/>
        <v>0.36527777777777737</v>
      </c>
      <c r="O29" s="453">
        <f t="shared" si="84"/>
        <v>0.37152777777777735</v>
      </c>
      <c r="P29" s="450">
        <f t="shared" si="19"/>
        <v>36.42</v>
      </c>
      <c r="Q29" s="451">
        <f t="shared" si="20"/>
        <v>7.9861111111110883E-2</v>
      </c>
      <c r="R29" s="452">
        <f t="shared" si="21"/>
        <v>19.001739130434839</v>
      </c>
      <c r="S29" s="81"/>
      <c r="T29" s="82">
        <f t="shared" si="31"/>
        <v>6.9444444444444198E-3</v>
      </c>
      <c r="U29" s="82"/>
    </row>
    <row r="30" spans="1:21" ht="18.75" customHeight="1" x14ac:dyDescent="0.25">
      <c r="A30" s="737"/>
      <c r="B30" s="449">
        <v>14</v>
      </c>
      <c r="C30" s="448">
        <f t="shared" si="35"/>
        <v>0.29861111111111088</v>
      </c>
      <c r="D30" s="453">
        <f t="shared" si="73"/>
        <v>0.30486111111111086</v>
      </c>
      <c r="E30" s="453">
        <f t="shared" si="74"/>
        <v>0.31111111111111084</v>
      </c>
      <c r="F30" s="453">
        <f t="shared" si="75"/>
        <v>0.3187499999999997</v>
      </c>
      <c r="G30" s="453">
        <f t="shared" si="76"/>
        <v>0.32638888888888856</v>
      </c>
      <c r="H30" s="453">
        <f t="shared" si="77"/>
        <v>0.33333333333333298</v>
      </c>
      <c r="I30" s="453">
        <f t="shared" si="78"/>
        <v>0.33888888888888852</v>
      </c>
      <c r="J30" s="453">
        <f t="shared" si="79"/>
        <v>0.34305555555555517</v>
      </c>
      <c r="K30" s="453">
        <f t="shared" si="80"/>
        <v>0.34861111111111071</v>
      </c>
      <c r="L30" s="453">
        <f t="shared" si="81"/>
        <v>0.35833333333333295</v>
      </c>
      <c r="M30" s="453">
        <f t="shared" si="82"/>
        <v>0.36597222222222181</v>
      </c>
      <c r="N30" s="453">
        <f t="shared" si="83"/>
        <v>0.37222222222222179</v>
      </c>
      <c r="O30" s="453">
        <f t="shared" si="84"/>
        <v>0.37847222222222177</v>
      </c>
      <c r="P30" s="450">
        <f t="shared" si="19"/>
        <v>36.42</v>
      </c>
      <c r="Q30" s="451">
        <f t="shared" si="20"/>
        <v>7.9861111111110883E-2</v>
      </c>
      <c r="R30" s="452">
        <f t="shared" si="21"/>
        <v>19.001739130434839</v>
      </c>
      <c r="S30" s="81"/>
      <c r="T30" s="82">
        <f t="shared" si="31"/>
        <v>6.9444444444444198E-3</v>
      </c>
      <c r="U30" s="82"/>
    </row>
    <row r="31" spans="1:21" ht="18.399999999999999" customHeight="1" x14ac:dyDescent="0.25">
      <c r="A31" s="737"/>
      <c r="B31" s="449">
        <v>15</v>
      </c>
      <c r="C31" s="448">
        <f t="shared" si="35"/>
        <v>0.3055555555555553</v>
      </c>
      <c r="D31" s="453">
        <f t="shared" si="73"/>
        <v>0.31180555555555528</v>
      </c>
      <c r="E31" s="453">
        <f t="shared" si="74"/>
        <v>0.31805555555555526</v>
      </c>
      <c r="F31" s="453">
        <f t="shared" si="75"/>
        <v>0.32569444444444412</v>
      </c>
      <c r="G31" s="453">
        <f t="shared" si="76"/>
        <v>0.33333333333333298</v>
      </c>
      <c r="H31" s="453">
        <f t="shared" si="77"/>
        <v>0.3402777777777774</v>
      </c>
      <c r="I31" s="453">
        <f t="shared" si="78"/>
        <v>0.34583333333333294</v>
      </c>
      <c r="J31" s="453">
        <f t="shared" si="79"/>
        <v>0.34999999999999959</v>
      </c>
      <c r="K31" s="453">
        <f t="shared" si="80"/>
        <v>0.35555555555555513</v>
      </c>
      <c r="L31" s="453">
        <f t="shared" si="81"/>
        <v>0.36527777777777737</v>
      </c>
      <c r="M31" s="453">
        <f t="shared" si="82"/>
        <v>0.37291666666666623</v>
      </c>
      <c r="N31" s="453">
        <f t="shared" si="83"/>
        <v>0.37916666666666621</v>
      </c>
      <c r="O31" s="453">
        <f t="shared" si="84"/>
        <v>0.38541666666666619</v>
      </c>
      <c r="P31" s="450">
        <f t="shared" si="19"/>
        <v>36.42</v>
      </c>
      <c r="Q31" s="451">
        <f t="shared" si="20"/>
        <v>7.9861111111110883E-2</v>
      </c>
      <c r="R31" s="452">
        <f t="shared" si="21"/>
        <v>19.001739130434839</v>
      </c>
      <c r="S31" s="81"/>
      <c r="T31" s="82">
        <f t="shared" si="31"/>
        <v>6.9444444444444198E-3</v>
      </c>
      <c r="U31" s="82"/>
    </row>
    <row r="32" spans="1:21" ht="18.399999999999999" customHeight="1" x14ac:dyDescent="0.25">
      <c r="A32" s="737"/>
      <c r="B32" s="449">
        <v>16</v>
      </c>
      <c r="C32" s="448">
        <f t="shared" si="35"/>
        <v>0.31249999999999972</v>
      </c>
      <c r="D32" s="453">
        <f t="shared" si="73"/>
        <v>0.3187499999999997</v>
      </c>
      <c r="E32" s="453">
        <f t="shared" si="74"/>
        <v>0.32499999999999968</v>
      </c>
      <c r="F32" s="453">
        <f t="shared" si="75"/>
        <v>0.33263888888888854</v>
      </c>
      <c r="G32" s="453">
        <f t="shared" si="76"/>
        <v>0.3402777777777774</v>
      </c>
      <c r="H32" s="453">
        <f t="shared" si="77"/>
        <v>0.34722222222222182</v>
      </c>
      <c r="I32" s="453">
        <f t="shared" si="78"/>
        <v>0.35277777777777736</v>
      </c>
      <c r="J32" s="453">
        <f t="shared" si="79"/>
        <v>0.35694444444444401</v>
      </c>
      <c r="K32" s="453">
        <f t="shared" si="80"/>
        <v>0.36249999999999954</v>
      </c>
      <c r="L32" s="453">
        <f t="shared" si="81"/>
        <v>0.37222222222222179</v>
      </c>
      <c r="M32" s="453">
        <f t="shared" si="82"/>
        <v>0.37986111111111065</v>
      </c>
      <c r="N32" s="453">
        <f t="shared" si="83"/>
        <v>0.38611111111111063</v>
      </c>
      <c r="O32" s="453">
        <f t="shared" si="84"/>
        <v>0.39236111111111061</v>
      </c>
      <c r="P32" s="450">
        <f t="shared" si="19"/>
        <v>36.42</v>
      </c>
      <c r="Q32" s="451">
        <f t="shared" si="20"/>
        <v>7.9861111111110883E-2</v>
      </c>
      <c r="R32" s="452">
        <f t="shared" si="21"/>
        <v>19.001739130434839</v>
      </c>
      <c r="S32" s="81"/>
      <c r="T32" s="82">
        <f t="shared" si="31"/>
        <v>6.9444444444444198E-3</v>
      </c>
      <c r="U32" s="82"/>
    </row>
    <row r="33" spans="1:21" ht="18.399999999999999" customHeight="1" x14ac:dyDescent="0.25">
      <c r="A33" s="737"/>
      <c r="B33" s="449">
        <v>17</v>
      </c>
      <c r="C33" s="448">
        <f t="shared" si="35"/>
        <v>0.31944444444444414</v>
      </c>
      <c r="D33" s="453">
        <f t="shared" si="73"/>
        <v>0.32569444444444412</v>
      </c>
      <c r="E33" s="453">
        <f t="shared" si="74"/>
        <v>0.3319444444444441</v>
      </c>
      <c r="F33" s="453">
        <f t="shared" si="75"/>
        <v>0.33958333333333296</v>
      </c>
      <c r="G33" s="453">
        <f t="shared" si="76"/>
        <v>0.34722222222222182</v>
      </c>
      <c r="H33" s="453">
        <f t="shared" si="77"/>
        <v>0.35416666666666624</v>
      </c>
      <c r="I33" s="453">
        <f t="shared" si="78"/>
        <v>0.35972222222222178</v>
      </c>
      <c r="J33" s="453">
        <f t="shared" si="79"/>
        <v>0.36388888888888843</v>
      </c>
      <c r="K33" s="453">
        <f t="shared" si="80"/>
        <v>0.36944444444444396</v>
      </c>
      <c r="L33" s="453">
        <f t="shared" si="81"/>
        <v>0.37916666666666621</v>
      </c>
      <c r="M33" s="453">
        <f t="shared" si="82"/>
        <v>0.38680555555555507</v>
      </c>
      <c r="N33" s="453">
        <f t="shared" si="83"/>
        <v>0.39305555555555505</v>
      </c>
      <c r="O33" s="453">
        <f t="shared" si="84"/>
        <v>0.39930555555555503</v>
      </c>
      <c r="P33" s="450">
        <f t="shared" si="19"/>
        <v>36.42</v>
      </c>
      <c r="Q33" s="451">
        <f t="shared" si="20"/>
        <v>7.9861111111110883E-2</v>
      </c>
      <c r="R33" s="452">
        <f t="shared" si="21"/>
        <v>19.001739130434839</v>
      </c>
      <c r="S33" s="81"/>
      <c r="T33" s="82">
        <f t="shared" si="31"/>
        <v>6.9444444444444198E-3</v>
      </c>
      <c r="U33" s="82"/>
    </row>
    <row r="34" spans="1:21" ht="18.399999999999999" customHeight="1" x14ac:dyDescent="0.25">
      <c r="A34" s="737"/>
      <c r="B34" s="449">
        <v>18</v>
      </c>
      <c r="C34" s="448">
        <f t="shared" si="35"/>
        <v>0.32638888888888856</v>
      </c>
      <c r="D34" s="453">
        <f t="shared" si="73"/>
        <v>0.33263888888888854</v>
      </c>
      <c r="E34" s="453">
        <f t="shared" si="74"/>
        <v>0.33888888888888852</v>
      </c>
      <c r="F34" s="453">
        <f t="shared" si="75"/>
        <v>0.34652777777777738</v>
      </c>
      <c r="G34" s="453">
        <f t="shared" si="76"/>
        <v>0.35416666666666624</v>
      </c>
      <c r="H34" s="453">
        <f t="shared" si="77"/>
        <v>0.36111111111111066</v>
      </c>
      <c r="I34" s="453">
        <f t="shared" si="78"/>
        <v>0.3666666666666662</v>
      </c>
      <c r="J34" s="453">
        <f t="shared" si="79"/>
        <v>0.37083333333333285</v>
      </c>
      <c r="K34" s="453">
        <f t="shared" si="80"/>
        <v>0.37638888888888838</v>
      </c>
      <c r="L34" s="453">
        <f t="shared" si="81"/>
        <v>0.38611111111111063</v>
      </c>
      <c r="M34" s="453">
        <f t="shared" si="82"/>
        <v>0.39374999999999949</v>
      </c>
      <c r="N34" s="453">
        <f t="shared" si="83"/>
        <v>0.39999999999999947</v>
      </c>
      <c r="O34" s="453">
        <f t="shared" si="84"/>
        <v>0.40624999999999944</v>
      </c>
      <c r="P34" s="450">
        <f t="shared" si="19"/>
        <v>36.42</v>
      </c>
      <c r="Q34" s="451">
        <f t="shared" si="20"/>
        <v>7.9861111111110883E-2</v>
      </c>
      <c r="R34" s="452">
        <f t="shared" si="21"/>
        <v>19.001739130434839</v>
      </c>
      <c r="S34" s="81"/>
      <c r="T34" s="82">
        <f t="shared" si="31"/>
        <v>6.9444444444444198E-3</v>
      </c>
      <c r="U34" s="82"/>
    </row>
    <row r="35" spans="1:21" ht="18.399999999999999" customHeight="1" x14ac:dyDescent="0.25">
      <c r="A35" s="737"/>
      <c r="B35" s="449">
        <v>19</v>
      </c>
      <c r="C35" s="448">
        <f t="shared" si="35"/>
        <v>0.33333333333333298</v>
      </c>
      <c r="D35" s="453">
        <f t="shared" si="73"/>
        <v>0.33958333333333296</v>
      </c>
      <c r="E35" s="453">
        <f t="shared" si="74"/>
        <v>0.34583333333333294</v>
      </c>
      <c r="F35" s="453">
        <f t="shared" si="75"/>
        <v>0.3534722222222218</v>
      </c>
      <c r="G35" s="453">
        <f t="shared" si="76"/>
        <v>0.36111111111111066</v>
      </c>
      <c r="H35" s="453">
        <f t="shared" si="77"/>
        <v>0.36805555555555508</v>
      </c>
      <c r="I35" s="453">
        <f t="shared" si="78"/>
        <v>0.37361111111111062</v>
      </c>
      <c r="J35" s="453">
        <f t="shared" si="79"/>
        <v>0.37777777777777727</v>
      </c>
      <c r="K35" s="453">
        <f t="shared" si="80"/>
        <v>0.3833333333333328</v>
      </c>
      <c r="L35" s="453">
        <f t="shared" si="81"/>
        <v>0.39305555555555505</v>
      </c>
      <c r="M35" s="453">
        <f t="shared" si="82"/>
        <v>0.40069444444444391</v>
      </c>
      <c r="N35" s="453">
        <f t="shared" si="83"/>
        <v>0.40694444444444389</v>
      </c>
      <c r="O35" s="453">
        <f t="shared" si="84"/>
        <v>0.41319444444444386</v>
      </c>
      <c r="P35" s="450">
        <f t="shared" si="19"/>
        <v>36.42</v>
      </c>
      <c r="Q35" s="451">
        <f t="shared" si="20"/>
        <v>7.9861111111110883E-2</v>
      </c>
      <c r="R35" s="452">
        <f t="shared" si="21"/>
        <v>19.001739130434839</v>
      </c>
      <c r="S35" s="81"/>
      <c r="T35" s="82">
        <f t="shared" si="31"/>
        <v>6.9444444444444198E-3</v>
      </c>
      <c r="U35" s="82"/>
    </row>
    <row r="36" spans="1:21" ht="18.399999999999999" customHeight="1" x14ac:dyDescent="0.25">
      <c r="A36" s="737"/>
      <c r="B36" s="449">
        <v>20</v>
      </c>
      <c r="C36" s="448">
        <f t="shared" si="35"/>
        <v>0.3402777777777774</v>
      </c>
      <c r="D36" s="453">
        <f t="shared" si="73"/>
        <v>0.34652777777777738</v>
      </c>
      <c r="E36" s="453">
        <f t="shared" si="74"/>
        <v>0.35277777777777736</v>
      </c>
      <c r="F36" s="453">
        <f t="shared" si="75"/>
        <v>0.36041666666666622</v>
      </c>
      <c r="G36" s="453">
        <f t="shared" si="76"/>
        <v>0.36805555555555508</v>
      </c>
      <c r="H36" s="453">
        <f t="shared" si="77"/>
        <v>0.3749999999999995</v>
      </c>
      <c r="I36" s="453">
        <f t="shared" si="78"/>
        <v>0.38055555555555504</v>
      </c>
      <c r="J36" s="453">
        <f t="shared" si="79"/>
        <v>0.38472222222222169</v>
      </c>
      <c r="K36" s="453">
        <f t="shared" si="80"/>
        <v>0.39027777777777722</v>
      </c>
      <c r="L36" s="453">
        <f t="shared" si="81"/>
        <v>0.39999999999999947</v>
      </c>
      <c r="M36" s="453">
        <f t="shared" si="82"/>
        <v>0.40763888888888833</v>
      </c>
      <c r="N36" s="453">
        <f t="shared" si="83"/>
        <v>0.41388888888888831</v>
      </c>
      <c r="O36" s="453">
        <f t="shared" si="84"/>
        <v>0.42013888888888828</v>
      </c>
      <c r="P36" s="450">
        <f t="shared" si="19"/>
        <v>36.42</v>
      </c>
      <c r="Q36" s="451">
        <f t="shared" si="20"/>
        <v>7.9861111111110883E-2</v>
      </c>
      <c r="R36" s="452">
        <f t="shared" si="21"/>
        <v>19.001739130434839</v>
      </c>
      <c r="S36" s="81"/>
      <c r="T36" s="82">
        <f t="shared" si="31"/>
        <v>6.9444444444444198E-3</v>
      </c>
      <c r="U36" s="82"/>
    </row>
    <row r="37" spans="1:21" ht="18.399999999999999" customHeight="1" x14ac:dyDescent="0.25">
      <c r="A37" s="737"/>
      <c r="B37" s="449">
        <v>21</v>
      </c>
      <c r="C37" s="448">
        <f t="shared" si="35"/>
        <v>0.34722222222222182</v>
      </c>
      <c r="D37" s="453">
        <f t="shared" si="73"/>
        <v>0.3534722222222218</v>
      </c>
      <c r="E37" s="453">
        <f t="shared" si="74"/>
        <v>0.35972222222222178</v>
      </c>
      <c r="F37" s="453">
        <f t="shared" si="75"/>
        <v>0.36736111111111064</v>
      </c>
      <c r="G37" s="453">
        <f t="shared" si="76"/>
        <v>0.3749999999999995</v>
      </c>
      <c r="H37" s="453">
        <f t="shared" si="77"/>
        <v>0.38194444444444392</v>
      </c>
      <c r="I37" s="453">
        <f t="shared" si="78"/>
        <v>0.38749999999999946</v>
      </c>
      <c r="J37" s="453">
        <f t="shared" si="79"/>
        <v>0.39166666666666611</v>
      </c>
      <c r="K37" s="453">
        <f t="shared" si="80"/>
        <v>0.39722222222222164</v>
      </c>
      <c r="L37" s="453">
        <f t="shared" si="81"/>
        <v>0.40694444444444389</v>
      </c>
      <c r="M37" s="453">
        <f t="shared" si="82"/>
        <v>0.41458333333333275</v>
      </c>
      <c r="N37" s="453">
        <f t="shared" si="83"/>
        <v>0.42083333333333273</v>
      </c>
      <c r="O37" s="453">
        <f t="shared" si="84"/>
        <v>0.4270833333333327</v>
      </c>
      <c r="P37" s="450">
        <f t="shared" si="19"/>
        <v>36.42</v>
      </c>
      <c r="Q37" s="451">
        <f t="shared" si="20"/>
        <v>7.9861111111110883E-2</v>
      </c>
      <c r="R37" s="452">
        <f t="shared" si="21"/>
        <v>19.001739130434839</v>
      </c>
      <c r="S37" s="81"/>
      <c r="T37" s="82">
        <f t="shared" si="31"/>
        <v>6.9444444444444198E-3</v>
      </c>
      <c r="U37" s="82"/>
    </row>
    <row r="38" spans="1:21" ht="18.399999999999999" customHeight="1" x14ac:dyDescent="0.25">
      <c r="A38" s="737"/>
      <c r="B38" s="449">
        <v>22</v>
      </c>
      <c r="C38" s="448">
        <f t="shared" si="35"/>
        <v>0.35416666666666624</v>
      </c>
      <c r="D38" s="453">
        <f t="shared" si="73"/>
        <v>0.36041666666666622</v>
      </c>
      <c r="E38" s="453">
        <f t="shared" si="74"/>
        <v>0.3666666666666662</v>
      </c>
      <c r="F38" s="453">
        <f t="shared" si="75"/>
        <v>0.37430555555555506</v>
      </c>
      <c r="G38" s="453">
        <f t="shared" si="76"/>
        <v>0.38194444444444392</v>
      </c>
      <c r="H38" s="453">
        <f t="shared" si="77"/>
        <v>0.38888888888888834</v>
      </c>
      <c r="I38" s="453">
        <f t="shared" si="78"/>
        <v>0.39444444444444388</v>
      </c>
      <c r="J38" s="453">
        <f t="shared" si="79"/>
        <v>0.39861111111111053</v>
      </c>
      <c r="K38" s="453">
        <f t="shared" si="80"/>
        <v>0.40416666666666606</v>
      </c>
      <c r="L38" s="453">
        <f t="shared" si="81"/>
        <v>0.41388888888888831</v>
      </c>
      <c r="M38" s="453">
        <f t="shared" si="82"/>
        <v>0.42152777777777717</v>
      </c>
      <c r="N38" s="453">
        <f t="shared" si="83"/>
        <v>0.42777777777777715</v>
      </c>
      <c r="O38" s="453">
        <f t="shared" si="84"/>
        <v>0.43402777777777712</v>
      </c>
      <c r="P38" s="450">
        <f t="shared" si="19"/>
        <v>36.42</v>
      </c>
      <c r="Q38" s="451">
        <f t="shared" si="20"/>
        <v>7.9861111111110883E-2</v>
      </c>
      <c r="R38" s="452">
        <f t="shared" si="21"/>
        <v>19.001739130434839</v>
      </c>
      <c r="S38" s="81"/>
      <c r="T38" s="82">
        <f t="shared" si="31"/>
        <v>6.9444444444444198E-3</v>
      </c>
      <c r="U38" s="82"/>
    </row>
    <row r="39" spans="1:21" ht="18.399999999999999" customHeight="1" x14ac:dyDescent="0.25">
      <c r="A39" s="737"/>
      <c r="B39" s="449">
        <v>23</v>
      </c>
      <c r="C39" s="448">
        <v>0.36319444444444443</v>
      </c>
      <c r="D39" s="453">
        <f t="shared" si="73"/>
        <v>0.36944444444444441</v>
      </c>
      <c r="E39" s="453">
        <f t="shared" si="74"/>
        <v>0.37569444444444439</v>
      </c>
      <c r="F39" s="453">
        <f t="shared" si="75"/>
        <v>0.38333333333333325</v>
      </c>
      <c r="G39" s="453">
        <f t="shared" si="76"/>
        <v>0.39097222222222211</v>
      </c>
      <c r="H39" s="453">
        <f t="shared" si="77"/>
        <v>0.39791666666666653</v>
      </c>
      <c r="I39" s="453">
        <f t="shared" si="78"/>
        <v>0.40347222222222207</v>
      </c>
      <c r="J39" s="453">
        <f t="shared" si="79"/>
        <v>0.40763888888888872</v>
      </c>
      <c r="K39" s="453">
        <f t="shared" si="80"/>
        <v>0.41319444444444425</v>
      </c>
      <c r="L39" s="453">
        <f t="shared" si="81"/>
        <v>0.4229166666666665</v>
      </c>
      <c r="M39" s="453">
        <f t="shared" si="82"/>
        <v>0.43055555555555536</v>
      </c>
      <c r="N39" s="453">
        <f t="shared" si="83"/>
        <v>0.43680555555555534</v>
      </c>
      <c r="O39" s="453">
        <f t="shared" si="84"/>
        <v>0.44305555555555531</v>
      </c>
      <c r="P39" s="450">
        <f t="shared" si="19"/>
        <v>36.42</v>
      </c>
      <c r="Q39" s="451">
        <f t="shared" si="20"/>
        <v>7.9861111111110883E-2</v>
      </c>
      <c r="R39" s="452">
        <f t="shared" si="21"/>
        <v>19.001739130434839</v>
      </c>
      <c r="S39" s="81"/>
      <c r="T39" s="82">
        <f t="shared" si="31"/>
        <v>9.0277777777781898E-3</v>
      </c>
      <c r="U39" s="82"/>
    </row>
    <row r="40" spans="1:21" ht="18.399999999999999" customHeight="1" x14ac:dyDescent="0.25">
      <c r="A40" s="737"/>
      <c r="B40" s="449">
        <v>24</v>
      </c>
      <c r="C40" s="448">
        <v>0.37222222222222223</v>
      </c>
      <c r="D40" s="453">
        <f t="shared" si="73"/>
        <v>0.37847222222222221</v>
      </c>
      <c r="E40" s="453">
        <f t="shared" si="74"/>
        <v>0.38472222222222219</v>
      </c>
      <c r="F40" s="453">
        <f t="shared" si="75"/>
        <v>0.39236111111111105</v>
      </c>
      <c r="G40" s="453">
        <f t="shared" si="76"/>
        <v>0.39999999999999991</v>
      </c>
      <c r="H40" s="453">
        <f t="shared" si="77"/>
        <v>0.40694444444444433</v>
      </c>
      <c r="I40" s="453">
        <f t="shared" si="78"/>
        <v>0.41249999999999987</v>
      </c>
      <c r="J40" s="453">
        <f t="shared" si="79"/>
        <v>0.41666666666666652</v>
      </c>
      <c r="K40" s="453">
        <f t="shared" si="80"/>
        <v>0.42222222222222205</v>
      </c>
      <c r="L40" s="453">
        <f t="shared" si="81"/>
        <v>0.4319444444444443</v>
      </c>
      <c r="M40" s="453">
        <f t="shared" si="82"/>
        <v>0.43958333333333316</v>
      </c>
      <c r="N40" s="453">
        <f t="shared" si="83"/>
        <v>0.44583333333333314</v>
      </c>
      <c r="O40" s="453">
        <f t="shared" si="84"/>
        <v>0.45208333333333311</v>
      </c>
      <c r="P40" s="450">
        <f t="shared" si="19"/>
        <v>36.42</v>
      </c>
      <c r="Q40" s="451">
        <f t="shared" si="20"/>
        <v>7.9861111111110883E-2</v>
      </c>
      <c r="R40" s="452">
        <f t="shared" si="21"/>
        <v>19.001739130434839</v>
      </c>
      <c r="S40" s="81"/>
      <c r="T40" s="82">
        <f t="shared" si="31"/>
        <v>9.0277777777778012E-3</v>
      </c>
      <c r="U40" s="82"/>
    </row>
    <row r="41" spans="1:21" ht="18.399999999999999" customHeight="1" x14ac:dyDescent="0.25">
      <c r="A41" s="737"/>
      <c r="B41" s="246">
        <v>25</v>
      </c>
      <c r="C41" s="79">
        <v>0.38194444444444403</v>
      </c>
      <c r="D41" s="139">
        <f t="shared" si="73"/>
        <v>0.38819444444444401</v>
      </c>
      <c r="E41" s="139">
        <f t="shared" si="74"/>
        <v>0.39444444444444399</v>
      </c>
      <c r="F41" s="139">
        <f t="shared" si="75"/>
        <v>0.40208333333333285</v>
      </c>
      <c r="G41" s="139">
        <f t="shared" si="76"/>
        <v>0.40972222222222171</v>
      </c>
      <c r="H41" s="139">
        <f t="shared" si="77"/>
        <v>0.41666666666666613</v>
      </c>
      <c r="I41" s="139">
        <f t="shared" si="78"/>
        <v>0.42222222222222167</v>
      </c>
      <c r="J41" s="139">
        <f t="shared" si="79"/>
        <v>0.42638888888888832</v>
      </c>
      <c r="K41" s="139">
        <f t="shared" si="80"/>
        <v>0.43194444444444385</v>
      </c>
      <c r="L41" s="139">
        <f t="shared" si="81"/>
        <v>0.4416666666666661</v>
      </c>
      <c r="M41" s="139">
        <f t="shared" si="82"/>
        <v>0.44930555555555496</v>
      </c>
      <c r="N41" s="139">
        <f t="shared" si="83"/>
        <v>0.45555555555555494</v>
      </c>
      <c r="O41" s="139">
        <f t="shared" si="84"/>
        <v>0.46180555555555491</v>
      </c>
      <c r="P41" s="92">
        <f t="shared" si="19"/>
        <v>36.42</v>
      </c>
      <c r="Q41" s="88">
        <f t="shared" si="20"/>
        <v>7.9861111111110883E-2</v>
      </c>
      <c r="R41" s="89">
        <f t="shared" si="21"/>
        <v>19.001739130434839</v>
      </c>
      <c r="S41" s="81"/>
      <c r="T41" s="82">
        <f t="shared" si="31"/>
        <v>9.7222222222217991E-3</v>
      </c>
      <c r="U41" s="82"/>
    </row>
    <row r="42" spans="1:21" ht="18.399999999999999" customHeight="1" x14ac:dyDescent="0.25">
      <c r="A42" s="737"/>
      <c r="B42" s="246">
        <v>26</v>
      </c>
      <c r="C42" s="79">
        <v>0.39236111111111072</v>
      </c>
      <c r="D42" s="139">
        <f t="shared" si="73"/>
        <v>0.39861111111111069</v>
      </c>
      <c r="E42" s="139">
        <f t="shared" si="74"/>
        <v>0.40486111111111067</v>
      </c>
      <c r="F42" s="139">
        <f t="shared" si="75"/>
        <v>0.41249999999999953</v>
      </c>
      <c r="G42" s="139">
        <f t="shared" si="76"/>
        <v>0.4201388888888884</v>
      </c>
      <c r="H42" s="139">
        <f t="shared" si="77"/>
        <v>0.42708333333333282</v>
      </c>
      <c r="I42" s="139">
        <f t="shared" si="78"/>
        <v>0.43263888888888835</v>
      </c>
      <c r="J42" s="139">
        <f t="shared" si="79"/>
        <v>0.436805555555555</v>
      </c>
      <c r="K42" s="139">
        <f t="shared" si="80"/>
        <v>0.44236111111111054</v>
      </c>
      <c r="L42" s="139">
        <f t="shared" si="81"/>
        <v>0.45208333333333278</v>
      </c>
      <c r="M42" s="139">
        <f t="shared" si="82"/>
        <v>0.45972222222222164</v>
      </c>
      <c r="N42" s="139">
        <f t="shared" si="83"/>
        <v>0.46597222222222162</v>
      </c>
      <c r="O42" s="139">
        <f t="shared" si="84"/>
        <v>0.4722222222222216</v>
      </c>
      <c r="P42" s="92">
        <f t="shared" si="19"/>
        <v>36.42</v>
      </c>
      <c r="Q42" s="88">
        <f t="shared" si="20"/>
        <v>7.9861111111110883E-2</v>
      </c>
      <c r="R42" s="89">
        <f t="shared" si="21"/>
        <v>19.001739130434839</v>
      </c>
      <c r="S42" s="81"/>
      <c r="T42" s="82">
        <f t="shared" si="31"/>
        <v>1.0416666666666685E-2</v>
      </c>
      <c r="U42" s="82"/>
    </row>
    <row r="43" spans="1:21" ht="18.399999999999999" customHeight="1" x14ac:dyDescent="0.25">
      <c r="A43" s="737"/>
      <c r="B43" s="246">
        <v>27</v>
      </c>
      <c r="C43" s="79">
        <v>0.4027777777777774</v>
      </c>
      <c r="D43" s="139">
        <f t="shared" si="73"/>
        <v>0.40902777777777738</v>
      </c>
      <c r="E43" s="139">
        <f t="shared" si="74"/>
        <v>0.41527777777777736</v>
      </c>
      <c r="F43" s="139">
        <f t="shared" si="75"/>
        <v>0.42291666666666622</v>
      </c>
      <c r="G43" s="139">
        <f t="shared" si="76"/>
        <v>0.43055555555555508</v>
      </c>
      <c r="H43" s="139">
        <f t="shared" si="77"/>
        <v>0.4374999999999995</v>
      </c>
      <c r="I43" s="139">
        <f t="shared" si="78"/>
        <v>0.44305555555555504</v>
      </c>
      <c r="J43" s="139">
        <f t="shared" si="79"/>
        <v>0.44722222222222169</v>
      </c>
      <c r="K43" s="139">
        <f t="shared" si="80"/>
        <v>0.45277777777777722</v>
      </c>
      <c r="L43" s="139">
        <f t="shared" si="81"/>
        <v>0.46249999999999947</v>
      </c>
      <c r="M43" s="139">
        <f t="shared" si="82"/>
        <v>0.47013888888888833</v>
      </c>
      <c r="N43" s="139">
        <f t="shared" si="83"/>
        <v>0.47638888888888831</v>
      </c>
      <c r="O43" s="139">
        <f t="shared" si="84"/>
        <v>0.48263888888888828</v>
      </c>
      <c r="P43" s="92">
        <f t="shared" si="19"/>
        <v>36.42</v>
      </c>
      <c r="Q43" s="88">
        <f t="shared" si="20"/>
        <v>7.9861111111110883E-2</v>
      </c>
      <c r="R43" s="89">
        <f t="shared" si="21"/>
        <v>19.001739130434839</v>
      </c>
      <c r="S43" s="81"/>
      <c r="T43" s="82">
        <f t="shared" si="31"/>
        <v>1.0416666666666685E-2</v>
      </c>
      <c r="U43" s="82"/>
    </row>
    <row r="44" spans="1:21" ht="18.399999999999999" customHeight="1" x14ac:dyDescent="0.25">
      <c r="A44" s="737"/>
      <c r="B44" s="246">
        <v>28</v>
      </c>
      <c r="C44" s="79">
        <v>0.41319444444444409</v>
      </c>
      <c r="D44" s="139">
        <f t="shared" si="73"/>
        <v>0.41944444444444406</v>
      </c>
      <c r="E44" s="139">
        <f t="shared" si="74"/>
        <v>0.42569444444444404</v>
      </c>
      <c r="F44" s="139">
        <f t="shared" si="75"/>
        <v>0.4333333333333329</v>
      </c>
      <c r="G44" s="139">
        <f t="shared" si="76"/>
        <v>0.44097222222222177</v>
      </c>
      <c r="H44" s="139">
        <f t="shared" si="77"/>
        <v>0.44791666666666619</v>
      </c>
      <c r="I44" s="139">
        <f t="shared" si="78"/>
        <v>0.45347222222222172</v>
      </c>
      <c r="J44" s="139">
        <f t="shared" si="79"/>
        <v>0.45763888888888837</v>
      </c>
      <c r="K44" s="139">
        <f t="shared" si="80"/>
        <v>0.46319444444444391</v>
      </c>
      <c r="L44" s="139">
        <f t="shared" si="81"/>
        <v>0.47291666666666615</v>
      </c>
      <c r="M44" s="139">
        <f t="shared" si="82"/>
        <v>0.48055555555555501</v>
      </c>
      <c r="N44" s="139">
        <f t="shared" si="83"/>
        <v>0.48680555555555499</v>
      </c>
      <c r="O44" s="139">
        <f t="shared" si="84"/>
        <v>0.49305555555555497</v>
      </c>
      <c r="P44" s="92">
        <f t="shared" si="19"/>
        <v>36.42</v>
      </c>
      <c r="Q44" s="88">
        <f t="shared" si="20"/>
        <v>7.9861111111110883E-2</v>
      </c>
      <c r="R44" s="89">
        <f t="shared" si="21"/>
        <v>19.001739130434839</v>
      </c>
      <c r="S44" s="81"/>
      <c r="T44" s="82">
        <f t="shared" si="31"/>
        <v>1.0416666666666685E-2</v>
      </c>
      <c r="U44" s="82"/>
    </row>
    <row r="45" spans="1:21" ht="18.399999999999999" customHeight="1" x14ac:dyDescent="0.25">
      <c r="A45" s="737"/>
      <c r="B45" s="246">
        <v>29</v>
      </c>
      <c r="C45" s="79">
        <v>0.42361111111111077</v>
      </c>
      <c r="D45" s="139">
        <f t="shared" si="73"/>
        <v>0.42986111111111075</v>
      </c>
      <c r="E45" s="139">
        <f t="shared" si="74"/>
        <v>0.43611111111111073</v>
      </c>
      <c r="F45" s="139">
        <f t="shared" si="75"/>
        <v>0.44374999999999959</v>
      </c>
      <c r="G45" s="139">
        <f t="shared" si="76"/>
        <v>0.45138888888888845</v>
      </c>
      <c r="H45" s="139">
        <f t="shared" si="77"/>
        <v>0.45833333333333287</v>
      </c>
      <c r="I45" s="139">
        <f t="shared" si="78"/>
        <v>0.46388888888888841</v>
      </c>
      <c r="J45" s="139">
        <f t="shared" si="79"/>
        <v>0.46805555555555506</v>
      </c>
      <c r="K45" s="139">
        <f t="shared" si="80"/>
        <v>0.47361111111111059</v>
      </c>
      <c r="L45" s="139">
        <f t="shared" si="81"/>
        <v>0.48333333333333284</v>
      </c>
      <c r="M45" s="139">
        <f t="shared" si="82"/>
        <v>0.4909722222222217</v>
      </c>
      <c r="N45" s="139">
        <f t="shared" si="83"/>
        <v>0.49722222222222168</v>
      </c>
      <c r="O45" s="139">
        <f t="shared" si="84"/>
        <v>0.50347222222222165</v>
      </c>
      <c r="P45" s="92">
        <f t="shared" si="19"/>
        <v>36.42</v>
      </c>
      <c r="Q45" s="88">
        <f t="shared" si="20"/>
        <v>7.9861111111110883E-2</v>
      </c>
      <c r="R45" s="89">
        <f t="shared" si="21"/>
        <v>19.001739130434839</v>
      </c>
      <c r="S45" s="81"/>
      <c r="T45" s="82">
        <f t="shared" si="31"/>
        <v>1.0416666666666685E-2</v>
      </c>
      <c r="U45" s="82"/>
    </row>
    <row r="46" spans="1:21" ht="18.399999999999999" customHeight="1" x14ac:dyDescent="0.25">
      <c r="A46" s="737"/>
      <c r="B46" s="246">
        <v>30</v>
      </c>
      <c r="C46" s="79">
        <v>0.43402777777777746</v>
      </c>
      <c r="D46" s="139">
        <f t="shared" si="73"/>
        <v>0.44027777777777743</v>
      </c>
      <c r="E46" s="139">
        <f t="shared" si="74"/>
        <v>0.44652777777777741</v>
      </c>
      <c r="F46" s="139">
        <f t="shared" si="75"/>
        <v>0.45416666666666627</v>
      </c>
      <c r="G46" s="139">
        <f t="shared" si="76"/>
        <v>0.46180555555555514</v>
      </c>
      <c r="H46" s="139">
        <f t="shared" si="77"/>
        <v>0.46874999999999956</v>
      </c>
      <c r="I46" s="139">
        <f t="shared" si="78"/>
        <v>0.47430555555555509</v>
      </c>
      <c r="J46" s="139">
        <f t="shared" si="79"/>
        <v>0.47847222222222174</v>
      </c>
      <c r="K46" s="139">
        <f t="shared" si="80"/>
        <v>0.48402777777777728</v>
      </c>
      <c r="L46" s="139">
        <f t="shared" si="81"/>
        <v>0.49374999999999952</v>
      </c>
      <c r="M46" s="139">
        <f t="shared" si="82"/>
        <v>0.50138888888888844</v>
      </c>
      <c r="N46" s="139">
        <f t="shared" si="83"/>
        <v>0.50763888888888842</v>
      </c>
      <c r="O46" s="139">
        <f t="shared" si="84"/>
        <v>0.5138888888888884</v>
      </c>
      <c r="P46" s="92">
        <f t="shared" si="19"/>
        <v>36.42</v>
      </c>
      <c r="Q46" s="88">
        <f t="shared" si="20"/>
        <v>7.9861111111110938E-2</v>
      </c>
      <c r="R46" s="89">
        <f t="shared" si="21"/>
        <v>19.001739130434828</v>
      </c>
      <c r="S46" s="81"/>
      <c r="T46" s="82">
        <f t="shared" si="31"/>
        <v>1.0416666666666685E-2</v>
      </c>
      <c r="U46" s="82"/>
    </row>
    <row r="47" spans="1:21" ht="18.399999999999999" customHeight="1" x14ac:dyDescent="0.25">
      <c r="A47" s="737"/>
      <c r="B47" s="246">
        <v>31</v>
      </c>
      <c r="C47" s="79">
        <v>0.44444444444444414</v>
      </c>
      <c r="D47" s="139">
        <f t="shared" si="73"/>
        <v>0.45069444444444412</v>
      </c>
      <c r="E47" s="139">
        <f t="shared" si="74"/>
        <v>0.4569444444444441</v>
      </c>
      <c r="F47" s="139">
        <f t="shared" si="75"/>
        <v>0.46458333333333296</v>
      </c>
      <c r="G47" s="139">
        <f t="shared" si="76"/>
        <v>0.47222222222222182</v>
      </c>
      <c r="H47" s="139">
        <f t="shared" si="77"/>
        <v>0.47916666666666624</v>
      </c>
      <c r="I47" s="139">
        <f t="shared" si="78"/>
        <v>0.48472222222222178</v>
      </c>
      <c r="J47" s="139">
        <f t="shared" si="79"/>
        <v>0.48888888888888843</v>
      </c>
      <c r="K47" s="139">
        <f t="shared" si="80"/>
        <v>0.49444444444444396</v>
      </c>
      <c r="L47" s="139">
        <f t="shared" si="81"/>
        <v>0.50416666666666621</v>
      </c>
      <c r="M47" s="139">
        <f t="shared" si="82"/>
        <v>0.51180555555555507</v>
      </c>
      <c r="N47" s="139">
        <f t="shared" si="83"/>
        <v>0.51805555555555505</v>
      </c>
      <c r="O47" s="139">
        <f t="shared" si="84"/>
        <v>0.52430555555555503</v>
      </c>
      <c r="P47" s="92">
        <f t="shared" si="19"/>
        <v>36.42</v>
      </c>
      <c r="Q47" s="88">
        <f t="shared" si="20"/>
        <v>7.9861111111110883E-2</v>
      </c>
      <c r="R47" s="89">
        <f t="shared" si="21"/>
        <v>19.001739130434839</v>
      </c>
      <c r="S47" s="81"/>
      <c r="T47" s="82">
        <f t="shared" si="31"/>
        <v>1.0416666666666685E-2</v>
      </c>
      <c r="U47" s="82"/>
    </row>
    <row r="48" spans="1:21" ht="18.399999999999999" customHeight="1" x14ac:dyDescent="0.25">
      <c r="A48" s="737"/>
      <c r="B48" s="246">
        <v>32</v>
      </c>
      <c r="C48" s="79">
        <v>0.45486111111111083</v>
      </c>
      <c r="D48" s="139">
        <f t="shared" si="73"/>
        <v>0.46111111111111081</v>
      </c>
      <c r="E48" s="139">
        <f t="shared" si="74"/>
        <v>0.46736111111111078</v>
      </c>
      <c r="F48" s="139">
        <f t="shared" si="75"/>
        <v>0.47499999999999964</v>
      </c>
      <c r="G48" s="139">
        <f t="shared" si="76"/>
        <v>0.48263888888888851</v>
      </c>
      <c r="H48" s="139">
        <f t="shared" si="77"/>
        <v>0.48958333333333293</v>
      </c>
      <c r="I48" s="139">
        <f t="shared" si="78"/>
        <v>0.49513888888888846</v>
      </c>
      <c r="J48" s="139">
        <f t="shared" si="79"/>
        <v>0.49930555555555511</v>
      </c>
      <c r="K48" s="139">
        <f t="shared" si="80"/>
        <v>0.50486111111111065</v>
      </c>
      <c r="L48" s="139">
        <f t="shared" si="81"/>
        <v>0.51458333333333284</v>
      </c>
      <c r="M48" s="139">
        <f t="shared" si="82"/>
        <v>0.5222222222222217</v>
      </c>
      <c r="N48" s="139">
        <f t="shared" si="83"/>
        <v>0.52847222222222168</v>
      </c>
      <c r="O48" s="139">
        <f t="shared" si="84"/>
        <v>0.53472222222222165</v>
      </c>
      <c r="P48" s="92">
        <f t="shared" si="19"/>
        <v>36.42</v>
      </c>
      <c r="Q48" s="88">
        <f t="shared" si="20"/>
        <v>7.9861111111110827E-2</v>
      </c>
      <c r="R48" s="89">
        <f t="shared" si="21"/>
        <v>19.001739130434849</v>
      </c>
      <c r="S48" s="81"/>
      <c r="T48" s="82">
        <f t="shared" si="31"/>
        <v>1.0416666666666685E-2</v>
      </c>
      <c r="U48" s="82"/>
    </row>
    <row r="49" spans="1:21" ht="18.399999999999999" customHeight="1" x14ac:dyDescent="0.25">
      <c r="A49" s="737"/>
      <c r="B49" s="246">
        <v>33</v>
      </c>
      <c r="C49" s="79">
        <v>0.46527777777777751</v>
      </c>
      <c r="D49" s="139">
        <f t="shared" si="73"/>
        <v>0.47152777777777749</v>
      </c>
      <c r="E49" s="139">
        <f t="shared" si="74"/>
        <v>0.47777777777777747</v>
      </c>
      <c r="F49" s="139">
        <f t="shared" si="75"/>
        <v>0.48541666666666633</v>
      </c>
      <c r="G49" s="139">
        <f t="shared" si="76"/>
        <v>0.49305555555555519</v>
      </c>
      <c r="H49" s="139">
        <f t="shared" si="77"/>
        <v>0.49999999999999961</v>
      </c>
      <c r="I49" s="139">
        <f t="shared" si="78"/>
        <v>0.5055555555555552</v>
      </c>
      <c r="J49" s="139">
        <f t="shared" si="79"/>
        <v>0.50972222222222185</v>
      </c>
      <c r="K49" s="139">
        <f t="shared" si="80"/>
        <v>0.51527777777777739</v>
      </c>
      <c r="L49" s="139">
        <f t="shared" si="81"/>
        <v>0.52499999999999958</v>
      </c>
      <c r="M49" s="139">
        <f t="shared" si="82"/>
        <v>0.53263888888888844</v>
      </c>
      <c r="N49" s="139">
        <f t="shared" si="83"/>
        <v>0.53888888888888842</v>
      </c>
      <c r="O49" s="139">
        <f t="shared" si="84"/>
        <v>0.5451388888888884</v>
      </c>
      <c r="P49" s="92">
        <f t="shared" ref="P49:P80" si="85">$G$98</f>
        <v>36.42</v>
      </c>
      <c r="Q49" s="88">
        <f t="shared" ref="Q49:Q80" si="86">O49-C49</f>
        <v>7.9861111111110883E-2</v>
      </c>
      <c r="R49" s="89">
        <f t="shared" ref="R49:R80" si="87">$G$98/((Q49*1440)/60)</f>
        <v>19.001739130434839</v>
      </c>
      <c r="S49" s="81"/>
      <c r="T49" s="82">
        <f t="shared" si="31"/>
        <v>1.0416666666666685E-2</v>
      </c>
      <c r="U49" s="82"/>
    </row>
    <row r="50" spans="1:21" ht="18.399999999999999" customHeight="1" x14ac:dyDescent="0.25">
      <c r="A50" s="737"/>
      <c r="B50" s="246">
        <v>34</v>
      </c>
      <c r="C50" s="79">
        <v>0.4756944444444442</v>
      </c>
      <c r="D50" s="139">
        <f t="shared" si="73"/>
        <v>0.48194444444444418</v>
      </c>
      <c r="E50" s="139">
        <f t="shared" si="74"/>
        <v>0.48819444444444415</v>
      </c>
      <c r="F50" s="139">
        <f t="shared" si="75"/>
        <v>0.49583333333333302</v>
      </c>
      <c r="G50" s="139">
        <f t="shared" si="76"/>
        <v>0.50347222222222188</v>
      </c>
      <c r="H50" s="139">
        <f t="shared" si="77"/>
        <v>0.5104166666666663</v>
      </c>
      <c r="I50" s="139">
        <f t="shared" si="78"/>
        <v>0.51597222222222183</v>
      </c>
      <c r="J50" s="139">
        <f t="shared" si="79"/>
        <v>0.52013888888888848</v>
      </c>
      <c r="K50" s="139">
        <f t="shared" si="80"/>
        <v>0.52569444444444402</v>
      </c>
      <c r="L50" s="139">
        <f t="shared" si="81"/>
        <v>0.53541666666666621</v>
      </c>
      <c r="M50" s="139">
        <f t="shared" si="82"/>
        <v>0.54305555555555507</v>
      </c>
      <c r="N50" s="139">
        <f t="shared" si="83"/>
        <v>0.54930555555555505</v>
      </c>
      <c r="O50" s="139">
        <f t="shared" si="84"/>
        <v>0.55555555555555503</v>
      </c>
      <c r="P50" s="92">
        <f t="shared" si="85"/>
        <v>36.42</v>
      </c>
      <c r="Q50" s="88">
        <f t="shared" si="86"/>
        <v>7.9861111111110827E-2</v>
      </c>
      <c r="R50" s="89">
        <f t="shared" si="87"/>
        <v>19.001739130434849</v>
      </c>
      <c r="S50" s="81"/>
      <c r="T50" s="82">
        <f t="shared" ref="T50:T81" si="88">C50-C49</f>
        <v>1.0416666666666685E-2</v>
      </c>
      <c r="U50" s="82"/>
    </row>
    <row r="51" spans="1:21" ht="18.399999999999999" customHeight="1" x14ac:dyDescent="0.25">
      <c r="A51" s="737"/>
      <c r="B51" s="246">
        <v>35</v>
      </c>
      <c r="C51" s="79">
        <v>0.48611111111111088</v>
      </c>
      <c r="D51" s="139">
        <f t="shared" si="73"/>
        <v>0.49236111111111086</v>
      </c>
      <c r="E51" s="139">
        <f t="shared" si="74"/>
        <v>0.49861111111111084</v>
      </c>
      <c r="F51" s="139">
        <f t="shared" si="75"/>
        <v>0.50624999999999976</v>
      </c>
      <c r="G51" s="139">
        <f t="shared" si="76"/>
        <v>0.51388888888888862</v>
      </c>
      <c r="H51" s="139">
        <f t="shared" si="77"/>
        <v>0.52083333333333304</v>
      </c>
      <c r="I51" s="139">
        <f t="shared" si="78"/>
        <v>0.52638888888888857</v>
      </c>
      <c r="J51" s="139">
        <f t="shared" si="79"/>
        <v>0.53055555555555522</v>
      </c>
      <c r="K51" s="139">
        <f t="shared" si="80"/>
        <v>0.53611111111111076</v>
      </c>
      <c r="L51" s="139">
        <f t="shared" si="81"/>
        <v>0.54583333333333295</v>
      </c>
      <c r="M51" s="139">
        <f t="shared" si="82"/>
        <v>0.55347222222222181</v>
      </c>
      <c r="N51" s="139">
        <f t="shared" si="83"/>
        <v>0.55972222222222179</v>
      </c>
      <c r="O51" s="139">
        <f t="shared" si="84"/>
        <v>0.56597222222222177</v>
      </c>
      <c r="P51" s="92">
        <f t="shared" si="85"/>
        <v>36.42</v>
      </c>
      <c r="Q51" s="88">
        <f t="shared" si="86"/>
        <v>7.9861111111110883E-2</v>
      </c>
      <c r="R51" s="89">
        <f t="shared" si="87"/>
        <v>19.001739130434839</v>
      </c>
      <c r="S51" s="81"/>
      <c r="T51" s="82">
        <f t="shared" si="88"/>
        <v>1.0416666666666685E-2</v>
      </c>
      <c r="U51" s="82"/>
    </row>
    <row r="52" spans="1:21" ht="18.399999999999999" customHeight="1" x14ac:dyDescent="0.25">
      <c r="A52" s="737"/>
      <c r="B52" s="246">
        <v>36</v>
      </c>
      <c r="C52" s="79">
        <v>0.49652777777777757</v>
      </c>
      <c r="D52" s="139">
        <f t="shared" si="73"/>
        <v>0.50277777777777755</v>
      </c>
      <c r="E52" s="139">
        <f t="shared" si="74"/>
        <v>0.50902777777777752</v>
      </c>
      <c r="F52" s="139">
        <f t="shared" si="75"/>
        <v>0.51666666666666639</v>
      </c>
      <c r="G52" s="139">
        <f t="shared" si="76"/>
        <v>0.52430555555555525</v>
      </c>
      <c r="H52" s="139">
        <f t="shared" si="77"/>
        <v>0.53124999999999967</v>
      </c>
      <c r="I52" s="139">
        <f t="shared" si="78"/>
        <v>0.5368055555555552</v>
      </c>
      <c r="J52" s="139">
        <f t="shared" si="79"/>
        <v>0.54097222222222185</v>
      </c>
      <c r="K52" s="139">
        <f t="shared" si="80"/>
        <v>0.54652777777777739</v>
      </c>
      <c r="L52" s="139">
        <f t="shared" si="81"/>
        <v>0.55624999999999958</v>
      </c>
      <c r="M52" s="139">
        <f t="shared" si="82"/>
        <v>0.56388888888888844</v>
      </c>
      <c r="N52" s="139">
        <f t="shared" si="83"/>
        <v>0.57013888888888842</v>
      </c>
      <c r="O52" s="139">
        <f t="shared" si="84"/>
        <v>0.5763888888888884</v>
      </c>
      <c r="P52" s="92">
        <f t="shared" si="85"/>
        <v>36.42</v>
      </c>
      <c r="Q52" s="88">
        <f t="shared" si="86"/>
        <v>7.9861111111110827E-2</v>
      </c>
      <c r="R52" s="89">
        <f t="shared" si="87"/>
        <v>19.001739130434849</v>
      </c>
      <c r="S52" s="81"/>
      <c r="T52" s="82">
        <f t="shared" si="88"/>
        <v>1.0416666666666685E-2</v>
      </c>
      <c r="U52" s="82"/>
    </row>
    <row r="53" spans="1:21" ht="18.399999999999999" customHeight="1" x14ac:dyDescent="0.25">
      <c r="A53" s="737"/>
      <c r="B53" s="246">
        <v>37</v>
      </c>
      <c r="C53" s="79">
        <v>0.50347222222222199</v>
      </c>
      <c r="D53" s="139">
        <f t="shared" si="73"/>
        <v>0.50972222222222197</v>
      </c>
      <c r="E53" s="139">
        <f t="shared" si="74"/>
        <v>0.51597222222222194</v>
      </c>
      <c r="F53" s="139">
        <f t="shared" si="75"/>
        <v>0.52361111111111081</v>
      </c>
      <c r="G53" s="139">
        <f t="shared" si="76"/>
        <v>0.53124999999999967</v>
      </c>
      <c r="H53" s="139">
        <f t="shared" si="77"/>
        <v>0.53819444444444409</v>
      </c>
      <c r="I53" s="139">
        <f t="shared" si="78"/>
        <v>0.54374999999999962</v>
      </c>
      <c r="J53" s="139">
        <f t="shared" si="79"/>
        <v>0.54791666666666627</v>
      </c>
      <c r="K53" s="139">
        <f t="shared" si="80"/>
        <v>0.55347222222222181</v>
      </c>
      <c r="L53" s="139">
        <f t="shared" si="81"/>
        <v>0.563194444444444</v>
      </c>
      <c r="M53" s="139">
        <f t="shared" si="82"/>
        <v>0.57083333333333286</v>
      </c>
      <c r="N53" s="139">
        <f t="shared" si="83"/>
        <v>0.57708333333333284</v>
      </c>
      <c r="O53" s="139">
        <f t="shared" si="84"/>
        <v>0.58333333333333282</v>
      </c>
      <c r="P53" s="92">
        <f t="shared" si="85"/>
        <v>36.42</v>
      </c>
      <c r="Q53" s="88">
        <f t="shared" si="86"/>
        <v>7.9861111111110827E-2</v>
      </c>
      <c r="R53" s="89">
        <f t="shared" si="87"/>
        <v>19.001739130434849</v>
      </c>
      <c r="S53" s="81"/>
      <c r="T53" s="82">
        <f t="shared" si="88"/>
        <v>6.9444444444444198E-3</v>
      </c>
      <c r="U53" s="82"/>
    </row>
    <row r="54" spans="1:21" ht="18.399999999999999" customHeight="1" x14ac:dyDescent="0.25">
      <c r="A54" s="737"/>
      <c r="B54" s="246">
        <v>38</v>
      </c>
      <c r="C54" s="79">
        <v>0.51041666666666641</v>
      </c>
      <c r="D54" s="139">
        <f t="shared" si="73"/>
        <v>0.51666666666666639</v>
      </c>
      <c r="E54" s="139">
        <f t="shared" si="74"/>
        <v>0.52291666666666636</v>
      </c>
      <c r="F54" s="139">
        <f t="shared" si="75"/>
        <v>0.53055555555555522</v>
      </c>
      <c r="G54" s="139">
        <f t="shared" si="76"/>
        <v>0.53819444444444409</v>
      </c>
      <c r="H54" s="139">
        <f t="shared" si="77"/>
        <v>0.54513888888888851</v>
      </c>
      <c r="I54" s="139">
        <f t="shared" si="78"/>
        <v>0.55069444444444404</v>
      </c>
      <c r="J54" s="139">
        <f t="shared" si="79"/>
        <v>0.55486111111111069</v>
      </c>
      <c r="K54" s="139">
        <f t="shared" si="80"/>
        <v>0.56041666666666623</v>
      </c>
      <c r="L54" s="139">
        <f t="shared" si="81"/>
        <v>0.57013888888888842</v>
      </c>
      <c r="M54" s="139">
        <f t="shared" si="82"/>
        <v>0.57777777777777728</v>
      </c>
      <c r="N54" s="139">
        <f t="shared" si="83"/>
        <v>0.58402777777777726</v>
      </c>
      <c r="O54" s="139">
        <f t="shared" si="84"/>
        <v>0.59027777777777724</v>
      </c>
      <c r="P54" s="92">
        <f t="shared" si="85"/>
        <v>36.42</v>
      </c>
      <c r="Q54" s="88">
        <f t="shared" si="86"/>
        <v>7.9861111111110827E-2</v>
      </c>
      <c r="R54" s="89">
        <f t="shared" si="87"/>
        <v>19.001739130434849</v>
      </c>
      <c r="S54" s="81"/>
      <c r="T54" s="82">
        <f t="shared" si="88"/>
        <v>6.9444444444444198E-3</v>
      </c>
      <c r="U54" s="82"/>
    </row>
    <row r="55" spans="1:21" ht="18.399999999999999" customHeight="1" x14ac:dyDescent="0.25">
      <c r="A55" s="737"/>
      <c r="B55" s="246">
        <v>39</v>
      </c>
      <c r="C55" s="79">
        <v>0.51736111111111083</v>
      </c>
      <c r="D55" s="139">
        <f t="shared" si="73"/>
        <v>0.52361111111111081</v>
      </c>
      <c r="E55" s="139">
        <f t="shared" si="74"/>
        <v>0.52986111111111078</v>
      </c>
      <c r="F55" s="139">
        <f t="shared" si="75"/>
        <v>0.53749999999999964</v>
      </c>
      <c r="G55" s="139">
        <f t="shared" si="76"/>
        <v>0.54513888888888851</v>
      </c>
      <c r="H55" s="139">
        <f t="shared" si="77"/>
        <v>0.55208333333333293</v>
      </c>
      <c r="I55" s="139">
        <f t="shared" si="78"/>
        <v>0.55763888888888846</v>
      </c>
      <c r="J55" s="139">
        <f t="shared" si="79"/>
        <v>0.56180555555555511</v>
      </c>
      <c r="K55" s="139">
        <f t="shared" si="80"/>
        <v>0.56736111111111065</v>
      </c>
      <c r="L55" s="139">
        <f t="shared" si="81"/>
        <v>0.57708333333333284</v>
      </c>
      <c r="M55" s="139">
        <f t="shared" si="82"/>
        <v>0.5847222222222217</v>
      </c>
      <c r="N55" s="139">
        <f t="shared" si="83"/>
        <v>0.59097222222222168</v>
      </c>
      <c r="O55" s="139">
        <f t="shared" si="84"/>
        <v>0.59722222222222165</v>
      </c>
      <c r="P55" s="92">
        <f t="shared" si="85"/>
        <v>36.42</v>
      </c>
      <c r="Q55" s="88">
        <f t="shared" si="86"/>
        <v>7.9861111111110827E-2</v>
      </c>
      <c r="R55" s="89">
        <f t="shared" si="87"/>
        <v>19.001739130434849</v>
      </c>
      <c r="S55" s="81"/>
      <c r="T55" s="82">
        <f t="shared" si="88"/>
        <v>6.9444444444444198E-3</v>
      </c>
      <c r="U55" s="82"/>
    </row>
    <row r="56" spans="1:21" ht="18.399999999999999" customHeight="1" x14ac:dyDescent="0.25">
      <c r="A56" s="737"/>
      <c r="B56" s="246">
        <v>40</v>
      </c>
      <c r="C56" s="79">
        <v>0.52430555555555525</v>
      </c>
      <c r="D56" s="139">
        <f t="shared" si="73"/>
        <v>0.53055555555555522</v>
      </c>
      <c r="E56" s="139">
        <f t="shared" si="74"/>
        <v>0.5368055555555552</v>
      </c>
      <c r="F56" s="139">
        <f t="shared" si="75"/>
        <v>0.54444444444444406</v>
      </c>
      <c r="G56" s="139">
        <f t="shared" si="76"/>
        <v>0.55208333333333293</v>
      </c>
      <c r="H56" s="139">
        <f t="shared" si="77"/>
        <v>0.55902777777777735</v>
      </c>
      <c r="I56" s="139">
        <f t="shared" si="78"/>
        <v>0.56458333333333288</v>
      </c>
      <c r="J56" s="139">
        <f t="shared" si="79"/>
        <v>0.56874999999999953</v>
      </c>
      <c r="K56" s="139">
        <f t="shared" si="80"/>
        <v>0.57430555555555507</v>
      </c>
      <c r="L56" s="139">
        <f t="shared" si="81"/>
        <v>0.58402777777777726</v>
      </c>
      <c r="M56" s="139">
        <f t="shared" si="82"/>
        <v>0.59166666666666612</v>
      </c>
      <c r="N56" s="139">
        <f t="shared" si="83"/>
        <v>0.5979166666666661</v>
      </c>
      <c r="O56" s="139">
        <f t="shared" si="84"/>
        <v>0.60416666666666607</v>
      </c>
      <c r="P56" s="92">
        <f t="shared" si="85"/>
        <v>36.42</v>
      </c>
      <c r="Q56" s="88">
        <f t="shared" si="86"/>
        <v>7.9861111111110827E-2</v>
      </c>
      <c r="R56" s="89">
        <f t="shared" si="87"/>
        <v>19.001739130434849</v>
      </c>
      <c r="S56" s="81"/>
      <c r="T56" s="82">
        <f t="shared" si="88"/>
        <v>6.9444444444444198E-3</v>
      </c>
      <c r="U56" s="82"/>
    </row>
    <row r="57" spans="1:21" ht="18.399999999999999" customHeight="1" x14ac:dyDescent="0.25">
      <c r="A57" s="737"/>
      <c r="B57" s="246">
        <v>41</v>
      </c>
      <c r="C57" s="79">
        <v>0.53124999999999967</v>
      </c>
      <c r="D57" s="139">
        <f t="shared" si="73"/>
        <v>0.53749999999999964</v>
      </c>
      <c r="E57" s="139">
        <f t="shared" si="74"/>
        <v>0.54374999999999962</v>
      </c>
      <c r="F57" s="139">
        <f t="shared" si="75"/>
        <v>0.55138888888888848</v>
      </c>
      <c r="G57" s="139">
        <f t="shared" si="76"/>
        <v>0.55902777777777735</v>
      </c>
      <c r="H57" s="139">
        <f t="shared" si="77"/>
        <v>0.56597222222222177</v>
      </c>
      <c r="I57" s="139">
        <f t="shared" si="78"/>
        <v>0.5715277777777773</v>
      </c>
      <c r="J57" s="139">
        <f t="shared" si="79"/>
        <v>0.57569444444444395</v>
      </c>
      <c r="K57" s="139">
        <f t="shared" si="80"/>
        <v>0.58124999999999949</v>
      </c>
      <c r="L57" s="139">
        <f t="shared" si="81"/>
        <v>0.59097222222222168</v>
      </c>
      <c r="M57" s="139">
        <f t="shared" si="82"/>
        <v>0.59861111111111054</v>
      </c>
      <c r="N57" s="139">
        <f t="shared" si="83"/>
        <v>0.60486111111111052</v>
      </c>
      <c r="O57" s="139">
        <f t="shared" si="84"/>
        <v>0.61111111111111049</v>
      </c>
      <c r="P57" s="92">
        <f t="shared" si="85"/>
        <v>36.42</v>
      </c>
      <c r="Q57" s="88">
        <f t="shared" si="86"/>
        <v>7.9861111111110827E-2</v>
      </c>
      <c r="R57" s="89">
        <f t="shared" si="87"/>
        <v>19.001739130434849</v>
      </c>
      <c r="S57" s="81"/>
      <c r="T57" s="82">
        <f t="shared" si="88"/>
        <v>6.9444444444444198E-3</v>
      </c>
      <c r="U57" s="82"/>
    </row>
    <row r="58" spans="1:21" ht="18.399999999999999" customHeight="1" x14ac:dyDescent="0.25">
      <c r="A58" s="737"/>
      <c r="B58" s="246">
        <v>42</v>
      </c>
      <c r="C58" s="79">
        <v>0.53819444444444409</v>
      </c>
      <c r="D58" s="139">
        <f t="shared" si="73"/>
        <v>0.54444444444444406</v>
      </c>
      <c r="E58" s="139">
        <f t="shared" si="74"/>
        <v>0.55069444444444404</v>
      </c>
      <c r="F58" s="139">
        <f t="shared" si="75"/>
        <v>0.5583333333333329</v>
      </c>
      <c r="G58" s="139">
        <f t="shared" si="76"/>
        <v>0.56597222222222177</v>
      </c>
      <c r="H58" s="139">
        <f t="shared" si="77"/>
        <v>0.57291666666666619</v>
      </c>
      <c r="I58" s="139">
        <f t="shared" si="78"/>
        <v>0.57847222222222172</v>
      </c>
      <c r="J58" s="139">
        <f t="shared" si="79"/>
        <v>0.58263888888888837</v>
      </c>
      <c r="K58" s="139">
        <f t="shared" si="80"/>
        <v>0.58819444444444391</v>
      </c>
      <c r="L58" s="139">
        <f t="shared" si="81"/>
        <v>0.5979166666666661</v>
      </c>
      <c r="M58" s="139">
        <f t="shared" si="82"/>
        <v>0.60555555555555496</v>
      </c>
      <c r="N58" s="139">
        <f t="shared" si="83"/>
        <v>0.61180555555555494</v>
      </c>
      <c r="O58" s="139">
        <f t="shared" si="84"/>
        <v>0.61805555555555491</v>
      </c>
      <c r="P58" s="92">
        <f t="shared" si="85"/>
        <v>36.42</v>
      </c>
      <c r="Q58" s="88">
        <f t="shared" si="86"/>
        <v>7.9861111111110827E-2</v>
      </c>
      <c r="R58" s="89">
        <f t="shared" si="87"/>
        <v>19.001739130434849</v>
      </c>
      <c r="S58" s="81"/>
      <c r="T58" s="82">
        <f t="shared" si="88"/>
        <v>6.9444444444444198E-3</v>
      </c>
      <c r="U58" s="82"/>
    </row>
    <row r="59" spans="1:21" ht="18.399999999999999" customHeight="1" x14ac:dyDescent="0.25">
      <c r="A59" s="737"/>
      <c r="B59" s="246">
        <v>43</v>
      </c>
      <c r="C59" s="79">
        <v>0.54513888888888851</v>
      </c>
      <c r="D59" s="139">
        <f t="shared" si="73"/>
        <v>0.55138888888888848</v>
      </c>
      <c r="E59" s="139">
        <f t="shared" si="74"/>
        <v>0.55763888888888846</v>
      </c>
      <c r="F59" s="139">
        <f t="shared" si="75"/>
        <v>0.56527777777777732</v>
      </c>
      <c r="G59" s="139">
        <f t="shared" si="76"/>
        <v>0.57291666666666619</v>
      </c>
      <c r="H59" s="139">
        <f t="shared" si="77"/>
        <v>0.57986111111111061</v>
      </c>
      <c r="I59" s="139">
        <f t="shared" si="78"/>
        <v>0.58541666666666614</v>
      </c>
      <c r="J59" s="139">
        <f t="shared" si="79"/>
        <v>0.58958333333333279</v>
      </c>
      <c r="K59" s="139">
        <f t="shared" si="80"/>
        <v>0.59513888888888833</v>
      </c>
      <c r="L59" s="139">
        <f t="shared" si="81"/>
        <v>0.60486111111111052</v>
      </c>
      <c r="M59" s="139">
        <f t="shared" si="82"/>
        <v>0.61249999999999938</v>
      </c>
      <c r="N59" s="139">
        <f t="shared" si="83"/>
        <v>0.61874999999999936</v>
      </c>
      <c r="O59" s="139">
        <f t="shared" si="84"/>
        <v>0.62499999999999933</v>
      </c>
      <c r="P59" s="92">
        <f t="shared" si="85"/>
        <v>36.42</v>
      </c>
      <c r="Q59" s="88">
        <f t="shared" si="86"/>
        <v>7.9861111111110827E-2</v>
      </c>
      <c r="R59" s="89">
        <f t="shared" si="87"/>
        <v>19.001739130434849</v>
      </c>
      <c r="S59" s="81"/>
      <c r="T59" s="82">
        <f t="shared" si="88"/>
        <v>6.9444444444444198E-3</v>
      </c>
      <c r="U59" s="82"/>
    </row>
    <row r="60" spans="1:21" ht="18.399999999999999" customHeight="1" x14ac:dyDescent="0.25">
      <c r="A60" s="737"/>
      <c r="B60" s="246">
        <v>44</v>
      </c>
      <c r="C60" s="79">
        <v>0.55208333333333293</v>
      </c>
      <c r="D60" s="139">
        <f t="shared" si="73"/>
        <v>0.5583333333333329</v>
      </c>
      <c r="E60" s="139">
        <f t="shared" si="74"/>
        <v>0.56458333333333288</v>
      </c>
      <c r="F60" s="139">
        <f t="shared" si="75"/>
        <v>0.57222222222222174</v>
      </c>
      <c r="G60" s="139">
        <f t="shared" si="76"/>
        <v>0.57986111111111061</v>
      </c>
      <c r="H60" s="139">
        <f t="shared" si="77"/>
        <v>0.58680555555555503</v>
      </c>
      <c r="I60" s="139">
        <f t="shared" si="78"/>
        <v>0.59236111111111056</v>
      </c>
      <c r="J60" s="139">
        <f t="shared" si="79"/>
        <v>0.59652777777777721</v>
      </c>
      <c r="K60" s="139">
        <f t="shared" si="80"/>
        <v>0.60208333333333275</v>
      </c>
      <c r="L60" s="139">
        <f t="shared" si="81"/>
        <v>0.61180555555555494</v>
      </c>
      <c r="M60" s="139">
        <f t="shared" si="82"/>
        <v>0.6194444444444438</v>
      </c>
      <c r="N60" s="139">
        <f t="shared" si="83"/>
        <v>0.62569444444444378</v>
      </c>
      <c r="O60" s="139">
        <f t="shared" si="84"/>
        <v>0.63194444444444375</v>
      </c>
      <c r="P60" s="92">
        <f t="shared" si="85"/>
        <v>36.42</v>
      </c>
      <c r="Q60" s="88">
        <f t="shared" si="86"/>
        <v>7.9861111111110827E-2</v>
      </c>
      <c r="R60" s="89">
        <f t="shared" si="87"/>
        <v>19.001739130434849</v>
      </c>
      <c r="S60" s="81"/>
      <c r="T60" s="82">
        <f t="shared" si="88"/>
        <v>6.9444444444444198E-3</v>
      </c>
      <c r="U60" s="82"/>
    </row>
    <row r="61" spans="1:21" ht="18.399999999999999" customHeight="1" x14ac:dyDescent="0.25">
      <c r="A61" s="737"/>
      <c r="B61" s="246">
        <v>45</v>
      </c>
      <c r="C61" s="79">
        <v>0.55902777777777735</v>
      </c>
      <c r="D61" s="139">
        <f t="shared" si="73"/>
        <v>0.56527777777777732</v>
      </c>
      <c r="E61" s="139">
        <f t="shared" si="74"/>
        <v>0.5715277777777773</v>
      </c>
      <c r="F61" s="139">
        <f t="shared" si="75"/>
        <v>0.57916666666666616</v>
      </c>
      <c r="G61" s="139">
        <f t="shared" si="76"/>
        <v>0.58680555555555503</v>
      </c>
      <c r="H61" s="139">
        <f t="shared" si="77"/>
        <v>0.59374999999999944</v>
      </c>
      <c r="I61" s="139">
        <f t="shared" si="78"/>
        <v>0.59930555555555498</v>
      </c>
      <c r="J61" s="139">
        <f t="shared" si="79"/>
        <v>0.60347222222222163</v>
      </c>
      <c r="K61" s="139">
        <f t="shared" si="80"/>
        <v>0.60902777777777717</v>
      </c>
      <c r="L61" s="139">
        <f t="shared" si="81"/>
        <v>0.61874999999999936</v>
      </c>
      <c r="M61" s="139">
        <f t="shared" si="82"/>
        <v>0.62638888888888822</v>
      </c>
      <c r="N61" s="139">
        <f t="shared" si="83"/>
        <v>0.6326388888888882</v>
      </c>
      <c r="O61" s="139">
        <f t="shared" si="84"/>
        <v>0.63888888888888817</v>
      </c>
      <c r="P61" s="92">
        <f t="shared" si="85"/>
        <v>36.42</v>
      </c>
      <c r="Q61" s="88">
        <f t="shared" si="86"/>
        <v>7.9861111111110827E-2</v>
      </c>
      <c r="R61" s="89">
        <f t="shared" si="87"/>
        <v>19.001739130434849</v>
      </c>
      <c r="S61" s="81"/>
      <c r="T61" s="82">
        <f t="shared" si="88"/>
        <v>6.9444444444444198E-3</v>
      </c>
      <c r="U61" s="82"/>
    </row>
    <row r="62" spans="1:21" ht="18.399999999999999" customHeight="1" x14ac:dyDescent="0.25">
      <c r="A62" s="737"/>
      <c r="B62" s="246">
        <v>46</v>
      </c>
      <c r="C62" s="79">
        <v>0.56597222222222177</v>
      </c>
      <c r="D62" s="139">
        <f t="shared" si="73"/>
        <v>0.57222222222222174</v>
      </c>
      <c r="E62" s="139">
        <f t="shared" si="74"/>
        <v>0.57847222222222172</v>
      </c>
      <c r="F62" s="139">
        <f t="shared" si="75"/>
        <v>0.58611111111111058</v>
      </c>
      <c r="G62" s="139">
        <f t="shared" si="76"/>
        <v>0.59374999999999944</v>
      </c>
      <c r="H62" s="139">
        <f t="shared" si="77"/>
        <v>0.60069444444444386</v>
      </c>
      <c r="I62" s="139">
        <f t="shared" si="78"/>
        <v>0.6062499999999994</v>
      </c>
      <c r="J62" s="139">
        <f t="shared" si="79"/>
        <v>0.61041666666666605</v>
      </c>
      <c r="K62" s="139">
        <f t="shared" si="80"/>
        <v>0.61597222222222159</v>
      </c>
      <c r="L62" s="139">
        <f t="shared" si="81"/>
        <v>0.62569444444444378</v>
      </c>
      <c r="M62" s="139">
        <f t="shared" si="82"/>
        <v>0.63333333333333264</v>
      </c>
      <c r="N62" s="139">
        <f t="shared" si="83"/>
        <v>0.63958333333333262</v>
      </c>
      <c r="O62" s="139">
        <f t="shared" si="84"/>
        <v>0.64583333333333259</v>
      </c>
      <c r="P62" s="92">
        <f t="shared" si="85"/>
        <v>36.42</v>
      </c>
      <c r="Q62" s="88">
        <f t="shared" si="86"/>
        <v>7.9861111111110827E-2</v>
      </c>
      <c r="R62" s="89">
        <f t="shared" si="87"/>
        <v>19.001739130434849</v>
      </c>
      <c r="S62" s="81"/>
      <c r="T62" s="82">
        <f t="shared" si="88"/>
        <v>6.9444444444444198E-3</v>
      </c>
      <c r="U62" s="82"/>
    </row>
    <row r="63" spans="1:21" ht="18.399999999999999" customHeight="1" x14ac:dyDescent="0.25">
      <c r="A63" s="737"/>
      <c r="B63" s="246">
        <v>47</v>
      </c>
      <c r="C63" s="79">
        <v>0.57291666666666619</v>
      </c>
      <c r="D63" s="139">
        <f t="shared" si="73"/>
        <v>0.57916666666666616</v>
      </c>
      <c r="E63" s="139">
        <f t="shared" si="74"/>
        <v>0.58541666666666614</v>
      </c>
      <c r="F63" s="139">
        <f t="shared" si="75"/>
        <v>0.593055555555555</v>
      </c>
      <c r="G63" s="139">
        <f t="shared" si="76"/>
        <v>0.60069444444444386</v>
      </c>
      <c r="H63" s="139">
        <f t="shared" si="77"/>
        <v>0.60763888888888828</v>
      </c>
      <c r="I63" s="139">
        <f t="shared" si="78"/>
        <v>0.61319444444444382</v>
      </c>
      <c r="J63" s="139">
        <f t="shared" si="79"/>
        <v>0.61736111111111047</v>
      </c>
      <c r="K63" s="139">
        <f t="shared" si="80"/>
        <v>0.62291666666666601</v>
      </c>
      <c r="L63" s="139">
        <f t="shared" si="81"/>
        <v>0.6326388888888882</v>
      </c>
      <c r="M63" s="139">
        <f t="shared" si="82"/>
        <v>0.64027777777777706</v>
      </c>
      <c r="N63" s="139">
        <f t="shared" si="83"/>
        <v>0.64652777777777704</v>
      </c>
      <c r="O63" s="139">
        <f t="shared" si="84"/>
        <v>0.65277777777777701</v>
      </c>
      <c r="P63" s="92">
        <f t="shared" si="85"/>
        <v>36.42</v>
      </c>
      <c r="Q63" s="88">
        <f t="shared" si="86"/>
        <v>7.9861111111110827E-2</v>
      </c>
      <c r="R63" s="89">
        <f t="shared" si="87"/>
        <v>19.001739130434849</v>
      </c>
      <c r="S63" s="81"/>
      <c r="T63" s="82">
        <f t="shared" si="88"/>
        <v>6.9444444444444198E-3</v>
      </c>
      <c r="U63" s="82"/>
    </row>
    <row r="64" spans="1:21" ht="18.399999999999999" customHeight="1" x14ac:dyDescent="0.25">
      <c r="A64" s="737"/>
      <c r="B64" s="246">
        <v>48</v>
      </c>
      <c r="C64" s="79">
        <v>0.57986111111111061</v>
      </c>
      <c r="D64" s="139">
        <f t="shared" si="73"/>
        <v>0.58611111111111058</v>
      </c>
      <c r="E64" s="139">
        <f t="shared" si="74"/>
        <v>0.59236111111111056</v>
      </c>
      <c r="F64" s="139">
        <f t="shared" si="75"/>
        <v>0.59999999999999942</v>
      </c>
      <c r="G64" s="139">
        <f t="shared" si="76"/>
        <v>0.60763888888888828</v>
      </c>
      <c r="H64" s="139">
        <f t="shared" si="77"/>
        <v>0.6145833333333327</v>
      </c>
      <c r="I64" s="139">
        <f t="shared" si="78"/>
        <v>0.62013888888888824</v>
      </c>
      <c r="J64" s="139">
        <f t="shared" si="79"/>
        <v>0.62430555555555489</v>
      </c>
      <c r="K64" s="139">
        <f t="shared" si="80"/>
        <v>0.62986111111111043</v>
      </c>
      <c r="L64" s="139">
        <f t="shared" si="81"/>
        <v>0.63958333333333262</v>
      </c>
      <c r="M64" s="139">
        <f t="shared" si="82"/>
        <v>0.64722222222222148</v>
      </c>
      <c r="N64" s="139">
        <f t="shared" si="83"/>
        <v>0.65347222222222145</v>
      </c>
      <c r="O64" s="139">
        <f t="shared" si="84"/>
        <v>0.65972222222222143</v>
      </c>
      <c r="P64" s="92">
        <f t="shared" si="85"/>
        <v>36.42</v>
      </c>
      <c r="Q64" s="88">
        <f t="shared" si="86"/>
        <v>7.9861111111110827E-2</v>
      </c>
      <c r="R64" s="89">
        <f t="shared" si="87"/>
        <v>19.001739130434849</v>
      </c>
      <c r="S64" s="81"/>
      <c r="T64" s="82">
        <f t="shared" si="88"/>
        <v>6.9444444444444198E-3</v>
      </c>
      <c r="U64" s="82"/>
    </row>
    <row r="65" spans="1:21" ht="18.399999999999999" customHeight="1" x14ac:dyDescent="0.25">
      <c r="A65" s="737"/>
      <c r="B65" s="246">
        <v>49</v>
      </c>
      <c r="C65" s="79">
        <v>0.58680555555555503</v>
      </c>
      <c r="D65" s="139">
        <f t="shared" si="73"/>
        <v>0.593055555555555</v>
      </c>
      <c r="E65" s="139">
        <f t="shared" si="74"/>
        <v>0.59930555555555498</v>
      </c>
      <c r="F65" s="139">
        <f t="shared" si="75"/>
        <v>0.60694444444444384</v>
      </c>
      <c r="G65" s="139">
        <f t="shared" si="76"/>
        <v>0.6145833333333327</v>
      </c>
      <c r="H65" s="139">
        <f t="shared" si="77"/>
        <v>0.62152777777777712</v>
      </c>
      <c r="I65" s="139">
        <f t="shared" si="78"/>
        <v>0.62708333333333266</v>
      </c>
      <c r="J65" s="139">
        <f t="shared" si="79"/>
        <v>0.63124999999999931</v>
      </c>
      <c r="K65" s="139">
        <f t="shared" si="80"/>
        <v>0.63680555555555485</v>
      </c>
      <c r="L65" s="139">
        <f t="shared" si="81"/>
        <v>0.64652777777777704</v>
      </c>
      <c r="M65" s="139">
        <f t="shared" si="82"/>
        <v>0.6541666666666659</v>
      </c>
      <c r="N65" s="139">
        <f t="shared" si="83"/>
        <v>0.66041666666666587</v>
      </c>
      <c r="O65" s="139">
        <f t="shared" si="84"/>
        <v>0.66666666666666585</v>
      </c>
      <c r="P65" s="92">
        <f t="shared" si="85"/>
        <v>36.42</v>
      </c>
      <c r="Q65" s="88">
        <f t="shared" si="86"/>
        <v>7.9861111111110827E-2</v>
      </c>
      <c r="R65" s="89">
        <f t="shared" si="87"/>
        <v>19.001739130434849</v>
      </c>
      <c r="S65" s="81"/>
      <c r="T65" s="82">
        <f t="shared" si="88"/>
        <v>6.9444444444444198E-3</v>
      </c>
      <c r="U65" s="82"/>
    </row>
    <row r="66" spans="1:21" ht="18.399999999999999" customHeight="1" x14ac:dyDescent="0.25">
      <c r="A66" s="737"/>
      <c r="B66" s="246">
        <v>50</v>
      </c>
      <c r="C66" s="79">
        <f>C65+"00:18"</f>
        <v>0.59930555555555498</v>
      </c>
      <c r="D66" s="139">
        <f t="shared" si="73"/>
        <v>0.60555555555555496</v>
      </c>
      <c r="E66" s="139">
        <f t="shared" si="74"/>
        <v>0.61180555555555494</v>
      </c>
      <c r="F66" s="139">
        <f t="shared" si="75"/>
        <v>0.6194444444444438</v>
      </c>
      <c r="G66" s="139">
        <f t="shared" si="76"/>
        <v>0.62708333333333266</v>
      </c>
      <c r="H66" s="139">
        <f t="shared" si="77"/>
        <v>0.63402777777777708</v>
      </c>
      <c r="I66" s="139">
        <f t="shared" si="78"/>
        <v>0.63958333333333262</v>
      </c>
      <c r="J66" s="139">
        <f t="shared" si="79"/>
        <v>0.64374999999999927</v>
      </c>
      <c r="K66" s="139">
        <f t="shared" si="80"/>
        <v>0.6493055555555548</v>
      </c>
      <c r="L66" s="139">
        <f t="shared" si="81"/>
        <v>0.65902777777777699</v>
      </c>
      <c r="M66" s="139">
        <f t="shared" si="82"/>
        <v>0.66666666666666585</v>
      </c>
      <c r="N66" s="139">
        <f t="shared" si="83"/>
        <v>0.67291666666666583</v>
      </c>
      <c r="O66" s="139">
        <f t="shared" si="84"/>
        <v>0.67916666666666581</v>
      </c>
      <c r="P66" s="92">
        <f t="shared" si="85"/>
        <v>36.42</v>
      </c>
      <c r="Q66" s="88">
        <f t="shared" si="86"/>
        <v>7.9861111111110827E-2</v>
      </c>
      <c r="R66" s="89">
        <f t="shared" si="87"/>
        <v>19.001739130434849</v>
      </c>
      <c r="S66" s="81"/>
      <c r="T66" s="82">
        <f t="shared" si="88"/>
        <v>1.2499999999999956E-2</v>
      </c>
      <c r="U66" s="82"/>
    </row>
    <row r="67" spans="1:21" ht="18.399999999999999" customHeight="1" x14ac:dyDescent="0.25">
      <c r="A67" s="737"/>
      <c r="B67" s="246">
        <v>51</v>
      </c>
      <c r="C67" s="79">
        <f t="shared" ref="C67:C73" si="89">C66+"00:18"</f>
        <v>0.61180555555555494</v>
      </c>
      <c r="D67" s="139">
        <f t="shared" si="73"/>
        <v>0.61805555555555491</v>
      </c>
      <c r="E67" s="139">
        <f t="shared" si="74"/>
        <v>0.62430555555555489</v>
      </c>
      <c r="F67" s="139">
        <f t="shared" si="75"/>
        <v>0.63194444444444375</v>
      </c>
      <c r="G67" s="139">
        <f t="shared" si="76"/>
        <v>0.63958333333333262</v>
      </c>
      <c r="H67" s="139">
        <f t="shared" si="77"/>
        <v>0.64652777777777704</v>
      </c>
      <c r="I67" s="139">
        <f t="shared" si="78"/>
        <v>0.65208333333333257</v>
      </c>
      <c r="J67" s="139">
        <f t="shared" si="79"/>
        <v>0.65624999999999922</v>
      </c>
      <c r="K67" s="139">
        <f t="shared" si="80"/>
        <v>0.66180555555555476</v>
      </c>
      <c r="L67" s="139">
        <f t="shared" si="81"/>
        <v>0.67152777777777695</v>
      </c>
      <c r="M67" s="139">
        <f t="shared" si="82"/>
        <v>0.67916666666666581</v>
      </c>
      <c r="N67" s="139">
        <f t="shared" si="83"/>
        <v>0.68541666666666579</v>
      </c>
      <c r="O67" s="139">
        <f t="shared" si="84"/>
        <v>0.69166666666666576</v>
      </c>
      <c r="P67" s="92">
        <f t="shared" si="85"/>
        <v>36.42</v>
      </c>
      <c r="Q67" s="88">
        <f t="shared" si="86"/>
        <v>7.9861111111110827E-2</v>
      </c>
      <c r="R67" s="89">
        <f t="shared" si="87"/>
        <v>19.001739130434849</v>
      </c>
      <c r="S67" s="81"/>
      <c r="T67" s="82">
        <f t="shared" si="88"/>
        <v>1.2499999999999956E-2</v>
      </c>
      <c r="U67" s="82"/>
    </row>
    <row r="68" spans="1:21" ht="18.399999999999999" customHeight="1" x14ac:dyDescent="0.25">
      <c r="A68" s="737"/>
      <c r="B68" s="246">
        <v>52</v>
      </c>
      <c r="C68" s="79">
        <f t="shared" si="89"/>
        <v>0.62430555555555489</v>
      </c>
      <c r="D68" s="139">
        <f t="shared" si="73"/>
        <v>0.63055555555555487</v>
      </c>
      <c r="E68" s="139">
        <f t="shared" si="74"/>
        <v>0.63680555555555485</v>
      </c>
      <c r="F68" s="139">
        <f t="shared" si="75"/>
        <v>0.64444444444444371</v>
      </c>
      <c r="G68" s="139">
        <f t="shared" si="76"/>
        <v>0.65208333333333257</v>
      </c>
      <c r="H68" s="139">
        <f t="shared" si="77"/>
        <v>0.65902777777777699</v>
      </c>
      <c r="I68" s="139">
        <f t="shared" si="78"/>
        <v>0.66458333333333253</v>
      </c>
      <c r="J68" s="139">
        <f t="shared" si="79"/>
        <v>0.66874999999999918</v>
      </c>
      <c r="K68" s="139">
        <f t="shared" si="80"/>
        <v>0.67430555555555471</v>
      </c>
      <c r="L68" s="139">
        <f t="shared" si="81"/>
        <v>0.6840277777777769</v>
      </c>
      <c r="M68" s="139">
        <f t="shared" si="82"/>
        <v>0.69166666666666576</v>
      </c>
      <c r="N68" s="139">
        <f t="shared" si="83"/>
        <v>0.69791666666666574</v>
      </c>
      <c r="O68" s="139">
        <f t="shared" si="84"/>
        <v>0.70416666666666572</v>
      </c>
      <c r="P68" s="92">
        <f t="shared" si="85"/>
        <v>36.42</v>
      </c>
      <c r="Q68" s="88">
        <f t="shared" si="86"/>
        <v>7.9861111111110827E-2</v>
      </c>
      <c r="R68" s="89">
        <f t="shared" si="87"/>
        <v>19.001739130434849</v>
      </c>
      <c r="S68" s="81"/>
      <c r="T68" s="82">
        <f t="shared" si="88"/>
        <v>1.2499999999999956E-2</v>
      </c>
      <c r="U68" s="82"/>
    </row>
    <row r="69" spans="1:21" ht="18.399999999999999" customHeight="1" x14ac:dyDescent="0.25">
      <c r="A69" s="737"/>
      <c r="B69" s="246">
        <v>53</v>
      </c>
      <c r="C69" s="79">
        <f t="shared" si="89"/>
        <v>0.63680555555555485</v>
      </c>
      <c r="D69" s="139">
        <f t="shared" si="73"/>
        <v>0.64305555555555483</v>
      </c>
      <c r="E69" s="139">
        <f t="shared" si="74"/>
        <v>0.6493055555555548</v>
      </c>
      <c r="F69" s="139">
        <f t="shared" si="75"/>
        <v>0.65694444444444366</v>
      </c>
      <c r="G69" s="139">
        <f t="shared" si="76"/>
        <v>0.66458333333333253</v>
      </c>
      <c r="H69" s="139">
        <f t="shared" si="77"/>
        <v>0.67152777777777695</v>
      </c>
      <c r="I69" s="139">
        <f t="shared" si="78"/>
        <v>0.67708333333333248</v>
      </c>
      <c r="J69" s="139">
        <f t="shared" si="79"/>
        <v>0.68124999999999913</v>
      </c>
      <c r="K69" s="139">
        <f t="shared" si="80"/>
        <v>0.68680555555555467</v>
      </c>
      <c r="L69" s="139">
        <f t="shared" si="81"/>
        <v>0.69652777777777686</v>
      </c>
      <c r="M69" s="139">
        <f t="shared" si="82"/>
        <v>0.70416666666666572</v>
      </c>
      <c r="N69" s="139">
        <f t="shared" si="83"/>
        <v>0.7104166666666657</v>
      </c>
      <c r="O69" s="139">
        <f t="shared" si="84"/>
        <v>0.71666666666666567</v>
      </c>
      <c r="P69" s="92">
        <f t="shared" si="85"/>
        <v>36.42</v>
      </c>
      <c r="Q69" s="88">
        <f t="shared" si="86"/>
        <v>7.9861111111110827E-2</v>
      </c>
      <c r="R69" s="89">
        <f t="shared" si="87"/>
        <v>19.001739130434849</v>
      </c>
      <c r="S69" s="81"/>
      <c r="T69" s="82">
        <f t="shared" si="88"/>
        <v>1.2499999999999956E-2</v>
      </c>
      <c r="U69" s="82"/>
    </row>
    <row r="70" spans="1:21" ht="18.399999999999999" customHeight="1" x14ac:dyDescent="0.25">
      <c r="A70" s="737"/>
      <c r="B70" s="246">
        <v>54</v>
      </c>
      <c r="C70" s="79">
        <f t="shared" si="89"/>
        <v>0.6493055555555548</v>
      </c>
      <c r="D70" s="139">
        <f t="shared" si="73"/>
        <v>0.65555555555555478</v>
      </c>
      <c r="E70" s="139">
        <f t="shared" si="74"/>
        <v>0.66180555555555476</v>
      </c>
      <c r="F70" s="139">
        <f t="shared" si="75"/>
        <v>0.66944444444444362</v>
      </c>
      <c r="G70" s="139">
        <f t="shared" si="76"/>
        <v>0.67708333333333248</v>
      </c>
      <c r="H70" s="139">
        <f t="shared" si="77"/>
        <v>0.6840277777777769</v>
      </c>
      <c r="I70" s="139">
        <f t="shared" si="78"/>
        <v>0.68958333333333244</v>
      </c>
      <c r="J70" s="139">
        <f t="shared" si="79"/>
        <v>0.69374999999999909</v>
      </c>
      <c r="K70" s="139">
        <f t="shared" si="80"/>
        <v>0.69930555555555463</v>
      </c>
      <c r="L70" s="139">
        <f t="shared" si="81"/>
        <v>0.70902777777777681</v>
      </c>
      <c r="M70" s="139">
        <f t="shared" si="82"/>
        <v>0.71666666666666567</v>
      </c>
      <c r="N70" s="139">
        <f t="shared" si="83"/>
        <v>0.72291666666666565</v>
      </c>
      <c r="O70" s="139">
        <f t="shared" si="84"/>
        <v>0.72916666666666563</v>
      </c>
      <c r="P70" s="92">
        <f t="shared" si="85"/>
        <v>36.42</v>
      </c>
      <c r="Q70" s="88">
        <f t="shared" si="86"/>
        <v>7.9861111111110827E-2</v>
      </c>
      <c r="R70" s="89">
        <f t="shared" si="87"/>
        <v>19.001739130434849</v>
      </c>
      <c r="S70" s="81"/>
      <c r="T70" s="82">
        <f t="shared" si="88"/>
        <v>1.2499999999999956E-2</v>
      </c>
      <c r="U70" s="82"/>
    </row>
    <row r="71" spans="1:21" ht="18.399999999999999" customHeight="1" x14ac:dyDescent="0.25">
      <c r="A71" s="737"/>
      <c r="B71" s="246">
        <v>55</v>
      </c>
      <c r="C71" s="79">
        <f t="shared" si="89"/>
        <v>0.66180555555555476</v>
      </c>
      <c r="D71" s="139">
        <f t="shared" si="73"/>
        <v>0.66805555555555474</v>
      </c>
      <c r="E71" s="139">
        <f t="shared" si="74"/>
        <v>0.67430555555555471</v>
      </c>
      <c r="F71" s="139">
        <f t="shared" si="75"/>
        <v>0.68194444444444358</v>
      </c>
      <c r="G71" s="139">
        <f t="shared" si="76"/>
        <v>0.68958333333333244</v>
      </c>
      <c r="H71" s="139">
        <f t="shared" si="77"/>
        <v>0.69652777777777686</v>
      </c>
      <c r="I71" s="139">
        <f t="shared" si="78"/>
        <v>0.70208333333333239</v>
      </c>
      <c r="J71" s="139">
        <f t="shared" si="79"/>
        <v>0.70624999999999905</v>
      </c>
      <c r="K71" s="139">
        <f t="shared" si="80"/>
        <v>0.71180555555555458</v>
      </c>
      <c r="L71" s="139">
        <f t="shared" si="81"/>
        <v>0.72152777777777677</v>
      </c>
      <c r="M71" s="139">
        <f t="shared" si="82"/>
        <v>0.72916666666666563</v>
      </c>
      <c r="N71" s="139">
        <f t="shared" si="83"/>
        <v>0.73541666666666561</v>
      </c>
      <c r="O71" s="139">
        <f t="shared" si="84"/>
        <v>0.74166666666666559</v>
      </c>
      <c r="P71" s="92">
        <f t="shared" si="85"/>
        <v>36.42</v>
      </c>
      <c r="Q71" s="88">
        <f t="shared" si="86"/>
        <v>7.9861111111110827E-2</v>
      </c>
      <c r="R71" s="89">
        <f t="shared" si="87"/>
        <v>19.001739130434849</v>
      </c>
      <c r="S71" s="81"/>
      <c r="T71" s="82">
        <f t="shared" si="88"/>
        <v>1.2499999999999956E-2</v>
      </c>
      <c r="U71" s="82"/>
    </row>
    <row r="72" spans="1:21" ht="18.399999999999999" customHeight="1" x14ac:dyDescent="0.25">
      <c r="A72" s="737"/>
      <c r="B72" s="246">
        <v>56</v>
      </c>
      <c r="C72" s="79">
        <f t="shared" si="89"/>
        <v>0.67430555555555471</v>
      </c>
      <c r="D72" s="139">
        <f t="shared" si="73"/>
        <v>0.68055555555555469</v>
      </c>
      <c r="E72" s="139">
        <f t="shared" si="74"/>
        <v>0.68680555555555467</v>
      </c>
      <c r="F72" s="139">
        <f t="shared" si="75"/>
        <v>0.69444444444444353</v>
      </c>
      <c r="G72" s="139">
        <f t="shared" si="76"/>
        <v>0.70208333333333239</v>
      </c>
      <c r="H72" s="139">
        <f t="shared" si="77"/>
        <v>0.70902777777777681</v>
      </c>
      <c r="I72" s="139">
        <f t="shared" si="78"/>
        <v>0.71458333333333235</v>
      </c>
      <c r="J72" s="139">
        <f t="shared" si="79"/>
        <v>0.718749999999999</v>
      </c>
      <c r="K72" s="139">
        <f t="shared" si="80"/>
        <v>0.72430555555555454</v>
      </c>
      <c r="L72" s="139">
        <f t="shared" si="81"/>
        <v>0.73402777777777672</v>
      </c>
      <c r="M72" s="139">
        <f t="shared" si="82"/>
        <v>0.74166666666666559</v>
      </c>
      <c r="N72" s="139">
        <f t="shared" si="83"/>
        <v>0.74791666666666556</v>
      </c>
      <c r="O72" s="139">
        <f t="shared" si="84"/>
        <v>0.75416666666666554</v>
      </c>
      <c r="P72" s="92">
        <f t="shared" si="85"/>
        <v>36.42</v>
      </c>
      <c r="Q72" s="88">
        <f t="shared" si="86"/>
        <v>7.9861111111110827E-2</v>
      </c>
      <c r="R72" s="89">
        <f t="shared" si="87"/>
        <v>19.001739130434849</v>
      </c>
      <c r="S72" s="81"/>
      <c r="T72" s="82">
        <f t="shared" si="88"/>
        <v>1.2499999999999956E-2</v>
      </c>
      <c r="U72" s="82"/>
    </row>
    <row r="73" spans="1:21" ht="18.399999999999999" customHeight="1" x14ac:dyDescent="0.25">
      <c r="A73" s="737"/>
      <c r="B73" s="246">
        <v>57</v>
      </c>
      <c r="C73" s="79">
        <f t="shared" si="89"/>
        <v>0.68680555555555467</v>
      </c>
      <c r="D73" s="139">
        <f t="shared" si="73"/>
        <v>0.69305555555555465</v>
      </c>
      <c r="E73" s="139">
        <f t="shared" si="74"/>
        <v>0.69930555555555463</v>
      </c>
      <c r="F73" s="139">
        <f t="shared" si="75"/>
        <v>0.70694444444444349</v>
      </c>
      <c r="G73" s="139">
        <f t="shared" si="76"/>
        <v>0.71458333333333235</v>
      </c>
      <c r="H73" s="139">
        <f t="shared" si="77"/>
        <v>0.72152777777777677</v>
      </c>
      <c r="I73" s="139">
        <f t="shared" si="78"/>
        <v>0.7270833333333323</v>
      </c>
      <c r="J73" s="139">
        <f t="shared" si="79"/>
        <v>0.73124999999999896</v>
      </c>
      <c r="K73" s="139">
        <f t="shared" si="80"/>
        <v>0.73680555555555449</v>
      </c>
      <c r="L73" s="139">
        <f t="shared" si="81"/>
        <v>0.74652777777777668</v>
      </c>
      <c r="M73" s="139">
        <f t="shared" si="82"/>
        <v>0.75416666666666554</v>
      </c>
      <c r="N73" s="139">
        <f t="shared" si="83"/>
        <v>0.76041666666666552</v>
      </c>
      <c r="O73" s="139">
        <f t="shared" si="84"/>
        <v>0.7666666666666655</v>
      </c>
      <c r="P73" s="92">
        <f t="shared" si="85"/>
        <v>36.42</v>
      </c>
      <c r="Q73" s="88">
        <f t="shared" si="86"/>
        <v>7.9861111111110827E-2</v>
      </c>
      <c r="R73" s="89">
        <f t="shared" si="87"/>
        <v>19.001739130434849</v>
      </c>
      <c r="S73" s="81"/>
      <c r="T73" s="82">
        <f t="shared" si="88"/>
        <v>1.2499999999999956E-2</v>
      </c>
      <c r="U73" s="82"/>
    </row>
    <row r="74" spans="1:21" ht="18.399999999999999" customHeight="1" x14ac:dyDescent="0.25">
      <c r="A74" s="737"/>
      <c r="B74" s="246">
        <v>58</v>
      </c>
      <c r="C74" s="79">
        <f>C73+"00:18"</f>
        <v>0.69930555555555463</v>
      </c>
      <c r="D74" s="139">
        <f t="shared" si="73"/>
        <v>0.7055555555555546</v>
      </c>
      <c r="E74" s="139">
        <f t="shared" si="74"/>
        <v>0.71180555555555458</v>
      </c>
      <c r="F74" s="139">
        <f t="shared" si="75"/>
        <v>0.71944444444444344</v>
      </c>
      <c r="G74" s="139">
        <f t="shared" si="76"/>
        <v>0.7270833333333323</v>
      </c>
      <c r="H74" s="139">
        <f t="shared" si="77"/>
        <v>0.73402777777777672</v>
      </c>
      <c r="I74" s="139">
        <f t="shared" si="78"/>
        <v>0.73958333333333226</v>
      </c>
      <c r="J74" s="139">
        <f t="shared" si="79"/>
        <v>0.74374999999999891</v>
      </c>
      <c r="K74" s="139">
        <f t="shared" si="80"/>
        <v>0.74930555555555445</v>
      </c>
      <c r="L74" s="139">
        <f t="shared" si="81"/>
        <v>0.75902777777777664</v>
      </c>
      <c r="M74" s="139">
        <f t="shared" si="82"/>
        <v>0.7666666666666655</v>
      </c>
      <c r="N74" s="139">
        <f t="shared" si="83"/>
        <v>0.77291666666666548</v>
      </c>
      <c r="O74" s="139">
        <f t="shared" si="84"/>
        <v>0.77916666666666545</v>
      </c>
      <c r="P74" s="92">
        <f t="shared" si="85"/>
        <v>36.42</v>
      </c>
      <c r="Q74" s="88">
        <f t="shared" si="86"/>
        <v>7.9861111111110827E-2</v>
      </c>
      <c r="R74" s="89">
        <f t="shared" si="87"/>
        <v>19.001739130434849</v>
      </c>
      <c r="S74" s="81"/>
      <c r="T74" s="82">
        <f t="shared" si="88"/>
        <v>1.2499999999999956E-2</v>
      </c>
      <c r="U74" s="82"/>
    </row>
    <row r="75" spans="1:21" ht="18.399999999999999" customHeight="1" x14ac:dyDescent="0.25">
      <c r="A75" s="737"/>
      <c r="B75" s="246">
        <v>59</v>
      </c>
      <c r="C75" s="79">
        <v>0.70833333333333337</v>
      </c>
      <c r="D75" s="139">
        <f t="shared" si="73"/>
        <v>0.71458333333333335</v>
      </c>
      <c r="E75" s="139">
        <f t="shared" si="74"/>
        <v>0.72083333333333333</v>
      </c>
      <c r="F75" s="139">
        <f t="shared" si="75"/>
        <v>0.72847222222222219</v>
      </c>
      <c r="G75" s="139">
        <f t="shared" si="76"/>
        <v>0.73611111111111105</v>
      </c>
      <c r="H75" s="139">
        <f t="shared" si="77"/>
        <v>0.74305555555555547</v>
      </c>
      <c r="I75" s="139">
        <f t="shared" si="78"/>
        <v>0.74861111111111101</v>
      </c>
      <c r="J75" s="139">
        <f t="shared" si="79"/>
        <v>0.75277777777777766</v>
      </c>
      <c r="K75" s="139">
        <f t="shared" si="80"/>
        <v>0.75833333333333319</v>
      </c>
      <c r="L75" s="139">
        <f t="shared" si="81"/>
        <v>0.76805555555555538</v>
      </c>
      <c r="M75" s="139">
        <f t="shared" si="82"/>
        <v>0.77569444444444424</v>
      </c>
      <c r="N75" s="139">
        <f t="shared" si="83"/>
        <v>0.78194444444444422</v>
      </c>
      <c r="O75" s="139">
        <f t="shared" si="84"/>
        <v>0.7881944444444442</v>
      </c>
      <c r="P75" s="92">
        <f t="shared" si="85"/>
        <v>36.42</v>
      </c>
      <c r="Q75" s="88">
        <f t="shared" si="86"/>
        <v>7.9861111111110827E-2</v>
      </c>
      <c r="R75" s="89">
        <f t="shared" si="87"/>
        <v>19.001739130434849</v>
      </c>
      <c r="S75" s="81"/>
      <c r="T75" s="82">
        <f t="shared" si="88"/>
        <v>9.0277777777787449E-3</v>
      </c>
      <c r="U75" s="82"/>
    </row>
    <row r="76" spans="1:21" ht="18.399999999999999" customHeight="1" x14ac:dyDescent="0.25">
      <c r="A76" s="737"/>
      <c r="B76" s="246">
        <v>60</v>
      </c>
      <c r="C76" s="79">
        <v>0.71527777777777679</v>
      </c>
      <c r="D76" s="139">
        <f t="shared" si="73"/>
        <v>0.72152777777777677</v>
      </c>
      <c r="E76" s="139">
        <f t="shared" si="74"/>
        <v>0.72777777777777675</v>
      </c>
      <c r="F76" s="139">
        <f t="shared" si="75"/>
        <v>0.73541666666666561</v>
      </c>
      <c r="G76" s="139">
        <f t="shared" si="76"/>
        <v>0.74305555555555447</v>
      </c>
      <c r="H76" s="139">
        <f t="shared" si="77"/>
        <v>0.74999999999999889</v>
      </c>
      <c r="I76" s="139">
        <f t="shared" si="78"/>
        <v>0.75555555555555443</v>
      </c>
      <c r="J76" s="139">
        <f t="shared" si="79"/>
        <v>0.75972222222222108</v>
      </c>
      <c r="K76" s="139">
        <f t="shared" si="80"/>
        <v>0.76527777777777661</v>
      </c>
      <c r="L76" s="139">
        <f t="shared" si="81"/>
        <v>0.7749999999999988</v>
      </c>
      <c r="M76" s="139">
        <f t="shared" si="82"/>
        <v>0.78263888888888766</v>
      </c>
      <c r="N76" s="139">
        <f t="shared" si="83"/>
        <v>0.78888888888888764</v>
      </c>
      <c r="O76" s="139">
        <f t="shared" si="84"/>
        <v>0.79513888888888762</v>
      </c>
      <c r="P76" s="92">
        <f t="shared" si="85"/>
        <v>36.42</v>
      </c>
      <c r="Q76" s="88">
        <f t="shared" si="86"/>
        <v>7.9861111111110827E-2</v>
      </c>
      <c r="R76" s="89">
        <f t="shared" si="87"/>
        <v>19.001739130434849</v>
      </c>
      <c r="S76" s="81"/>
      <c r="T76" s="82">
        <f t="shared" si="88"/>
        <v>6.9444444444434206E-3</v>
      </c>
      <c r="U76" s="82"/>
    </row>
    <row r="77" spans="1:21" ht="18.399999999999999" customHeight="1" x14ac:dyDescent="0.25">
      <c r="A77" s="737"/>
      <c r="B77" s="246">
        <v>61</v>
      </c>
      <c r="C77" s="79">
        <v>0.72222222222222121</v>
      </c>
      <c r="D77" s="139">
        <f t="shared" si="73"/>
        <v>0.72847222222222119</v>
      </c>
      <c r="E77" s="139">
        <f t="shared" si="74"/>
        <v>0.73472222222222117</v>
      </c>
      <c r="F77" s="139">
        <f t="shared" si="75"/>
        <v>0.74236111111111003</v>
      </c>
      <c r="G77" s="139">
        <f t="shared" si="76"/>
        <v>0.74999999999999889</v>
      </c>
      <c r="H77" s="139">
        <f t="shared" si="77"/>
        <v>0.75694444444444331</v>
      </c>
      <c r="I77" s="139">
        <f t="shared" si="78"/>
        <v>0.76249999999999885</v>
      </c>
      <c r="J77" s="139">
        <f t="shared" si="79"/>
        <v>0.7666666666666655</v>
      </c>
      <c r="K77" s="139">
        <f t="shared" si="80"/>
        <v>0.77222222222222103</v>
      </c>
      <c r="L77" s="139">
        <f t="shared" si="81"/>
        <v>0.78194444444444322</v>
      </c>
      <c r="M77" s="139">
        <f t="shared" si="82"/>
        <v>0.78958333333333208</v>
      </c>
      <c r="N77" s="139">
        <f t="shared" si="83"/>
        <v>0.79583333333333206</v>
      </c>
      <c r="O77" s="139">
        <f t="shared" si="84"/>
        <v>0.80208333333333204</v>
      </c>
      <c r="P77" s="92">
        <f t="shared" si="85"/>
        <v>36.42</v>
      </c>
      <c r="Q77" s="88">
        <f t="shared" si="86"/>
        <v>7.9861111111110827E-2</v>
      </c>
      <c r="R77" s="89">
        <f t="shared" si="87"/>
        <v>19.001739130434849</v>
      </c>
      <c r="S77" s="81"/>
      <c r="T77" s="82">
        <f t="shared" si="88"/>
        <v>6.9444444444444198E-3</v>
      </c>
      <c r="U77" s="82"/>
    </row>
    <row r="78" spans="1:21" ht="18.399999999999999" customHeight="1" x14ac:dyDescent="0.25">
      <c r="A78" s="737"/>
      <c r="B78" s="246">
        <v>62</v>
      </c>
      <c r="C78" s="79">
        <v>0.72916666666666563</v>
      </c>
      <c r="D78" s="139">
        <f t="shared" si="73"/>
        <v>0.73541666666666561</v>
      </c>
      <c r="E78" s="139">
        <f t="shared" si="74"/>
        <v>0.74166666666666559</v>
      </c>
      <c r="F78" s="139">
        <f t="shared" si="75"/>
        <v>0.74930555555555445</v>
      </c>
      <c r="G78" s="139">
        <f t="shared" si="76"/>
        <v>0.75694444444444331</v>
      </c>
      <c r="H78" s="139">
        <f t="shared" si="77"/>
        <v>0.76388888888888773</v>
      </c>
      <c r="I78" s="139">
        <f t="shared" si="78"/>
        <v>0.76944444444444327</v>
      </c>
      <c r="J78" s="139">
        <f t="shared" si="79"/>
        <v>0.77361111111110992</v>
      </c>
      <c r="K78" s="139">
        <f t="shared" si="80"/>
        <v>0.77916666666666545</v>
      </c>
      <c r="L78" s="139">
        <f t="shared" si="81"/>
        <v>0.78888888888888764</v>
      </c>
      <c r="M78" s="139">
        <f t="shared" si="82"/>
        <v>0.7965277777777765</v>
      </c>
      <c r="N78" s="139">
        <f t="shared" si="83"/>
        <v>0.80277777777777648</v>
      </c>
      <c r="O78" s="139">
        <f t="shared" si="84"/>
        <v>0.80902777777777646</v>
      </c>
      <c r="P78" s="92">
        <f t="shared" si="85"/>
        <v>36.42</v>
      </c>
      <c r="Q78" s="88">
        <f t="shared" si="86"/>
        <v>7.9861111111110827E-2</v>
      </c>
      <c r="R78" s="89">
        <f t="shared" si="87"/>
        <v>19.001739130434849</v>
      </c>
      <c r="S78" s="81"/>
      <c r="T78" s="82">
        <f t="shared" si="88"/>
        <v>6.9444444444444198E-3</v>
      </c>
      <c r="U78" s="82"/>
    </row>
    <row r="79" spans="1:21" ht="18.399999999999999" customHeight="1" x14ac:dyDescent="0.25">
      <c r="A79" s="737"/>
      <c r="B79" s="246">
        <v>63</v>
      </c>
      <c r="C79" s="79">
        <v>0.73611111111111005</v>
      </c>
      <c r="D79" s="139">
        <f t="shared" si="73"/>
        <v>0.74236111111111003</v>
      </c>
      <c r="E79" s="139">
        <f t="shared" si="74"/>
        <v>0.74861111111111001</v>
      </c>
      <c r="F79" s="139">
        <f t="shared" si="75"/>
        <v>0.75624999999999887</v>
      </c>
      <c r="G79" s="139">
        <f t="shared" si="76"/>
        <v>0.76388888888888773</v>
      </c>
      <c r="H79" s="139">
        <f t="shared" si="77"/>
        <v>0.77083333333333215</v>
      </c>
      <c r="I79" s="139">
        <f t="shared" si="78"/>
        <v>0.77638888888888768</v>
      </c>
      <c r="J79" s="139">
        <f t="shared" si="79"/>
        <v>0.78055555555555434</v>
      </c>
      <c r="K79" s="139">
        <f t="shared" si="80"/>
        <v>0.78611111111110987</v>
      </c>
      <c r="L79" s="139">
        <f t="shared" si="81"/>
        <v>0.79583333333333206</v>
      </c>
      <c r="M79" s="139">
        <f t="shared" si="82"/>
        <v>0.80347222222222092</v>
      </c>
      <c r="N79" s="139">
        <f t="shared" si="83"/>
        <v>0.8097222222222209</v>
      </c>
      <c r="O79" s="139">
        <f t="shared" si="84"/>
        <v>0.81597222222222088</v>
      </c>
      <c r="P79" s="92">
        <f t="shared" si="85"/>
        <v>36.42</v>
      </c>
      <c r="Q79" s="88">
        <f t="shared" si="86"/>
        <v>7.9861111111110827E-2</v>
      </c>
      <c r="R79" s="89">
        <f t="shared" si="87"/>
        <v>19.001739130434849</v>
      </c>
      <c r="S79" s="81"/>
      <c r="T79" s="82">
        <f t="shared" si="88"/>
        <v>6.9444444444444198E-3</v>
      </c>
      <c r="U79" s="82"/>
    </row>
    <row r="80" spans="1:21" ht="18.399999999999999" customHeight="1" x14ac:dyDescent="0.25">
      <c r="A80" s="737"/>
      <c r="B80" s="246">
        <v>64</v>
      </c>
      <c r="C80" s="79">
        <v>0.74305555555555447</v>
      </c>
      <c r="D80" s="139">
        <f t="shared" si="73"/>
        <v>0.74930555555555445</v>
      </c>
      <c r="E80" s="139">
        <f t="shared" si="74"/>
        <v>0.75555555555555443</v>
      </c>
      <c r="F80" s="139">
        <f t="shared" si="75"/>
        <v>0.76319444444444329</v>
      </c>
      <c r="G80" s="139">
        <f t="shared" si="76"/>
        <v>0.77083333333333215</v>
      </c>
      <c r="H80" s="139">
        <f t="shared" si="77"/>
        <v>0.77777777777777657</v>
      </c>
      <c r="I80" s="139">
        <f t="shared" si="78"/>
        <v>0.7833333333333321</v>
      </c>
      <c r="J80" s="139">
        <f t="shared" si="79"/>
        <v>0.78749999999999876</v>
      </c>
      <c r="K80" s="139">
        <f t="shared" si="80"/>
        <v>0.79305555555555429</v>
      </c>
      <c r="L80" s="139">
        <f t="shared" si="81"/>
        <v>0.80277777777777648</v>
      </c>
      <c r="M80" s="139">
        <f t="shared" si="82"/>
        <v>0.81041666666666534</v>
      </c>
      <c r="N80" s="139">
        <f t="shared" si="83"/>
        <v>0.81666666666666532</v>
      </c>
      <c r="O80" s="139">
        <f t="shared" si="84"/>
        <v>0.8229166666666653</v>
      </c>
      <c r="P80" s="92">
        <f t="shared" si="85"/>
        <v>36.42</v>
      </c>
      <c r="Q80" s="88">
        <f t="shared" si="86"/>
        <v>7.9861111111110827E-2</v>
      </c>
      <c r="R80" s="89">
        <f t="shared" si="87"/>
        <v>19.001739130434849</v>
      </c>
      <c r="S80" s="81"/>
      <c r="T80" s="82">
        <f t="shared" si="88"/>
        <v>6.9444444444444198E-3</v>
      </c>
      <c r="U80" s="82"/>
    </row>
    <row r="81" spans="1:21" ht="18.399999999999999" customHeight="1" x14ac:dyDescent="0.25">
      <c r="A81" s="737"/>
      <c r="B81" s="246">
        <v>65</v>
      </c>
      <c r="C81" s="79">
        <v>0.74999999999999889</v>
      </c>
      <c r="D81" s="139">
        <f t="shared" si="73"/>
        <v>0.75624999999999887</v>
      </c>
      <c r="E81" s="139">
        <f t="shared" si="74"/>
        <v>0.76249999999999885</v>
      </c>
      <c r="F81" s="139">
        <f t="shared" si="75"/>
        <v>0.77013888888888771</v>
      </c>
      <c r="G81" s="139">
        <f t="shared" si="76"/>
        <v>0.77777777777777657</v>
      </c>
      <c r="H81" s="139">
        <f t="shared" si="77"/>
        <v>0.78472222222222099</v>
      </c>
      <c r="I81" s="139">
        <f t="shared" si="78"/>
        <v>0.79027777777777652</v>
      </c>
      <c r="J81" s="139">
        <f t="shared" si="79"/>
        <v>0.79444444444444318</v>
      </c>
      <c r="K81" s="139">
        <f t="shared" si="80"/>
        <v>0.79999999999999871</v>
      </c>
      <c r="L81" s="139">
        <f t="shared" si="81"/>
        <v>0.8097222222222209</v>
      </c>
      <c r="M81" s="139">
        <f t="shared" si="82"/>
        <v>0.81736111111110976</v>
      </c>
      <c r="N81" s="139">
        <f t="shared" si="83"/>
        <v>0.82361111111110974</v>
      </c>
      <c r="O81" s="139">
        <f t="shared" si="84"/>
        <v>0.82986111111110972</v>
      </c>
      <c r="P81" s="92">
        <f t="shared" ref="P81:P91" si="90">$G$98</f>
        <v>36.42</v>
      </c>
      <c r="Q81" s="88">
        <f t="shared" ref="Q81:Q93" si="91">O81-C81</f>
        <v>7.9861111111110827E-2</v>
      </c>
      <c r="R81" s="89">
        <f t="shared" ref="R81:R91" si="92">$G$98/((Q81*1440)/60)</f>
        <v>19.001739130434849</v>
      </c>
      <c r="S81" s="81"/>
      <c r="T81" s="82">
        <f t="shared" si="88"/>
        <v>6.9444444444444198E-3</v>
      </c>
      <c r="U81" s="82"/>
    </row>
    <row r="82" spans="1:21" ht="18.399999999999999" customHeight="1" x14ac:dyDescent="0.25">
      <c r="A82" s="737"/>
      <c r="B82" s="246">
        <v>66</v>
      </c>
      <c r="C82" s="79">
        <v>0.75694444444444331</v>
      </c>
      <c r="D82" s="139">
        <f t="shared" si="73"/>
        <v>0.76319444444444329</v>
      </c>
      <c r="E82" s="139">
        <f t="shared" si="74"/>
        <v>0.76944444444444327</v>
      </c>
      <c r="F82" s="139">
        <f t="shared" si="75"/>
        <v>0.77708333333333213</v>
      </c>
      <c r="G82" s="139">
        <f t="shared" si="76"/>
        <v>0.78472222222222099</v>
      </c>
      <c r="H82" s="139">
        <f t="shared" si="77"/>
        <v>0.79166666666666541</v>
      </c>
      <c r="I82" s="139">
        <f t="shared" si="78"/>
        <v>0.79722222222222094</v>
      </c>
      <c r="J82" s="139">
        <f t="shared" si="79"/>
        <v>0.8013888888888876</v>
      </c>
      <c r="K82" s="139">
        <f t="shared" si="80"/>
        <v>0.80694444444444313</v>
      </c>
      <c r="L82" s="139">
        <f t="shared" si="81"/>
        <v>0.81666666666666532</v>
      </c>
      <c r="M82" s="139">
        <f t="shared" si="82"/>
        <v>0.82430555555555418</v>
      </c>
      <c r="N82" s="139">
        <f t="shared" si="83"/>
        <v>0.83055555555555416</v>
      </c>
      <c r="O82" s="139">
        <f t="shared" si="84"/>
        <v>0.83680555555555414</v>
      </c>
      <c r="P82" s="92">
        <f t="shared" si="90"/>
        <v>36.42</v>
      </c>
      <c r="Q82" s="88">
        <f t="shared" si="91"/>
        <v>7.9861111111110827E-2</v>
      </c>
      <c r="R82" s="89">
        <f t="shared" si="92"/>
        <v>19.001739130434849</v>
      </c>
      <c r="S82" s="81"/>
      <c r="T82" s="82">
        <f t="shared" ref="T82:T91" si="93">C82-C81</f>
        <v>6.9444444444444198E-3</v>
      </c>
      <c r="U82" s="82"/>
    </row>
    <row r="83" spans="1:21" ht="18.399999999999999" customHeight="1" x14ac:dyDescent="0.25">
      <c r="A83" s="737"/>
      <c r="B83" s="246">
        <v>67</v>
      </c>
      <c r="C83" s="79">
        <v>0.76388888888888773</v>
      </c>
      <c r="D83" s="139">
        <f t="shared" si="73"/>
        <v>0.77013888888888771</v>
      </c>
      <c r="E83" s="139">
        <f t="shared" si="74"/>
        <v>0.77638888888888768</v>
      </c>
      <c r="F83" s="139">
        <f t="shared" si="75"/>
        <v>0.78402777777777655</v>
      </c>
      <c r="G83" s="139">
        <f t="shared" si="76"/>
        <v>0.79166666666666541</v>
      </c>
      <c r="H83" s="139">
        <f t="shared" si="77"/>
        <v>0.79861111111110983</v>
      </c>
      <c r="I83" s="139">
        <f t="shared" si="78"/>
        <v>0.80416666666666536</v>
      </c>
      <c r="J83" s="139">
        <f t="shared" si="79"/>
        <v>0.80833333333333202</v>
      </c>
      <c r="K83" s="139">
        <f t="shared" si="80"/>
        <v>0.81388888888888755</v>
      </c>
      <c r="L83" s="139">
        <f t="shared" si="81"/>
        <v>0.82361111111110974</v>
      </c>
      <c r="M83" s="139">
        <f t="shared" si="82"/>
        <v>0.8312499999999986</v>
      </c>
      <c r="N83" s="139">
        <f t="shared" si="83"/>
        <v>0.83749999999999858</v>
      </c>
      <c r="O83" s="139">
        <f t="shared" si="84"/>
        <v>0.84374999999999856</v>
      </c>
      <c r="P83" s="92">
        <f t="shared" si="90"/>
        <v>36.42</v>
      </c>
      <c r="Q83" s="88">
        <f t="shared" si="91"/>
        <v>7.9861111111110827E-2</v>
      </c>
      <c r="R83" s="89">
        <f t="shared" si="92"/>
        <v>19.001739130434849</v>
      </c>
      <c r="S83" s="81"/>
      <c r="T83" s="82">
        <f t="shared" si="93"/>
        <v>6.9444444444444198E-3</v>
      </c>
      <c r="U83" s="82"/>
    </row>
    <row r="84" spans="1:21" ht="18.399999999999999" customHeight="1" x14ac:dyDescent="0.25">
      <c r="A84" s="737"/>
      <c r="B84" s="246">
        <v>68</v>
      </c>
      <c r="C84" s="79">
        <v>0.77083333333333215</v>
      </c>
      <c r="D84" s="139">
        <f t="shared" si="73"/>
        <v>0.77708333333333213</v>
      </c>
      <c r="E84" s="139">
        <f t="shared" si="74"/>
        <v>0.7833333333333321</v>
      </c>
      <c r="F84" s="139">
        <f t="shared" si="75"/>
        <v>0.79097222222222097</v>
      </c>
      <c r="G84" s="139">
        <f t="shared" si="76"/>
        <v>0.79861111111110983</v>
      </c>
      <c r="H84" s="139">
        <f t="shared" si="77"/>
        <v>0.80555555555555425</v>
      </c>
      <c r="I84" s="139">
        <f t="shared" si="78"/>
        <v>0.81111111111110978</v>
      </c>
      <c r="J84" s="139">
        <f t="shared" si="79"/>
        <v>0.81527777777777644</v>
      </c>
      <c r="K84" s="139">
        <f t="shared" si="80"/>
        <v>0.82083333333333197</v>
      </c>
      <c r="L84" s="139">
        <f t="shared" si="81"/>
        <v>0.83055555555555416</v>
      </c>
      <c r="M84" s="139">
        <f t="shared" si="82"/>
        <v>0.83819444444444302</v>
      </c>
      <c r="N84" s="139">
        <f t="shared" si="83"/>
        <v>0.844444444444443</v>
      </c>
      <c r="O84" s="139">
        <f t="shared" si="84"/>
        <v>0.85069444444444298</v>
      </c>
      <c r="P84" s="92">
        <f t="shared" si="90"/>
        <v>36.42</v>
      </c>
      <c r="Q84" s="88">
        <f t="shared" si="91"/>
        <v>7.9861111111110827E-2</v>
      </c>
      <c r="R84" s="89">
        <f t="shared" si="92"/>
        <v>19.001739130434849</v>
      </c>
      <c r="S84" s="81"/>
      <c r="T84" s="82">
        <f t="shared" si="93"/>
        <v>6.9444444444444198E-3</v>
      </c>
      <c r="U84" s="82"/>
    </row>
    <row r="85" spans="1:21" ht="18.399999999999999" customHeight="1" x14ac:dyDescent="0.25">
      <c r="A85" s="737"/>
      <c r="B85" s="246">
        <v>69</v>
      </c>
      <c r="C85" s="79">
        <v>0.77777777777777657</v>
      </c>
      <c r="D85" s="139">
        <f t="shared" si="73"/>
        <v>0.78402777777777655</v>
      </c>
      <c r="E85" s="139">
        <f t="shared" si="74"/>
        <v>0.79027777777777652</v>
      </c>
      <c r="F85" s="139">
        <f t="shared" si="75"/>
        <v>0.79791666666666539</v>
      </c>
      <c r="G85" s="139">
        <f t="shared" si="76"/>
        <v>0.80555555555555425</v>
      </c>
      <c r="H85" s="139">
        <f t="shared" si="77"/>
        <v>0.81249999999999867</v>
      </c>
      <c r="I85" s="139">
        <f t="shared" si="78"/>
        <v>0.8180555555555542</v>
      </c>
      <c r="J85" s="139">
        <f t="shared" si="79"/>
        <v>0.82222222222222086</v>
      </c>
      <c r="K85" s="139">
        <f t="shared" si="80"/>
        <v>0.82777777777777639</v>
      </c>
      <c r="L85" s="139">
        <f t="shared" si="81"/>
        <v>0.83749999999999858</v>
      </c>
      <c r="M85" s="139">
        <f t="shared" si="82"/>
        <v>0.84513888888888744</v>
      </c>
      <c r="N85" s="139">
        <f t="shared" si="83"/>
        <v>0.85138888888888742</v>
      </c>
      <c r="O85" s="139">
        <f t="shared" si="84"/>
        <v>0.8576388888888874</v>
      </c>
      <c r="P85" s="92">
        <f t="shared" si="90"/>
        <v>36.42</v>
      </c>
      <c r="Q85" s="88">
        <f t="shared" si="91"/>
        <v>7.9861111111110827E-2</v>
      </c>
      <c r="R85" s="89">
        <f t="shared" si="92"/>
        <v>19.001739130434849</v>
      </c>
      <c r="S85" s="81"/>
      <c r="T85" s="82">
        <f t="shared" si="93"/>
        <v>6.9444444444444198E-3</v>
      </c>
      <c r="U85" s="82"/>
    </row>
    <row r="86" spans="1:21" ht="18.399999999999999" customHeight="1" x14ac:dyDescent="0.25">
      <c r="A86" s="737"/>
      <c r="B86" s="246">
        <v>70</v>
      </c>
      <c r="C86" s="79">
        <v>0.78472222222222099</v>
      </c>
      <c r="D86" s="139">
        <f t="shared" si="73"/>
        <v>0.79097222222222097</v>
      </c>
      <c r="E86" s="139">
        <f t="shared" si="74"/>
        <v>0.79722222222222094</v>
      </c>
      <c r="F86" s="139">
        <f t="shared" si="75"/>
        <v>0.80486111111110981</v>
      </c>
      <c r="G86" s="139">
        <f t="shared" si="76"/>
        <v>0.81249999999999867</v>
      </c>
      <c r="H86" s="139">
        <f t="shared" si="77"/>
        <v>0.81944444444444309</v>
      </c>
      <c r="I86" s="139">
        <f t="shared" si="78"/>
        <v>0.82499999999999862</v>
      </c>
      <c r="J86" s="139">
        <f t="shared" si="79"/>
        <v>0.82916666666666528</v>
      </c>
      <c r="K86" s="139">
        <f t="shared" si="80"/>
        <v>0.83472222222222081</v>
      </c>
      <c r="L86" s="139">
        <f t="shared" si="81"/>
        <v>0.844444444444443</v>
      </c>
      <c r="M86" s="139">
        <f t="shared" si="82"/>
        <v>0.85208333333333186</v>
      </c>
      <c r="N86" s="139">
        <f t="shared" si="83"/>
        <v>0.85833333333333184</v>
      </c>
      <c r="O86" s="139">
        <f t="shared" si="84"/>
        <v>0.86458333333333182</v>
      </c>
      <c r="P86" s="92">
        <f t="shared" si="90"/>
        <v>36.42</v>
      </c>
      <c r="Q86" s="88">
        <f t="shared" si="91"/>
        <v>7.9861111111110827E-2</v>
      </c>
      <c r="R86" s="89">
        <f t="shared" si="92"/>
        <v>19.001739130434849</v>
      </c>
      <c r="S86" s="81"/>
      <c r="T86" s="82">
        <f t="shared" si="93"/>
        <v>6.9444444444444198E-3</v>
      </c>
      <c r="U86" s="82"/>
    </row>
    <row r="87" spans="1:21" ht="18.399999999999999" customHeight="1" x14ac:dyDescent="0.25">
      <c r="A87" s="737"/>
      <c r="B87" s="246">
        <v>71</v>
      </c>
      <c r="C87" s="79">
        <v>0.79166666666666541</v>
      </c>
      <c r="D87" s="139">
        <f t="shared" si="73"/>
        <v>0.79791666666666539</v>
      </c>
      <c r="E87" s="139">
        <f t="shared" si="74"/>
        <v>0.80416666666666536</v>
      </c>
      <c r="F87" s="139">
        <f t="shared" si="75"/>
        <v>0.81180555555555423</v>
      </c>
      <c r="G87" s="139">
        <f t="shared" si="76"/>
        <v>0.81944444444444309</v>
      </c>
      <c r="H87" s="139">
        <f t="shared" si="77"/>
        <v>0.82638888888888751</v>
      </c>
      <c r="I87" s="139">
        <f t="shared" si="78"/>
        <v>0.83194444444444304</v>
      </c>
      <c r="J87" s="139">
        <f t="shared" si="79"/>
        <v>0.83611111111110969</v>
      </c>
      <c r="K87" s="139">
        <f t="shared" si="80"/>
        <v>0.84166666666666523</v>
      </c>
      <c r="L87" s="139">
        <f t="shared" si="81"/>
        <v>0.85138888888888742</v>
      </c>
      <c r="M87" s="139">
        <f t="shared" si="82"/>
        <v>0.85902777777777628</v>
      </c>
      <c r="N87" s="139">
        <f t="shared" si="83"/>
        <v>0.86527777777777626</v>
      </c>
      <c r="O87" s="139">
        <f t="shared" si="84"/>
        <v>0.87152777777777624</v>
      </c>
      <c r="P87" s="92">
        <f t="shared" si="90"/>
        <v>36.42</v>
      </c>
      <c r="Q87" s="88">
        <f t="shared" si="91"/>
        <v>7.9861111111110827E-2</v>
      </c>
      <c r="R87" s="89">
        <f t="shared" si="92"/>
        <v>19.001739130434849</v>
      </c>
      <c r="S87" s="81"/>
      <c r="T87" s="82">
        <f t="shared" si="93"/>
        <v>6.9444444444444198E-3</v>
      </c>
      <c r="U87" s="82"/>
    </row>
    <row r="88" spans="1:21" ht="18.399999999999999" customHeight="1" x14ac:dyDescent="0.25">
      <c r="A88" s="737"/>
      <c r="B88" s="246">
        <v>72</v>
      </c>
      <c r="C88" s="79">
        <v>0.81249999999999867</v>
      </c>
      <c r="D88" s="139">
        <f t="shared" si="73"/>
        <v>0.81874999999999865</v>
      </c>
      <c r="E88" s="139">
        <f t="shared" si="74"/>
        <v>0.82499999999999862</v>
      </c>
      <c r="F88" s="139">
        <f t="shared" si="75"/>
        <v>0.83263888888888749</v>
      </c>
      <c r="G88" s="139">
        <f t="shared" si="76"/>
        <v>0.84027777777777635</v>
      </c>
      <c r="H88" s="139">
        <f t="shared" si="77"/>
        <v>0.84722222222222077</v>
      </c>
      <c r="I88" s="139">
        <f t="shared" si="78"/>
        <v>0.8527777777777763</v>
      </c>
      <c r="J88" s="139">
        <f t="shared" si="79"/>
        <v>0.85694444444444295</v>
      </c>
      <c r="K88" s="139">
        <f t="shared" si="80"/>
        <v>0.86249999999999849</v>
      </c>
      <c r="L88" s="139">
        <f t="shared" si="81"/>
        <v>0.87222222222222068</v>
      </c>
      <c r="M88" s="139">
        <f t="shared" si="82"/>
        <v>0.87986111111110954</v>
      </c>
      <c r="N88" s="139">
        <f t="shared" si="83"/>
        <v>0.88611111111110952</v>
      </c>
      <c r="O88" s="139">
        <f t="shared" si="84"/>
        <v>0.8923611111111095</v>
      </c>
      <c r="P88" s="92">
        <f t="shared" si="90"/>
        <v>36.42</v>
      </c>
      <c r="Q88" s="88">
        <f t="shared" si="91"/>
        <v>7.9861111111110827E-2</v>
      </c>
      <c r="R88" s="89">
        <f t="shared" si="92"/>
        <v>19.001739130434849</v>
      </c>
      <c r="S88" s="81"/>
      <c r="T88" s="82">
        <f t="shared" si="93"/>
        <v>2.0833333333333259E-2</v>
      </c>
      <c r="U88" s="82"/>
    </row>
    <row r="89" spans="1:21" ht="18.399999999999999" customHeight="1" x14ac:dyDescent="0.25">
      <c r="A89" s="737"/>
      <c r="B89" s="246">
        <v>73</v>
      </c>
      <c r="C89" s="79">
        <v>0.83333333333333193</v>
      </c>
      <c r="D89" s="139">
        <f t="shared" si="73"/>
        <v>0.8395833333333319</v>
      </c>
      <c r="E89" s="139">
        <f t="shared" si="74"/>
        <v>0.84583333333333188</v>
      </c>
      <c r="F89" s="139">
        <f t="shared" si="75"/>
        <v>0.85347222222222074</v>
      </c>
      <c r="G89" s="139">
        <f t="shared" si="76"/>
        <v>0.86111111111110961</v>
      </c>
      <c r="H89" s="139">
        <f t="shared" si="77"/>
        <v>0.86805555555555403</v>
      </c>
      <c r="I89" s="139">
        <f t="shared" si="78"/>
        <v>0.87361111111110956</v>
      </c>
      <c r="J89" s="139">
        <f t="shared" si="79"/>
        <v>0.87777777777777621</v>
      </c>
      <c r="K89" s="139">
        <f t="shared" si="80"/>
        <v>0.88333333333333175</v>
      </c>
      <c r="L89" s="139">
        <f t="shared" si="81"/>
        <v>0.89305555555555394</v>
      </c>
      <c r="M89" s="139">
        <f t="shared" si="82"/>
        <v>0.9006944444444428</v>
      </c>
      <c r="N89" s="139">
        <f t="shared" si="83"/>
        <v>0.90694444444444278</v>
      </c>
      <c r="O89" s="139">
        <f t="shared" si="84"/>
        <v>0.91319444444444275</v>
      </c>
      <c r="P89" s="92">
        <f t="shared" si="90"/>
        <v>36.42</v>
      </c>
      <c r="Q89" s="88">
        <f t="shared" si="91"/>
        <v>7.9861111111110827E-2</v>
      </c>
      <c r="R89" s="89">
        <f t="shared" si="92"/>
        <v>19.001739130434849</v>
      </c>
      <c r="S89" s="81"/>
      <c r="T89" s="82">
        <f t="shared" si="93"/>
        <v>2.0833333333333259E-2</v>
      </c>
      <c r="U89" s="82"/>
    </row>
    <row r="90" spans="1:21" ht="18.399999999999999" customHeight="1" x14ac:dyDescent="0.25">
      <c r="A90" s="737"/>
      <c r="B90" s="246">
        <v>74</v>
      </c>
      <c r="C90" s="79">
        <v>0.86111111111111116</v>
      </c>
      <c r="D90" s="139">
        <f t="shared" ref="D90" si="94">C90+D$9</f>
        <v>0.86736111111111114</v>
      </c>
      <c r="E90" s="139">
        <f t="shared" ref="E90" si="95">D90+E$9</f>
        <v>0.87361111111111112</v>
      </c>
      <c r="F90" s="139">
        <f t="shared" ref="F90" si="96">E90+F$9</f>
        <v>0.88124999999999998</v>
      </c>
      <c r="G90" s="139">
        <f t="shared" ref="G90" si="97">F90+G$9</f>
        <v>0.88888888888888884</v>
      </c>
      <c r="H90" s="139">
        <f t="shared" ref="H90" si="98">G90+H$9</f>
        <v>0.89583333333333326</v>
      </c>
      <c r="I90" s="139">
        <f t="shared" ref="I90" si="99">H90+I$9</f>
        <v>0.9013888888888888</v>
      </c>
      <c r="J90" s="139">
        <f t="shared" ref="J90" si="100">I90+J$9</f>
        <v>0.90555555555555545</v>
      </c>
      <c r="K90" s="139">
        <f t="shared" ref="K90" si="101">J90+K$9</f>
        <v>0.91111111111111098</v>
      </c>
      <c r="L90" s="139">
        <f t="shared" ref="L90" si="102">K90+L$9</f>
        <v>0.92083333333333317</v>
      </c>
      <c r="M90" s="139">
        <f t="shared" ref="M90" si="103">L90+M$9</f>
        <v>0.92847222222222203</v>
      </c>
      <c r="N90" s="139">
        <f t="shared" ref="N90" si="104">M90+N$9</f>
        <v>0.93472222222222201</v>
      </c>
      <c r="O90" s="139">
        <f t="shared" ref="O90" si="105">N90+O$9</f>
        <v>0.94097222222222199</v>
      </c>
      <c r="P90" s="92">
        <f t="shared" si="90"/>
        <v>36.42</v>
      </c>
      <c r="Q90" s="88">
        <f t="shared" si="91"/>
        <v>7.9861111111110827E-2</v>
      </c>
      <c r="R90" s="89">
        <f t="shared" si="92"/>
        <v>19.001739130434849</v>
      </c>
      <c r="S90" s="81"/>
      <c r="T90" s="82">
        <f t="shared" si="93"/>
        <v>2.7777777777779233E-2</v>
      </c>
      <c r="U90" s="82"/>
    </row>
    <row r="91" spans="1:21" ht="18.399999999999999" customHeight="1" x14ac:dyDescent="0.25">
      <c r="A91" s="737"/>
      <c r="B91" s="507">
        <v>75</v>
      </c>
      <c r="C91" s="148">
        <v>0.90972222222222221</v>
      </c>
      <c r="D91" s="247">
        <f t="shared" ref="D91:D93" si="106">C91+D$10</f>
        <v>0.91527777777777775</v>
      </c>
      <c r="E91" s="247">
        <f t="shared" ref="E91:E93" si="107">D91+E$10</f>
        <v>0.92083333333333328</v>
      </c>
      <c r="F91" s="247">
        <f t="shared" ref="F91:F93" si="108">E91+F$10</f>
        <v>0.9277777777777777</v>
      </c>
      <c r="G91" s="247">
        <f t="shared" ref="G91:G93" si="109">F91+G$10</f>
        <v>0.93472222222222212</v>
      </c>
      <c r="H91" s="247">
        <f t="shared" ref="H91:H93" si="110">G91+H$10</f>
        <v>0.94166666666666654</v>
      </c>
      <c r="I91" s="247">
        <f t="shared" ref="I91:I93" si="111">H91+I$10</f>
        <v>0.94652777777777763</v>
      </c>
      <c r="J91" s="247">
        <f t="shared" ref="J91:J93" si="112">I91+J$10</f>
        <v>0.94999999999999984</v>
      </c>
      <c r="K91" s="247">
        <f t="shared" ref="K91:K93" si="113">J91+K$10</f>
        <v>0.95486111111111094</v>
      </c>
      <c r="L91" s="247">
        <f t="shared" ref="L91:L93" si="114">K91+L$10</f>
        <v>0.96388888888888868</v>
      </c>
      <c r="M91" s="247">
        <f t="shared" ref="M91:M93" si="115">L91+M$10</f>
        <v>0.9708333333333331</v>
      </c>
      <c r="N91" s="247">
        <f t="shared" ref="N91:N93" si="116">M91+N$10</f>
        <v>0.97638888888888864</v>
      </c>
      <c r="O91" s="247">
        <f t="shared" ref="O91:O93" si="117">N91+O$10</f>
        <v>0.98194444444444418</v>
      </c>
      <c r="P91" s="146">
        <f t="shared" si="90"/>
        <v>36.42</v>
      </c>
      <c r="Q91" s="143">
        <f t="shared" si="91"/>
        <v>7.2222222222221966E-2</v>
      </c>
      <c r="R91" s="147">
        <f t="shared" si="92"/>
        <v>21.011538461538539</v>
      </c>
      <c r="S91" s="81"/>
      <c r="T91" s="82">
        <f t="shared" si="93"/>
        <v>4.8611111111111049E-2</v>
      </c>
      <c r="U91" s="82"/>
    </row>
    <row r="92" spans="1:21" ht="18.399999999999999" customHeight="1" x14ac:dyDescent="0.25">
      <c r="A92" s="737"/>
      <c r="B92" s="507">
        <v>76</v>
      </c>
      <c r="C92" s="148">
        <v>0.95833333333333337</v>
      </c>
      <c r="D92" s="247">
        <f t="shared" si="106"/>
        <v>0.96388888888888891</v>
      </c>
      <c r="E92" s="247">
        <f t="shared" si="107"/>
        <v>0.96944444444444444</v>
      </c>
      <c r="F92" s="247">
        <f t="shared" si="108"/>
        <v>0.97638888888888886</v>
      </c>
      <c r="G92" s="247">
        <f t="shared" si="109"/>
        <v>0.98333333333333328</v>
      </c>
      <c r="H92" s="247">
        <f t="shared" si="110"/>
        <v>0.9902777777777777</v>
      </c>
      <c r="I92" s="247">
        <f t="shared" si="111"/>
        <v>0.9951388888888888</v>
      </c>
      <c r="J92" s="247">
        <f t="shared" si="112"/>
        <v>0.99861111111111101</v>
      </c>
      <c r="K92" s="247">
        <f t="shared" si="113"/>
        <v>1.0034722222222221</v>
      </c>
      <c r="L92" s="247">
        <f t="shared" si="114"/>
        <v>1.0125</v>
      </c>
      <c r="M92" s="247">
        <f t="shared" si="115"/>
        <v>1.0194444444444444</v>
      </c>
      <c r="N92" s="247">
        <f t="shared" si="116"/>
        <v>1.0249999999999999</v>
      </c>
      <c r="O92" s="247">
        <f t="shared" si="117"/>
        <v>1.0305555555555554</v>
      </c>
      <c r="P92" s="146">
        <f t="shared" ref="P92:P93" si="118">$G$98</f>
        <v>36.42</v>
      </c>
      <c r="Q92" s="143">
        <f t="shared" si="91"/>
        <v>7.2222222222222077E-2</v>
      </c>
      <c r="R92" s="147">
        <f t="shared" ref="R92:R93" si="119">$G$98/((Q92*1440)/60)</f>
        <v>21.011538461538503</v>
      </c>
      <c r="S92" s="81"/>
      <c r="T92" s="82"/>
      <c r="U92" s="82"/>
    </row>
    <row r="93" spans="1:21" ht="18.399999999999999" customHeight="1" x14ac:dyDescent="0.25">
      <c r="A93" s="737"/>
      <c r="B93" s="540">
        <v>77</v>
      </c>
      <c r="C93" s="541">
        <v>1.0138888888888888</v>
      </c>
      <c r="D93" s="542">
        <f t="shared" si="106"/>
        <v>1.0194444444444444</v>
      </c>
      <c r="E93" s="542">
        <f t="shared" si="107"/>
        <v>1.0249999999999999</v>
      </c>
      <c r="F93" s="542">
        <f t="shared" si="108"/>
        <v>1.0319444444444443</v>
      </c>
      <c r="G93" s="542">
        <f t="shared" si="109"/>
        <v>1.0388888888888888</v>
      </c>
      <c r="H93" s="542">
        <f t="shared" si="110"/>
        <v>1.0458333333333332</v>
      </c>
      <c r="I93" s="542">
        <f t="shared" si="111"/>
        <v>1.0506944444444444</v>
      </c>
      <c r="J93" s="542">
        <f t="shared" si="112"/>
        <v>1.0541666666666667</v>
      </c>
      <c r="K93" s="542">
        <f t="shared" si="113"/>
        <v>1.0590277777777779</v>
      </c>
      <c r="L93" s="542">
        <f t="shared" si="114"/>
        <v>1.0680555555555558</v>
      </c>
      <c r="M93" s="542">
        <f t="shared" si="115"/>
        <v>1.0750000000000002</v>
      </c>
      <c r="N93" s="542">
        <f t="shared" si="116"/>
        <v>1.0805555555555557</v>
      </c>
      <c r="O93" s="542">
        <f t="shared" si="117"/>
        <v>1.0861111111111112</v>
      </c>
      <c r="P93" s="537">
        <f t="shared" si="118"/>
        <v>36.42</v>
      </c>
      <c r="Q93" s="543">
        <f t="shared" si="91"/>
        <v>7.222222222222241E-2</v>
      </c>
      <c r="R93" s="544">
        <f t="shared" si="119"/>
        <v>21.011538461538407</v>
      </c>
      <c r="S93" s="81"/>
      <c r="T93" s="82">
        <f>C93-C91</f>
        <v>0.10416666666666663</v>
      </c>
      <c r="U93" s="82"/>
    </row>
    <row r="94" spans="1:21" ht="18.399999999999999" customHeight="1" x14ac:dyDescent="0.2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21" ht="18.399999999999999" customHeight="1" x14ac:dyDescent="0.25">
      <c r="A95" s="84"/>
      <c r="B95" s="84"/>
      <c r="C95" s="84"/>
      <c r="D95" s="107" t="s">
        <v>63</v>
      </c>
      <c r="E95" s="107"/>
      <c r="F95" s="108"/>
      <c r="G95" s="107">
        <v>74</v>
      </c>
      <c r="H95" s="107"/>
      <c r="I95" s="107"/>
      <c r="J95" s="84"/>
      <c r="K95" s="84"/>
      <c r="L95" s="84"/>
      <c r="M95" s="84"/>
      <c r="N95" s="84"/>
      <c r="O95" s="84"/>
      <c r="P95" s="84"/>
      <c r="Q95" s="84"/>
      <c r="R95" s="84"/>
    </row>
    <row r="96" spans="1:21" ht="18.399999999999999" customHeight="1" x14ac:dyDescent="0.25">
      <c r="A96" s="84"/>
      <c r="B96" s="84"/>
      <c r="C96" s="84"/>
      <c r="D96" s="107" t="s">
        <v>64</v>
      </c>
      <c r="E96" s="107"/>
      <c r="F96" s="108"/>
      <c r="G96" s="107">
        <v>3</v>
      </c>
      <c r="H96" s="107"/>
      <c r="I96" s="107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8.399999999999999" customHeight="1" x14ac:dyDescent="0.25">
      <c r="A97" s="84"/>
      <c r="B97" s="84"/>
      <c r="C97" s="84"/>
      <c r="D97" s="107" t="s">
        <v>65</v>
      </c>
      <c r="E97" s="107"/>
      <c r="F97" s="108"/>
      <c r="G97" s="107">
        <f>B93</f>
        <v>77</v>
      </c>
      <c r="H97" s="107"/>
      <c r="I97" s="107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8.399999999999999" customHeight="1" x14ac:dyDescent="0.25">
      <c r="A98" s="84"/>
      <c r="B98" s="84"/>
      <c r="C98" s="84"/>
      <c r="D98" s="107" t="s">
        <v>66</v>
      </c>
      <c r="E98" s="107"/>
      <c r="F98" s="108"/>
      <c r="G98" s="110">
        <f>P13</f>
        <v>36.42</v>
      </c>
      <c r="H98" s="110"/>
      <c r="I98" s="107" t="s">
        <v>67</v>
      </c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" customHeight="1" x14ac:dyDescent="0.25">
      <c r="D99" s="107" t="s">
        <v>68</v>
      </c>
      <c r="E99" s="109"/>
      <c r="F99" s="109"/>
      <c r="G99" s="107">
        <v>0</v>
      </c>
      <c r="H99" s="107"/>
      <c r="I99" s="107" t="s">
        <v>69</v>
      </c>
    </row>
    <row r="100" spans="1:18" ht="15" customHeight="1" x14ac:dyDescent="0.25">
      <c r="D100" s="107" t="s">
        <v>70</v>
      </c>
      <c r="E100" s="109"/>
      <c r="F100" s="109"/>
      <c r="G100" s="109"/>
      <c r="H100" s="109"/>
      <c r="I100" s="109"/>
    </row>
  </sheetData>
  <mergeCells count="11">
    <mergeCell ref="B8:R8"/>
    <mergeCell ref="B11:C11"/>
    <mergeCell ref="D11:M11"/>
    <mergeCell ref="P11:P12"/>
    <mergeCell ref="Q11:Q15"/>
    <mergeCell ref="R11:R15"/>
    <mergeCell ref="S11:S15"/>
    <mergeCell ref="P13:P15"/>
    <mergeCell ref="B15:C15"/>
    <mergeCell ref="B16:S16"/>
    <mergeCell ref="A17:A93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73"/>
  <sheetViews>
    <sheetView view="pageBreakPreview" topLeftCell="A32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9" s="30" customFormat="1" ht="23.25" x14ac:dyDescent="0.35">
      <c r="B3" s="31" t="s">
        <v>216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2"/>
      <c r="P3" s="32"/>
      <c r="Q3" s="32"/>
      <c r="R3" s="32"/>
    </row>
    <row r="4" spans="2:19" s="30" customFormat="1" ht="23.25" x14ac:dyDescent="0.35"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2"/>
      <c r="P4" s="32"/>
      <c r="Q4" s="32"/>
      <c r="R4" s="32"/>
    </row>
    <row r="5" spans="2:19" s="30" customFormat="1" ht="23.25" x14ac:dyDescent="0.35">
      <c r="B5" s="31" t="s">
        <v>100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</row>
    <row r="6" spans="2:19" s="30" customFormat="1" ht="23.25" x14ac:dyDescent="0.35">
      <c r="B6" s="31" t="s">
        <v>96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2"/>
      <c r="P6" s="32"/>
      <c r="Q6" s="32"/>
      <c r="R6" s="32"/>
    </row>
    <row r="7" spans="2:19" s="30" customFormat="1" ht="24" thickBot="1" x14ac:dyDescent="0.4">
      <c r="B7" s="31" t="s">
        <v>101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2"/>
      <c r="P7" s="32"/>
      <c r="Q7" s="32"/>
      <c r="R7" s="173"/>
    </row>
    <row r="8" spans="2:19" s="30" customFormat="1" ht="173.25" customHeight="1" thickBot="1" x14ac:dyDescent="0.4">
      <c r="B8" s="725" t="s">
        <v>242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2:19" ht="15.75" x14ac:dyDescent="0.25">
      <c r="B9" s="104"/>
      <c r="C9" s="104"/>
      <c r="D9" s="93">
        <v>6.2499999999999995E-3</v>
      </c>
      <c r="E9" s="93">
        <v>6.2499999999999995E-3</v>
      </c>
      <c r="F9" s="93">
        <v>7.6388888888888886E-3</v>
      </c>
      <c r="G9" s="93">
        <v>7.6388888888888886E-3</v>
      </c>
      <c r="H9" s="93">
        <v>6.9444444444444441E-3</v>
      </c>
      <c r="I9" s="93">
        <v>5.5555555555555558E-3</v>
      </c>
      <c r="J9" s="93">
        <v>4.1666666666666666E-3</v>
      </c>
      <c r="K9" s="93">
        <v>5.5555555555555558E-3</v>
      </c>
      <c r="L9" s="93">
        <v>9.7222222222222224E-3</v>
      </c>
      <c r="M9" s="93">
        <v>7.6388888888888886E-3</v>
      </c>
      <c r="N9" s="93">
        <v>6.2499999999999995E-3</v>
      </c>
      <c r="O9" s="93">
        <v>6.2499999999999995E-3</v>
      </c>
      <c r="P9" s="105"/>
      <c r="Q9" s="105">
        <f>SUM(D9:O9)</f>
        <v>7.9861111111111119E-2</v>
      </c>
      <c r="R9" s="106"/>
    </row>
    <row r="10" spans="2:19" ht="16.5" thickBot="1" x14ac:dyDescent="0.3">
      <c r="B10" s="104"/>
      <c r="C10" s="104"/>
      <c r="D10" s="93">
        <v>5.5555555555555558E-3</v>
      </c>
      <c r="E10" s="93">
        <v>5.5555555555555558E-3</v>
      </c>
      <c r="F10" s="93">
        <v>6.9444444444444441E-3</v>
      </c>
      <c r="G10" s="93">
        <v>6.9444444444444441E-3</v>
      </c>
      <c r="H10" s="93">
        <v>6.9444444444444441E-3</v>
      </c>
      <c r="I10" s="93">
        <v>4.8611111111111112E-3</v>
      </c>
      <c r="J10" s="93">
        <v>3.472222222222222E-3</v>
      </c>
      <c r="K10" s="93">
        <v>4.8611111111111112E-3</v>
      </c>
      <c r="L10" s="93">
        <v>9.0277777777777787E-3</v>
      </c>
      <c r="M10" s="93">
        <v>6.9444444444444441E-3</v>
      </c>
      <c r="N10" s="93">
        <v>5.5555555555555558E-3</v>
      </c>
      <c r="O10" s="95">
        <v>5.5555555555555558E-3</v>
      </c>
      <c r="P10" s="105"/>
      <c r="Q10" s="105">
        <f>SUM(D10:O10)</f>
        <v>7.2222222222222202E-2</v>
      </c>
      <c r="R10" s="106"/>
    </row>
    <row r="11" spans="2:19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700"/>
      <c r="N11" s="36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2:19" ht="48.75" customHeight="1" thickBot="1" x14ac:dyDescent="0.3">
      <c r="B12" s="420"/>
      <c r="C12" s="420" t="s">
        <v>265</v>
      </c>
      <c r="D12" s="345" t="s">
        <v>280</v>
      </c>
      <c r="E12" s="49" t="s">
        <v>97</v>
      </c>
      <c r="F12" s="50" t="s">
        <v>88</v>
      </c>
      <c r="G12" s="50" t="s">
        <v>293</v>
      </c>
      <c r="H12" s="50" t="s">
        <v>98</v>
      </c>
      <c r="I12" s="50" t="s">
        <v>294</v>
      </c>
      <c r="J12" s="50" t="s">
        <v>98</v>
      </c>
      <c r="K12" s="50" t="s">
        <v>293</v>
      </c>
      <c r="L12" s="51" t="s">
        <v>88</v>
      </c>
      <c r="M12" s="48" t="s">
        <v>97</v>
      </c>
      <c r="N12" s="345" t="s">
        <v>280</v>
      </c>
      <c r="O12" s="376" t="s">
        <v>265</v>
      </c>
      <c r="P12" s="702"/>
      <c r="Q12" s="703"/>
      <c r="R12" s="703"/>
      <c r="S12" s="703"/>
    </row>
    <row r="13" spans="2:19" ht="15.75" thickBot="1" x14ac:dyDescent="0.3">
      <c r="B13" s="352" t="s">
        <v>58</v>
      </c>
      <c r="C13" s="419">
        <v>0</v>
      </c>
      <c r="D13" s="370">
        <v>2.8</v>
      </c>
      <c r="E13" s="54">
        <v>2.8</v>
      </c>
      <c r="F13" s="55">
        <v>3.4</v>
      </c>
      <c r="G13" s="55">
        <v>2.6</v>
      </c>
      <c r="H13" s="55">
        <v>2</v>
      </c>
      <c r="I13" s="55">
        <v>4</v>
      </c>
      <c r="J13" s="55">
        <v>2</v>
      </c>
      <c r="K13" s="55">
        <v>2.7</v>
      </c>
      <c r="L13" s="56">
        <v>4.9000000000000004</v>
      </c>
      <c r="M13" s="57">
        <v>2.9</v>
      </c>
      <c r="N13" s="346">
        <v>3.6</v>
      </c>
      <c r="O13" s="376">
        <v>2.72</v>
      </c>
      <c r="P13" s="704">
        <f>O14</f>
        <v>36.42</v>
      </c>
      <c r="Q13" s="703"/>
      <c r="R13" s="703"/>
      <c r="S13" s="703"/>
    </row>
    <row r="14" spans="2:19" ht="30.75" customHeight="1" thickBot="1" x14ac:dyDescent="0.3">
      <c r="B14" s="58" t="s">
        <v>59</v>
      </c>
      <c r="C14" s="59">
        <v>0</v>
      </c>
      <c r="D14" s="60">
        <f t="shared" ref="D14:G14" si="0">C14+D13</f>
        <v>2.8</v>
      </c>
      <c r="E14" s="61">
        <f t="shared" si="0"/>
        <v>5.6</v>
      </c>
      <c r="F14" s="62">
        <f t="shared" si="0"/>
        <v>9</v>
      </c>
      <c r="G14" s="62">
        <f t="shared" si="0"/>
        <v>11.6</v>
      </c>
      <c r="H14" s="62">
        <f t="shared" ref="H14" si="1">G14+H13</f>
        <v>13.6</v>
      </c>
      <c r="I14" s="62">
        <f t="shared" ref="I14" si="2">H14+I13</f>
        <v>17.600000000000001</v>
      </c>
      <c r="J14" s="62">
        <f t="shared" ref="J14" si="3">I14+J13</f>
        <v>19.600000000000001</v>
      </c>
      <c r="K14" s="62">
        <f t="shared" ref="K14" si="4">J14+K13</f>
        <v>22.3</v>
      </c>
      <c r="L14" s="62">
        <f t="shared" ref="L14" si="5">K14+L13</f>
        <v>27.200000000000003</v>
      </c>
      <c r="M14" s="62">
        <f t="shared" ref="M14" si="6">L14+M13</f>
        <v>30.1</v>
      </c>
      <c r="N14" s="62">
        <f t="shared" ref="N14" si="7">M14+N13</f>
        <v>33.700000000000003</v>
      </c>
      <c r="O14" s="62">
        <f t="shared" ref="O14" si="8">N14+O13</f>
        <v>36.42</v>
      </c>
      <c r="P14" s="705"/>
      <c r="Q14" s="703"/>
      <c r="R14" s="703"/>
      <c r="S14" s="703"/>
    </row>
    <row r="15" spans="2:19" ht="30.75" customHeight="1" thickBot="1" x14ac:dyDescent="0.3">
      <c r="B15" s="687" t="s">
        <v>60</v>
      </c>
      <c r="C15" s="688"/>
      <c r="D15" s="60">
        <f t="shared" ref="D15:O15" si="9">D13/((D10*1440)/60)</f>
        <v>21</v>
      </c>
      <c r="E15" s="61">
        <f t="shared" si="9"/>
        <v>21</v>
      </c>
      <c r="F15" s="61">
        <f t="shared" si="9"/>
        <v>20.400000000000002</v>
      </c>
      <c r="G15" s="61">
        <f t="shared" si="9"/>
        <v>15.600000000000001</v>
      </c>
      <c r="H15" s="61">
        <f t="shared" si="9"/>
        <v>12</v>
      </c>
      <c r="I15" s="61">
        <f t="shared" si="9"/>
        <v>34.285714285714285</v>
      </c>
      <c r="J15" s="61">
        <f t="shared" si="9"/>
        <v>24</v>
      </c>
      <c r="K15" s="61">
        <f t="shared" si="9"/>
        <v>23.142857142857142</v>
      </c>
      <c r="L15" s="61">
        <f t="shared" si="9"/>
        <v>22.615384615384613</v>
      </c>
      <c r="M15" s="61">
        <f t="shared" si="9"/>
        <v>17.400000000000002</v>
      </c>
      <c r="N15" s="61">
        <f t="shared" si="9"/>
        <v>27</v>
      </c>
      <c r="O15" s="61">
        <f t="shared" si="9"/>
        <v>20.400000000000002</v>
      </c>
      <c r="P15" s="706"/>
      <c r="Q15" s="702"/>
      <c r="R15" s="702"/>
      <c r="S15" s="702"/>
    </row>
    <row r="16" spans="2:19" ht="36.6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</row>
    <row r="17" spans="1:21" ht="18.399999999999999" customHeight="1" thickBot="1" x14ac:dyDescent="0.3">
      <c r="A17" s="692"/>
      <c r="B17" s="67">
        <v>1</v>
      </c>
      <c r="C17" s="437">
        <v>0.19444444444444445</v>
      </c>
      <c r="D17" s="68">
        <f>C17+D$10</f>
        <v>0.2</v>
      </c>
      <c r="E17" s="69">
        <f t="shared" ref="E17:G17" si="10">D17+E$10</f>
        <v>0.20555555555555557</v>
      </c>
      <c r="F17" s="70">
        <f t="shared" si="10"/>
        <v>0.21250000000000002</v>
      </c>
      <c r="G17" s="70">
        <f t="shared" si="10"/>
        <v>0.21944444444444447</v>
      </c>
      <c r="H17" s="70">
        <f t="shared" ref="H17" si="11">G17+H$10</f>
        <v>0.22638888888888892</v>
      </c>
      <c r="I17" s="70">
        <f t="shared" ref="I17" si="12">H17+I$10</f>
        <v>0.23125000000000004</v>
      </c>
      <c r="J17" s="70">
        <f t="shared" ref="J17" si="13">I17+J$10</f>
        <v>0.23472222222222225</v>
      </c>
      <c r="K17" s="70">
        <f t="shared" ref="K17" si="14">J17+K$10</f>
        <v>0.23958333333333337</v>
      </c>
      <c r="L17" s="70">
        <f t="shared" ref="L17" si="15">K17+L$10</f>
        <v>0.24861111111111114</v>
      </c>
      <c r="M17" s="70">
        <f t="shared" ref="M17" si="16">L17+M$10</f>
        <v>0.25555555555555559</v>
      </c>
      <c r="N17" s="70">
        <f t="shared" ref="N17" si="17">M17+N$10</f>
        <v>0.26111111111111113</v>
      </c>
      <c r="O17" s="70">
        <f t="shared" ref="O17" si="18">N17+O$10</f>
        <v>0.26666666666666666</v>
      </c>
      <c r="P17" s="204">
        <f t="shared" ref="P17:P48" si="19">$G$71</f>
        <v>36.42</v>
      </c>
      <c r="Q17" s="87">
        <f>O17-C17</f>
        <v>7.2222222222222215E-2</v>
      </c>
      <c r="R17" s="73">
        <f t="shared" ref="R17:R48" si="20">$G$71/((Q17*1440)/60)</f>
        <v>21.011538461538464</v>
      </c>
      <c r="S17" s="39"/>
    </row>
    <row r="18" spans="1:21" ht="18.399999999999999" customHeight="1" thickBot="1" x14ac:dyDescent="0.3">
      <c r="A18" s="693"/>
      <c r="B18" s="74">
        <v>2</v>
      </c>
      <c r="C18" s="455">
        <f>C17+"00:30"</f>
        <v>0.21527777777777779</v>
      </c>
      <c r="D18" s="130">
        <f t="shared" ref="D18:F19" si="21">C18+D$10</f>
        <v>0.22083333333333335</v>
      </c>
      <c r="E18" s="75">
        <f t="shared" si="21"/>
        <v>0.22638888888888892</v>
      </c>
      <c r="F18" s="76">
        <f t="shared" si="21"/>
        <v>0.23333333333333336</v>
      </c>
      <c r="G18" s="70">
        <f t="shared" ref="G18:G19" si="22">F18+G$10</f>
        <v>0.24027777777777781</v>
      </c>
      <c r="H18" s="70">
        <f t="shared" ref="H18:H19" si="23">G18+H$10</f>
        <v>0.24722222222222226</v>
      </c>
      <c r="I18" s="70">
        <f t="shared" ref="I18:I19" si="24">H18+I$10</f>
        <v>0.25208333333333338</v>
      </c>
      <c r="J18" s="70">
        <f t="shared" ref="J18:J19" si="25">I18+J$10</f>
        <v>0.25555555555555559</v>
      </c>
      <c r="K18" s="70">
        <f t="shared" ref="K18:K19" si="26">J18+K$10</f>
        <v>0.26041666666666669</v>
      </c>
      <c r="L18" s="70">
        <f t="shared" ref="L18:L19" si="27">K18+L$10</f>
        <v>0.26944444444444449</v>
      </c>
      <c r="M18" s="70">
        <f t="shared" ref="M18:M19" si="28">L18+M$10</f>
        <v>0.27638888888888891</v>
      </c>
      <c r="N18" s="70">
        <f t="shared" ref="N18:N19" si="29">M18+N$10</f>
        <v>0.28194444444444444</v>
      </c>
      <c r="O18" s="70">
        <f t="shared" ref="O18:O19" si="30">N18+O$10</f>
        <v>0.28749999999999998</v>
      </c>
      <c r="P18" s="205">
        <f t="shared" si="19"/>
        <v>36.42</v>
      </c>
      <c r="Q18" s="163">
        <f t="shared" ref="Q18:Q55" si="31">O18-C18</f>
        <v>7.2222222222222188E-2</v>
      </c>
      <c r="R18" s="80">
        <f t="shared" si="20"/>
        <v>21.011538461538475</v>
      </c>
      <c r="S18" s="81"/>
      <c r="T18" s="82">
        <f t="shared" ref="T18:T55" si="32">C18-C17</f>
        <v>2.0833333333333343E-2</v>
      </c>
    </row>
    <row r="19" spans="1:21" ht="18.399999999999999" customHeight="1" thickBot="1" x14ac:dyDescent="0.3">
      <c r="A19" s="693"/>
      <c r="B19" s="74">
        <v>3</v>
      </c>
      <c r="C19" s="455">
        <f t="shared" ref="C19:C21" si="33">C18+"00:30"</f>
        <v>0.23611111111111113</v>
      </c>
      <c r="D19" s="130">
        <f t="shared" si="21"/>
        <v>0.2416666666666667</v>
      </c>
      <c r="E19" s="75">
        <f t="shared" si="21"/>
        <v>0.24722222222222226</v>
      </c>
      <c r="F19" s="76">
        <f t="shared" si="21"/>
        <v>0.25416666666666671</v>
      </c>
      <c r="G19" s="70">
        <f t="shared" si="22"/>
        <v>0.26111111111111113</v>
      </c>
      <c r="H19" s="70">
        <f t="shared" si="23"/>
        <v>0.26805555555555555</v>
      </c>
      <c r="I19" s="70">
        <f t="shared" si="24"/>
        <v>0.27291666666666664</v>
      </c>
      <c r="J19" s="70">
        <f t="shared" si="25"/>
        <v>0.27638888888888885</v>
      </c>
      <c r="K19" s="70">
        <f t="shared" si="26"/>
        <v>0.28124999999999994</v>
      </c>
      <c r="L19" s="70">
        <f t="shared" si="27"/>
        <v>0.29027777777777775</v>
      </c>
      <c r="M19" s="70">
        <f t="shared" si="28"/>
        <v>0.29722222222222217</v>
      </c>
      <c r="N19" s="70">
        <f t="shared" si="29"/>
        <v>0.3027777777777777</v>
      </c>
      <c r="O19" s="70">
        <f t="shared" si="30"/>
        <v>0.30833333333333324</v>
      </c>
      <c r="P19" s="205">
        <f t="shared" si="19"/>
        <v>36.42</v>
      </c>
      <c r="Q19" s="163">
        <f t="shared" si="31"/>
        <v>7.2222222222222104E-2</v>
      </c>
      <c r="R19" s="80">
        <f t="shared" si="20"/>
        <v>21.011538461538496</v>
      </c>
      <c r="S19" s="81"/>
      <c r="T19" s="82">
        <f t="shared" si="32"/>
        <v>2.0833333333333343E-2</v>
      </c>
    </row>
    <row r="20" spans="1:21" ht="18.399999999999999" customHeight="1" thickBot="1" x14ac:dyDescent="0.3">
      <c r="A20" s="693"/>
      <c r="B20" s="74">
        <v>4</v>
      </c>
      <c r="C20" s="455">
        <f t="shared" si="33"/>
        <v>0.25694444444444448</v>
      </c>
      <c r="D20" s="130">
        <f t="shared" ref="D20:D21" si="34">C20+D$10</f>
        <v>0.26250000000000001</v>
      </c>
      <c r="E20" s="75">
        <f t="shared" ref="E20:E21" si="35">D20+E$10</f>
        <v>0.26805555555555555</v>
      </c>
      <c r="F20" s="76">
        <f t="shared" ref="F20:F21" si="36">E20+F$10</f>
        <v>0.27499999999999997</v>
      </c>
      <c r="G20" s="70">
        <f t="shared" ref="G20:G21" si="37">F20+G$10</f>
        <v>0.28194444444444439</v>
      </c>
      <c r="H20" s="70">
        <f t="shared" ref="H20:H21" si="38">G20+H$10</f>
        <v>0.28888888888888881</v>
      </c>
      <c r="I20" s="70">
        <f t="shared" ref="I20:I21" si="39">H20+I$10</f>
        <v>0.2937499999999999</v>
      </c>
      <c r="J20" s="70">
        <f t="shared" ref="J20:J21" si="40">I20+J$10</f>
        <v>0.29722222222222211</v>
      </c>
      <c r="K20" s="70">
        <f t="shared" ref="K20:K21" si="41">J20+K$10</f>
        <v>0.3020833333333332</v>
      </c>
      <c r="L20" s="70">
        <f t="shared" ref="L20:L21" si="42">K20+L$10</f>
        <v>0.31111111111111101</v>
      </c>
      <c r="M20" s="70">
        <f t="shared" ref="M20:M21" si="43">L20+M$10</f>
        <v>0.31805555555555542</v>
      </c>
      <c r="N20" s="70">
        <f t="shared" ref="N20:N21" si="44">M20+N$10</f>
        <v>0.32361111111111096</v>
      </c>
      <c r="O20" s="70">
        <f t="shared" ref="O20:O21" si="45">N20+O$10</f>
        <v>0.3291666666666665</v>
      </c>
      <c r="P20" s="205">
        <f t="shared" si="19"/>
        <v>36.42</v>
      </c>
      <c r="Q20" s="163">
        <f t="shared" si="31"/>
        <v>7.2222222222222021E-2</v>
      </c>
      <c r="R20" s="80">
        <f t="shared" si="20"/>
        <v>21.011538461538521</v>
      </c>
      <c r="S20" s="81"/>
      <c r="T20" s="82">
        <f t="shared" si="32"/>
        <v>2.0833333333333343E-2</v>
      </c>
    </row>
    <row r="21" spans="1:21" ht="18.399999999999999" customHeight="1" x14ac:dyDescent="0.25">
      <c r="A21" s="693"/>
      <c r="B21" s="74">
        <v>5</v>
      </c>
      <c r="C21" s="455">
        <f t="shared" si="33"/>
        <v>0.27777777777777779</v>
      </c>
      <c r="D21" s="130">
        <f t="shared" si="34"/>
        <v>0.28333333333333333</v>
      </c>
      <c r="E21" s="75">
        <f t="shared" si="35"/>
        <v>0.28888888888888886</v>
      </c>
      <c r="F21" s="76">
        <f t="shared" si="36"/>
        <v>0.29583333333333328</v>
      </c>
      <c r="G21" s="70">
        <f t="shared" si="37"/>
        <v>0.3027777777777777</v>
      </c>
      <c r="H21" s="70">
        <f t="shared" si="38"/>
        <v>0.30972222222222212</v>
      </c>
      <c r="I21" s="70">
        <f t="shared" si="39"/>
        <v>0.31458333333333321</v>
      </c>
      <c r="J21" s="70">
        <f t="shared" si="40"/>
        <v>0.31805555555555542</v>
      </c>
      <c r="K21" s="70">
        <f t="shared" si="41"/>
        <v>0.32291666666666652</v>
      </c>
      <c r="L21" s="70">
        <f t="shared" si="42"/>
        <v>0.33194444444444432</v>
      </c>
      <c r="M21" s="70">
        <f t="shared" si="43"/>
        <v>0.33888888888888874</v>
      </c>
      <c r="N21" s="70">
        <f t="shared" si="44"/>
        <v>0.34444444444444428</v>
      </c>
      <c r="O21" s="70">
        <f t="shared" si="45"/>
        <v>0.34999999999999981</v>
      </c>
      <c r="P21" s="205">
        <f t="shared" si="19"/>
        <v>36.42</v>
      </c>
      <c r="Q21" s="163">
        <f t="shared" si="31"/>
        <v>7.2222222222222021E-2</v>
      </c>
      <c r="R21" s="80">
        <f t="shared" si="20"/>
        <v>21.011538461538521</v>
      </c>
      <c r="S21" s="81"/>
      <c r="T21" s="82">
        <f t="shared" si="32"/>
        <v>2.0833333333333315E-2</v>
      </c>
    </row>
    <row r="22" spans="1:21" ht="18.399999999999999" customHeight="1" x14ac:dyDescent="0.25">
      <c r="A22" s="693"/>
      <c r="B22" s="74">
        <v>6</v>
      </c>
      <c r="C22" s="455">
        <f>C21+"00:30"</f>
        <v>0.2986111111111111</v>
      </c>
      <c r="D22" s="130">
        <f>C22+D$9</f>
        <v>0.30486111111111108</v>
      </c>
      <c r="E22" s="130">
        <f t="shared" ref="E22:G22" si="46">D22+E$9</f>
        <v>0.31111111111111106</v>
      </c>
      <c r="F22" s="130">
        <f t="shared" si="46"/>
        <v>0.31874999999999992</v>
      </c>
      <c r="G22" s="130">
        <f t="shared" si="46"/>
        <v>0.32638888888888878</v>
      </c>
      <c r="H22" s="130">
        <f t="shared" ref="H22" si="47">G22+H$9</f>
        <v>0.3333333333333332</v>
      </c>
      <c r="I22" s="130">
        <f t="shared" ref="I22" si="48">H22+I$9</f>
        <v>0.33888888888888874</v>
      </c>
      <c r="J22" s="130">
        <f t="shared" ref="J22" si="49">I22+J$9</f>
        <v>0.34305555555555539</v>
      </c>
      <c r="K22" s="130">
        <f t="shared" ref="K22" si="50">J22+K$9</f>
        <v>0.34861111111111093</v>
      </c>
      <c r="L22" s="130">
        <f t="shared" ref="L22" si="51">K22+L$9</f>
        <v>0.35833333333333317</v>
      </c>
      <c r="M22" s="130">
        <f t="shared" ref="M22" si="52">L22+M$9</f>
        <v>0.36597222222222203</v>
      </c>
      <c r="N22" s="130">
        <f t="shared" ref="N22" si="53">M22+N$9</f>
        <v>0.37222222222222201</v>
      </c>
      <c r="O22" s="130">
        <f t="shared" ref="O22" si="54">N22+O$9</f>
        <v>0.37847222222222199</v>
      </c>
      <c r="P22" s="205">
        <f t="shared" si="19"/>
        <v>36.42</v>
      </c>
      <c r="Q22" s="163">
        <f t="shared" si="31"/>
        <v>7.9861111111110883E-2</v>
      </c>
      <c r="R22" s="80">
        <f t="shared" si="20"/>
        <v>19.001739130434839</v>
      </c>
      <c r="S22" s="81"/>
      <c r="T22" s="82">
        <f t="shared" si="32"/>
        <v>2.0833333333333315E-2</v>
      </c>
    </row>
    <row r="23" spans="1:21" ht="18.399999999999999" customHeight="1" x14ac:dyDescent="0.25">
      <c r="A23" s="693"/>
      <c r="B23" s="74">
        <v>7</v>
      </c>
      <c r="C23" s="455">
        <f>C22+"00:20"</f>
        <v>0.3125</v>
      </c>
      <c r="D23" s="130">
        <f t="shared" ref="D23:F23" si="55">C23+D$9</f>
        <v>0.31874999999999998</v>
      </c>
      <c r="E23" s="130">
        <f t="shared" si="55"/>
        <v>0.32499999999999996</v>
      </c>
      <c r="F23" s="130">
        <f t="shared" si="55"/>
        <v>0.33263888888888882</v>
      </c>
      <c r="G23" s="130">
        <f t="shared" ref="G23:G57" si="56">F23+G$9</f>
        <v>0.34027777777777768</v>
      </c>
      <c r="H23" s="130">
        <f t="shared" ref="H23:H57" si="57">G23+H$9</f>
        <v>0.3472222222222221</v>
      </c>
      <c r="I23" s="130">
        <f t="shared" ref="I23:I57" si="58">H23+I$9</f>
        <v>0.35277777777777763</v>
      </c>
      <c r="J23" s="130">
        <f t="shared" ref="J23:J57" si="59">I23+J$9</f>
        <v>0.35694444444444429</v>
      </c>
      <c r="K23" s="130">
        <f t="shared" ref="K23:K57" si="60">J23+K$9</f>
        <v>0.36249999999999982</v>
      </c>
      <c r="L23" s="130">
        <f t="shared" ref="L23:L57" si="61">K23+L$9</f>
        <v>0.37222222222222207</v>
      </c>
      <c r="M23" s="130">
        <f t="shared" ref="M23:M57" si="62">L23+M$9</f>
        <v>0.37986111111111093</v>
      </c>
      <c r="N23" s="130">
        <f t="shared" ref="N23:N57" si="63">M23+N$9</f>
        <v>0.38611111111111091</v>
      </c>
      <c r="O23" s="130">
        <f t="shared" ref="O23:O57" si="64">N23+O$9</f>
        <v>0.39236111111111088</v>
      </c>
      <c r="P23" s="205">
        <f t="shared" si="19"/>
        <v>36.42</v>
      </c>
      <c r="Q23" s="163">
        <f t="shared" si="31"/>
        <v>7.9861111111110883E-2</v>
      </c>
      <c r="R23" s="80">
        <f t="shared" si="20"/>
        <v>19.001739130434839</v>
      </c>
      <c r="S23" s="81"/>
      <c r="T23" s="82">
        <f t="shared" si="32"/>
        <v>1.3888888888888895E-2</v>
      </c>
    </row>
    <row r="24" spans="1:21" ht="18.399999999999999" customHeight="1" x14ac:dyDescent="0.25">
      <c r="A24" s="693"/>
      <c r="B24" s="74">
        <v>8</v>
      </c>
      <c r="C24" s="455">
        <f t="shared" ref="C24:C65" si="65">C23+"00:20"</f>
        <v>0.3263888888888889</v>
      </c>
      <c r="D24" s="130">
        <f t="shared" ref="D24:F24" si="66">C24+D$9</f>
        <v>0.33263888888888887</v>
      </c>
      <c r="E24" s="130">
        <f t="shared" si="66"/>
        <v>0.33888888888888885</v>
      </c>
      <c r="F24" s="130">
        <f t="shared" si="66"/>
        <v>0.34652777777777771</v>
      </c>
      <c r="G24" s="130">
        <f t="shared" si="56"/>
        <v>0.35416666666666657</v>
      </c>
      <c r="H24" s="130">
        <f t="shared" si="57"/>
        <v>0.36111111111111099</v>
      </c>
      <c r="I24" s="130">
        <f t="shared" si="58"/>
        <v>0.36666666666666653</v>
      </c>
      <c r="J24" s="130">
        <f t="shared" si="59"/>
        <v>0.37083333333333318</v>
      </c>
      <c r="K24" s="130">
        <f t="shared" si="60"/>
        <v>0.37638888888888872</v>
      </c>
      <c r="L24" s="130">
        <f t="shared" si="61"/>
        <v>0.38611111111111096</v>
      </c>
      <c r="M24" s="130">
        <f t="shared" si="62"/>
        <v>0.39374999999999982</v>
      </c>
      <c r="N24" s="130">
        <f t="shared" si="63"/>
        <v>0.3999999999999998</v>
      </c>
      <c r="O24" s="130">
        <f t="shared" si="64"/>
        <v>0.40624999999999978</v>
      </c>
      <c r="P24" s="205">
        <f t="shared" si="19"/>
        <v>36.42</v>
      </c>
      <c r="Q24" s="163">
        <f t="shared" si="31"/>
        <v>7.9861111111110883E-2</v>
      </c>
      <c r="R24" s="80">
        <f t="shared" si="20"/>
        <v>19.001739130434839</v>
      </c>
      <c r="S24" s="81"/>
      <c r="T24" s="82">
        <f t="shared" si="32"/>
        <v>1.3888888888888895E-2</v>
      </c>
    </row>
    <row r="25" spans="1:21" ht="18.399999999999999" customHeight="1" x14ac:dyDescent="0.25">
      <c r="A25" s="693"/>
      <c r="B25" s="74">
        <v>9</v>
      </c>
      <c r="C25" s="455">
        <f t="shared" si="65"/>
        <v>0.34027777777777779</v>
      </c>
      <c r="D25" s="130">
        <f t="shared" ref="D25:F25" si="67">C25+D$9</f>
        <v>0.34652777777777777</v>
      </c>
      <c r="E25" s="130">
        <f t="shared" si="67"/>
        <v>0.35277777777777775</v>
      </c>
      <c r="F25" s="130">
        <f t="shared" si="67"/>
        <v>0.36041666666666661</v>
      </c>
      <c r="G25" s="130">
        <f t="shared" si="56"/>
        <v>0.36805555555555547</v>
      </c>
      <c r="H25" s="130">
        <f t="shared" si="57"/>
        <v>0.37499999999999989</v>
      </c>
      <c r="I25" s="130">
        <f t="shared" si="58"/>
        <v>0.38055555555555542</v>
      </c>
      <c r="J25" s="130">
        <f t="shared" si="59"/>
        <v>0.38472222222222208</v>
      </c>
      <c r="K25" s="130">
        <f t="shared" si="60"/>
        <v>0.39027777777777761</v>
      </c>
      <c r="L25" s="130">
        <f t="shared" si="61"/>
        <v>0.39999999999999986</v>
      </c>
      <c r="M25" s="130">
        <f t="shared" si="62"/>
        <v>0.40763888888888872</v>
      </c>
      <c r="N25" s="130">
        <f t="shared" si="63"/>
        <v>0.4138888888888887</v>
      </c>
      <c r="O25" s="130">
        <f t="shared" si="64"/>
        <v>0.42013888888888867</v>
      </c>
      <c r="P25" s="205">
        <f t="shared" si="19"/>
        <v>36.42</v>
      </c>
      <c r="Q25" s="163">
        <f t="shared" si="31"/>
        <v>7.9861111111110883E-2</v>
      </c>
      <c r="R25" s="80">
        <f t="shared" si="20"/>
        <v>19.001739130434839</v>
      </c>
      <c r="S25" s="81"/>
      <c r="T25" s="82">
        <f t="shared" si="32"/>
        <v>1.3888888888888895E-2</v>
      </c>
    </row>
    <row r="26" spans="1:21" ht="18.399999999999999" customHeight="1" x14ac:dyDescent="0.25">
      <c r="A26" s="693"/>
      <c r="B26" s="74">
        <v>10</v>
      </c>
      <c r="C26" s="455">
        <f t="shared" si="65"/>
        <v>0.35416666666666669</v>
      </c>
      <c r="D26" s="130">
        <f t="shared" ref="D26:F26" si="68">C26+D$9</f>
        <v>0.36041666666666666</v>
      </c>
      <c r="E26" s="130">
        <f t="shared" si="68"/>
        <v>0.36666666666666664</v>
      </c>
      <c r="F26" s="130">
        <f t="shared" si="68"/>
        <v>0.3743055555555555</v>
      </c>
      <c r="G26" s="130">
        <f t="shared" si="56"/>
        <v>0.38194444444444436</v>
      </c>
      <c r="H26" s="130">
        <f t="shared" si="57"/>
        <v>0.38888888888888878</v>
      </c>
      <c r="I26" s="130">
        <f t="shared" si="58"/>
        <v>0.39444444444444432</v>
      </c>
      <c r="J26" s="130">
        <f t="shared" si="59"/>
        <v>0.39861111111111097</v>
      </c>
      <c r="K26" s="130">
        <f t="shared" si="60"/>
        <v>0.40416666666666651</v>
      </c>
      <c r="L26" s="130">
        <f t="shared" si="61"/>
        <v>0.41388888888888875</v>
      </c>
      <c r="M26" s="130">
        <f t="shared" si="62"/>
        <v>0.42152777777777761</v>
      </c>
      <c r="N26" s="130">
        <f t="shared" si="63"/>
        <v>0.42777777777777759</v>
      </c>
      <c r="O26" s="130">
        <f t="shared" si="64"/>
        <v>0.43402777777777757</v>
      </c>
      <c r="P26" s="205">
        <f t="shared" si="19"/>
        <v>36.42</v>
      </c>
      <c r="Q26" s="163">
        <f t="shared" si="31"/>
        <v>7.9861111111110883E-2</v>
      </c>
      <c r="R26" s="80">
        <f t="shared" si="20"/>
        <v>19.001739130434839</v>
      </c>
      <c r="S26" s="81"/>
      <c r="T26" s="82">
        <f t="shared" si="32"/>
        <v>1.3888888888888895E-2</v>
      </c>
    </row>
    <row r="27" spans="1:21" ht="18.399999999999999" customHeight="1" x14ac:dyDescent="0.25">
      <c r="A27" s="693"/>
      <c r="B27" s="74">
        <v>11</v>
      </c>
      <c r="C27" s="455">
        <f t="shared" si="65"/>
        <v>0.36805555555555558</v>
      </c>
      <c r="D27" s="130">
        <f t="shared" ref="D27:F27" si="69">C27+D$9</f>
        <v>0.37430555555555556</v>
      </c>
      <c r="E27" s="130">
        <f t="shared" si="69"/>
        <v>0.38055555555555554</v>
      </c>
      <c r="F27" s="130">
        <f t="shared" si="69"/>
        <v>0.3881944444444444</v>
      </c>
      <c r="G27" s="130">
        <f t="shared" si="56"/>
        <v>0.39583333333333326</v>
      </c>
      <c r="H27" s="130">
        <f t="shared" si="57"/>
        <v>0.40277777777777768</v>
      </c>
      <c r="I27" s="130">
        <f t="shared" si="58"/>
        <v>0.40833333333333321</v>
      </c>
      <c r="J27" s="130">
        <f t="shared" si="59"/>
        <v>0.41249999999999987</v>
      </c>
      <c r="K27" s="130">
        <f t="shared" si="60"/>
        <v>0.4180555555555554</v>
      </c>
      <c r="L27" s="130">
        <f t="shared" si="61"/>
        <v>0.42777777777777765</v>
      </c>
      <c r="M27" s="130">
        <f t="shared" si="62"/>
        <v>0.43541666666666651</v>
      </c>
      <c r="N27" s="130">
        <f t="shared" si="63"/>
        <v>0.44166666666666649</v>
      </c>
      <c r="O27" s="130">
        <f t="shared" si="64"/>
        <v>0.44791666666666646</v>
      </c>
      <c r="P27" s="205">
        <f t="shared" si="19"/>
        <v>36.42</v>
      </c>
      <c r="Q27" s="163">
        <f t="shared" si="31"/>
        <v>7.9861111111110883E-2</v>
      </c>
      <c r="R27" s="80">
        <f t="shared" si="20"/>
        <v>19.001739130434839</v>
      </c>
      <c r="S27" s="81"/>
      <c r="T27" s="82">
        <f t="shared" si="32"/>
        <v>1.3888888888888895E-2</v>
      </c>
    </row>
    <row r="28" spans="1:21" ht="18.399999999999999" customHeight="1" x14ac:dyDescent="0.25">
      <c r="A28" s="693"/>
      <c r="B28" s="74">
        <v>12</v>
      </c>
      <c r="C28" s="455">
        <f t="shared" si="65"/>
        <v>0.38194444444444448</v>
      </c>
      <c r="D28" s="130">
        <f t="shared" ref="D28:F28" si="70">C28+D$9</f>
        <v>0.38819444444444445</v>
      </c>
      <c r="E28" s="130">
        <f t="shared" si="70"/>
        <v>0.39444444444444443</v>
      </c>
      <c r="F28" s="130">
        <f t="shared" si="70"/>
        <v>0.40208333333333329</v>
      </c>
      <c r="G28" s="130">
        <f t="shared" si="56"/>
        <v>0.40972222222222215</v>
      </c>
      <c r="H28" s="130">
        <f t="shared" si="57"/>
        <v>0.41666666666666657</v>
      </c>
      <c r="I28" s="130">
        <f t="shared" si="58"/>
        <v>0.42222222222222211</v>
      </c>
      <c r="J28" s="130">
        <f t="shared" si="59"/>
        <v>0.42638888888888876</v>
      </c>
      <c r="K28" s="130">
        <f t="shared" si="60"/>
        <v>0.4319444444444443</v>
      </c>
      <c r="L28" s="130">
        <f t="shared" si="61"/>
        <v>0.44166666666666654</v>
      </c>
      <c r="M28" s="130">
        <f t="shared" si="62"/>
        <v>0.4493055555555554</v>
      </c>
      <c r="N28" s="130">
        <f t="shared" si="63"/>
        <v>0.45555555555555538</v>
      </c>
      <c r="O28" s="130">
        <f t="shared" si="64"/>
        <v>0.46180555555555536</v>
      </c>
      <c r="P28" s="205">
        <f t="shared" si="19"/>
        <v>36.42</v>
      </c>
      <c r="Q28" s="163">
        <f t="shared" si="31"/>
        <v>7.9861111111110883E-2</v>
      </c>
      <c r="R28" s="80">
        <f t="shared" si="20"/>
        <v>19.001739130434839</v>
      </c>
      <c r="S28" s="81"/>
      <c r="T28" s="82">
        <f t="shared" si="32"/>
        <v>1.3888888888888895E-2</v>
      </c>
    </row>
    <row r="29" spans="1:21" ht="18.399999999999999" customHeight="1" x14ac:dyDescent="0.25">
      <c r="A29" s="693"/>
      <c r="B29" s="74">
        <v>13</v>
      </c>
      <c r="C29" s="455">
        <f>C28+"00:30"</f>
        <v>0.40277777777777779</v>
      </c>
      <c r="D29" s="130">
        <f t="shared" ref="D29:F29" si="71">C29+D$9</f>
        <v>0.40902777777777777</v>
      </c>
      <c r="E29" s="130">
        <f t="shared" si="71"/>
        <v>0.41527777777777775</v>
      </c>
      <c r="F29" s="130">
        <f t="shared" si="71"/>
        <v>0.42291666666666661</v>
      </c>
      <c r="G29" s="130">
        <f t="shared" si="56"/>
        <v>0.43055555555555547</v>
      </c>
      <c r="H29" s="130">
        <f t="shared" si="57"/>
        <v>0.43749999999999989</v>
      </c>
      <c r="I29" s="130">
        <f t="shared" si="58"/>
        <v>0.44305555555555542</v>
      </c>
      <c r="J29" s="130">
        <f t="shared" si="59"/>
        <v>0.44722222222222208</v>
      </c>
      <c r="K29" s="130">
        <f t="shared" si="60"/>
        <v>0.45277777777777761</v>
      </c>
      <c r="L29" s="130">
        <f t="shared" si="61"/>
        <v>0.46249999999999986</v>
      </c>
      <c r="M29" s="130">
        <f t="shared" si="62"/>
        <v>0.47013888888888872</v>
      </c>
      <c r="N29" s="130">
        <f t="shared" si="63"/>
        <v>0.4763888888888887</v>
      </c>
      <c r="O29" s="130">
        <f t="shared" si="64"/>
        <v>0.48263888888888867</v>
      </c>
      <c r="P29" s="205">
        <f t="shared" si="19"/>
        <v>36.42</v>
      </c>
      <c r="Q29" s="163">
        <f t="shared" si="31"/>
        <v>7.9861111111110883E-2</v>
      </c>
      <c r="R29" s="80">
        <f t="shared" si="20"/>
        <v>19.001739130434839</v>
      </c>
      <c r="S29" s="81"/>
      <c r="T29" s="82">
        <f t="shared" si="32"/>
        <v>2.0833333333333315E-2</v>
      </c>
    </row>
    <row r="30" spans="1:21" ht="18.399999999999999" customHeight="1" x14ac:dyDescent="0.25">
      <c r="A30" s="693"/>
      <c r="B30" s="74">
        <v>14</v>
      </c>
      <c r="C30" s="455">
        <f t="shared" ref="C30:C34" si="72">C29+"00:30"</f>
        <v>0.4236111111111111</v>
      </c>
      <c r="D30" s="130">
        <f t="shared" ref="D30:F30" si="73">C30+D$9</f>
        <v>0.42986111111111108</v>
      </c>
      <c r="E30" s="130">
        <f t="shared" si="73"/>
        <v>0.43611111111111106</v>
      </c>
      <c r="F30" s="130">
        <f t="shared" si="73"/>
        <v>0.44374999999999992</v>
      </c>
      <c r="G30" s="130">
        <f t="shared" si="56"/>
        <v>0.45138888888888878</v>
      </c>
      <c r="H30" s="130">
        <f t="shared" si="57"/>
        <v>0.4583333333333332</v>
      </c>
      <c r="I30" s="130">
        <f t="shared" si="58"/>
        <v>0.46388888888888874</v>
      </c>
      <c r="J30" s="130">
        <f t="shared" si="59"/>
        <v>0.46805555555555539</v>
      </c>
      <c r="K30" s="130">
        <f t="shared" si="60"/>
        <v>0.47361111111111093</v>
      </c>
      <c r="L30" s="130">
        <f t="shared" si="61"/>
        <v>0.48333333333333317</v>
      </c>
      <c r="M30" s="130">
        <f t="shared" si="62"/>
        <v>0.49097222222222203</v>
      </c>
      <c r="N30" s="130">
        <f t="shared" si="63"/>
        <v>0.49722222222222201</v>
      </c>
      <c r="O30" s="130">
        <f t="shared" si="64"/>
        <v>0.50347222222222199</v>
      </c>
      <c r="P30" s="205">
        <f t="shared" si="19"/>
        <v>36.42</v>
      </c>
      <c r="Q30" s="163">
        <f t="shared" si="31"/>
        <v>7.9861111111110883E-2</v>
      </c>
      <c r="R30" s="80">
        <f t="shared" si="20"/>
        <v>19.001739130434839</v>
      </c>
      <c r="S30" s="81"/>
      <c r="T30" s="82">
        <f t="shared" si="32"/>
        <v>2.0833333333333315E-2</v>
      </c>
    </row>
    <row r="31" spans="1:21" ht="18.399999999999999" customHeight="1" x14ac:dyDescent="0.25">
      <c r="A31" s="693"/>
      <c r="B31" s="74">
        <v>15</v>
      </c>
      <c r="C31" s="455">
        <f t="shared" si="72"/>
        <v>0.44444444444444442</v>
      </c>
      <c r="D31" s="130">
        <f t="shared" ref="D31:F31" si="74">C31+D$9</f>
        <v>0.4506944444444444</v>
      </c>
      <c r="E31" s="130">
        <f t="shared" si="74"/>
        <v>0.45694444444444438</v>
      </c>
      <c r="F31" s="130">
        <f t="shared" si="74"/>
        <v>0.46458333333333324</v>
      </c>
      <c r="G31" s="130">
        <f t="shared" si="56"/>
        <v>0.4722222222222221</v>
      </c>
      <c r="H31" s="130">
        <f t="shared" si="57"/>
        <v>0.47916666666666652</v>
      </c>
      <c r="I31" s="130">
        <f t="shared" si="58"/>
        <v>0.48472222222222205</v>
      </c>
      <c r="J31" s="130">
        <f t="shared" si="59"/>
        <v>0.48888888888888871</v>
      </c>
      <c r="K31" s="130">
        <f t="shared" si="60"/>
        <v>0.49444444444444424</v>
      </c>
      <c r="L31" s="130">
        <f t="shared" si="61"/>
        <v>0.50416666666666643</v>
      </c>
      <c r="M31" s="130">
        <f t="shared" si="62"/>
        <v>0.51180555555555529</v>
      </c>
      <c r="N31" s="130">
        <f t="shared" si="63"/>
        <v>0.51805555555555527</v>
      </c>
      <c r="O31" s="130">
        <f t="shared" si="64"/>
        <v>0.52430555555555525</v>
      </c>
      <c r="P31" s="205">
        <f t="shared" si="19"/>
        <v>36.42</v>
      </c>
      <c r="Q31" s="163">
        <f t="shared" si="31"/>
        <v>7.9861111111110827E-2</v>
      </c>
      <c r="R31" s="80">
        <f t="shared" si="20"/>
        <v>19.001739130434849</v>
      </c>
      <c r="S31" s="81"/>
      <c r="T31" s="82">
        <f t="shared" si="32"/>
        <v>2.0833333333333315E-2</v>
      </c>
    </row>
    <row r="32" spans="1:21" ht="18.399999999999999" customHeight="1" x14ac:dyDescent="0.25">
      <c r="A32" s="693"/>
      <c r="B32" s="74">
        <v>16</v>
      </c>
      <c r="C32" s="455">
        <f t="shared" si="72"/>
        <v>0.46527777777777773</v>
      </c>
      <c r="D32" s="130">
        <f t="shared" ref="D32:F32" si="75">C32+D$9</f>
        <v>0.47152777777777771</v>
      </c>
      <c r="E32" s="130">
        <f t="shared" si="75"/>
        <v>0.47777777777777769</v>
      </c>
      <c r="F32" s="130">
        <f t="shared" si="75"/>
        <v>0.48541666666666655</v>
      </c>
      <c r="G32" s="130">
        <f t="shared" si="56"/>
        <v>0.49305555555555541</v>
      </c>
      <c r="H32" s="130">
        <f t="shared" si="57"/>
        <v>0.49999999999999983</v>
      </c>
      <c r="I32" s="130">
        <f t="shared" si="58"/>
        <v>0.50555555555555542</v>
      </c>
      <c r="J32" s="130">
        <f t="shared" si="59"/>
        <v>0.50972222222222208</v>
      </c>
      <c r="K32" s="130">
        <f t="shared" si="60"/>
        <v>0.51527777777777761</v>
      </c>
      <c r="L32" s="130">
        <f t="shared" si="61"/>
        <v>0.5249999999999998</v>
      </c>
      <c r="M32" s="130">
        <f t="shared" si="62"/>
        <v>0.53263888888888866</v>
      </c>
      <c r="N32" s="130">
        <f t="shared" si="63"/>
        <v>0.53888888888888864</v>
      </c>
      <c r="O32" s="130">
        <f t="shared" si="64"/>
        <v>0.54513888888888862</v>
      </c>
      <c r="P32" s="205">
        <f t="shared" si="19"/>
        <v>36.42</v>
      </c>
      <c r="Q32" s="163">
        <f t="shared" si="31"/>
        <v>7.9861111111110883E-2</v>
      </c>
      <c r="R32" s="80">
        <f t="shared" si="20"/>
        <v>19.001739130434839</v>
      </c>
      <c r="S32" s="81"/>
      <c r="T32" s="82">
        <f t="shared" si="32"/>
        <v>2.0833333333333315E-2</v>
      </c>
      <c r="U32" s="82"/>
    </row>
    <row r="33" spans="1:21" ht="18.399999999999999" customHeight="1" x14ac:dyDescent="0.25">
      <c r="A33" s="693"/>
      <c r="B33" s="74">
        <v>17</v>
      </c>
      <c r="C33" s="455">
        <f t="shared" si="72"/>
        <v>0.48611111111111105</v>
      </c>
      <c r="D33" s="130">
        <f t="shared" ref="D33:F33" si="76">C33+D$9</f>
        <v>0.49236111111111103</v>
      </c>
      <c r="E33" s="130">
        <f t="shared" si="76"/>
        <v>0.49861111111111101</v>
      </c>
      <c r="F33" s="130">
        <f t="shared" si="76"/>
        <v>0.50624999999999987</v>
      </c>
      <c r="G33" s="130">
        <f t="shared" si="56"/>
        <v>0.51388888888888873</v>
      </c>
      <c r="H33" s="130">
        <f t="shared" si="57"/>
        <v>0.52083333333333315</v>
      </c>
      <c r="I33" s="130">
        <f t="shared" si="58"/>
        <v>0.52638888888888868</v>
      </c>
      <c r="J33" s="130">
        <f t="shared" si="59"/>
        <v>0.53055555555555534</v>
      </c>
      <c r="K33" s="130">
        <f t="shared" si="60"/>
        <v>0.53611111111111087</v>
      </c>
      <c r="L33" s="130">
        <f t="shared" si="61"/>
        <v>0.54583333333333306</v>
      </c>
      <c r="M33" s="130">
        <f t="shared" si="62"/>
        <v>0.55347222222222192</v>
      </c>
      <c r="N33" s="130">
        <f t="shared" si="63"/>
        <v>0.5597222222222219</v>
      </c>
      <c r="O33" s="130">
        <f t="shared" si="64"/>
        <v>0.56597222222222188</v>
      </c>
      <c r="P33" s="205">
        <f t="shared" si="19"/>
        <v>36.42</v>
      </c>
      <c r="Q33" s="163">
        <f t="shared" si="31"/>
        <v>7.9861111111110827E-2</v>
      </c>
      <c r="R33" s="80">
        <f t="shared" si="20"/>
        <v>19.001739130434849</v>
      </c>
      <c r="S33" s="81"/>
      <c r="T33" s="82">
        <f t="shared" si="32"/>
        <v>2.0833333333333315E-2</v>
      </c>
      <c r="U33" s="82"/>
    </row>
    <row r="34" spans="1:21" ht="17.25" customHeight="1" x14ac:dyDescent="0.25">
      <c r="A34" s="693"/>
      <c r="B34" s="74">
        <v>18</v>
      </c>
      <c r="C34" s="455">
        <f t="shared" si="72"/>
        <v>0.50694444444444442</v>
      </c>
      <c r="D34" s="130">
        <f t="shared" ref="D34:F34" si="77">C34+D$9</f>
        <v>0.5131944444444444</v>
      </c>
      <c r="E34" s="130">
        <f t="shared" si="77"/>
        <v>0.51944444444444438</v>
      </c>
      <c r="F34" s="130">
        <f t="shared" si="77"/>
        <v>0.52708333333333324</v>
      </c>
      <c r="G34" s="130">
        <f t="shared" si="56"/>
        <v>0.5347222222222221</v>
      </c>
      <c r="H34" s="130">
        <f t="shared" si="57"/>
        <v>0.54166666666666652</v>
      </c>
      <c r="I34" s="130">
        <f t="shared" si="58"/>
        <v>0.54722222222222205</v>
      </c>
      <c r="J34" s="130">
        <f t="shared" si="59"/>
        <v>0.55138888888888871</v>
      </c>
      <c r="K34" s="130">
        <f t="shared" si="60"/>
        <v>0.55694444444444424</v>
      </c>
      <c r="L34" s="130">
        <f t="shared" si="61"/>
        <v>0.56666666666666643</v>
      </c>
      <c r="M34" s="130">
        <f t="shared" si="62"/>
        <v>0.57430555555555529</v>
      </c>
      <c r="N34" s="130">
        <f t="shared" si="63"/>
        <v>0.58055555555555527</v>
      </c>
      <c r="O34" s="130">
        <f t="shared" si="64"/>
        <v>0.58680555555555525</v>
      </c>
      <c r="P34" s="205">
        <f t="shared" si="19"/>
        <v>36.42</v>
      </c>
      <c r="Q34" s="163">
        <f t="shared" si="31"/>
        <v>7.9861111111110827E-2</v>
      </c>
      <c r="R34" s="80">
        <f t="shared" si="20"/>
        <v>19.001739130434849</v>
      </c>
      <c r="S34" s="81"/>
      <c r="T34" s="82">
        <f t="shared" si="32"/>
        <v>2.083333333333337E-2</v>
      </c>
      <c r="U34" s="82"/>
    </row>
    <row r="35" spans="1:21" ht="18.75" customHeight="1" x14ac:dyDescent="0.25">
      <c r="A35" s="693"/>
      <c r="B35" s="74">
        <v>19</v>
      </c>
      <c r="C35" s="455">
        <f>C34+"00:20"</f>
        <v>0.52083333333333326</v>
      </c>
      <c r="D35" s="130">
        <f t="shared" ref="D35:F35" si="78">C35+D$9</f>
        <v>0.52708333333333324</v>
      </c>
      <c r="E35" s="130">
        <f t="shared" si="78"/>
        <v>0.53333333333333321</v>
      </c>
      <c r="F35" s="130">
        <f t="shared" si="78"/>
        <v>0.54097222222222208</v>
      </c>
      <c r="G35" s="130">
        <f t="shared" si="56"/>
        <v>0.54861111111111094</v>
      </c>
      <c r="H35" s="130">
        <f t="shared" si="57"/>
        <v>0.55555555555555536</v>
      </c>
      <c r="I35" s="130">
        <f t="shared" si="58"/>
        <v>0.56111111111111089</v>
      </c>
      <c r="J35" s="130">
        <f t="shared" si="59"/>
        <v>0.56527777777777755</v>
      </c>
      <c r="K35" s="130">
        <f t="shared" si="60"/>
        <v>0.57083333333333308</v>
      </c>
      <c r="L35" s="130">
        <f t="shared" si="61"/>
        <v>0.58055555555555527</v>
      </c>
      <c r="M35" s="130">
        <f t="shared" si="62"/>
        <v>0.58819444444444413</v>
      </c>
      <c r="N35" s="130">
        <f t="shared" si="63"/>
        <v>0.59444444444444411</v>
      </c>
      <c r="O35" s="130">
        <f t="shared" si="64"/>
        <v>0.60069444444444409</v>
      </c>
      <c r="P35" s="205">
        <f t="shared" si="19"/>
        <v>36.42</v>
      </c>
      <c r="Q35" s="163">
        <f t="shared" si="31"/>
        <v>7.9861111111110827E-2</v>
      </c>
      <c r="R35" s="80">
        <f t="shared" si="20"/>
        <v>19.001739130434849</v>
      </c>
      <c r="S35" s="81"/>
      <c r="T35" s="82">
        <f t="shared" si="32"/>
        <v>1.388888888888884E-2</v>
      </c>
      <c r="U35" s="82"/>
    </row>
    <row r="36" spans="1:21" ht="18.399999999999999" customHeight="1" x14ac:dyDescent="0.25">
      <c r="A36" s="693"/>
      <c r="B36" s="74">
        <v>20</v>
      </c>
      <c r="C36" s="455">
        <f t="shared" ref="C36:C39" si="79">C35+"00:20"</f>
        <v>0.5347222222222221</v>
      </c>
      <c r="D36" s="130">
        <f t="shared" ref="D36:F36" si="80">C36+D$9</f>
        <v>0.54097222222222208</v>
      </c>
      <c r="E36" s="130">
        <f t="shared" si="80"/>
        <v>0.54722222222222205</v>
      </c>
      <c r="F36" s="130">
        <f t="shared" si="80"/>
        <v>0.55486111111111092</v>
      </c>
      <c r="G36" s="130">
        <f t="shared" si="56"/>
        <v>0.56249999999999978</v>
      </c>
      <c r="H36" s="130">
        <f t="shared" si="57"/>
        <v>0.5694444444444442</v>
      </c>
      <c r="I36" s="130">
        <f t="shared" si="58"/>
        <v>0.57499999999999973</v>
      </c>
      <c r="J36" s="130">
        <f t="shared" si="59"/>
        <v>0.57916666666666639</v>
      </c>
      <c r="K36" s="130">
        <f t="shared" si="60"/>
        <v>0.58472222222222192</v>
      </c>
      <c r="L36" s="130">
        <f t="shared" si="61"/>
        <v>0.59444444444444411</v>
      </c>
      <c r="M36" s="130">
        <f t="shared" si="62"/>
        <v>0.60208333333333297</v>
      </c>
      <c r="N36" s="130">
        <f t="shared" si="63"/>
        <v>0.60833333333333295</v>
      </c>
      <c r="O36" s="130">
        <f t="shared" si="64"/>
        <v>0.61458333333333293</v>
      </c>
      <c r="P36" s="205">
        <f t="shared" si="19"/>
        <v>36.42</v>
      </c>
      <c r="Q36" s="163">
        <f t="shared" si="31"/>
        <v>7.9861111111110827E-2</v>
      </c>
      <c r="R36" s="80">
        <f t="shared" si="20"/>
        <v>19.001739130434849</v>
      </c>
      <c r="S36" s="81"/>
      <c r="T36" s="82">
        <f t="shared" si="32"/>
        <v>1.388888888888884E-2</v>
      </c>
      <c r="U36" s="82"/>
    </row>
    <row r="37" spans="1:21" ht="18.399999999999999" customHeight="1" x14ac:dyDescent="0.25">
      <c r="A37" s="693"/>
      <c r="B37" s="74">
        <v>21</v>
      </c>
      <c r="C37" s="455">
        <f t="shared" si="79"/>
        <v>0.54861111111111094</v>
      </c>
      <c r="D37" s="130">
        <f t="shared" ref="D37:F37" si="81">C37+D$9</f>
        <v>0.55486111111111092</v>
      </c>
      <c r="E37" s="130">
        <f t="shared" si="81"/>
        <v>0.56111111111111089</v>
      </c>
      <c r="F37" s="130">
        <f t="shared" si="81"/>
        <v>0.56874999999999976</v>
      </c>
      <c r="G37" s="130">
        <f t="shared" si="56"/>
        <v>0.57638888888888862</v>
      </c>
      <c r="H37" s="130">
        <f t="shared" si="57"/>
        <v>0.58333333333333304</v>
      </c>
      <c r="I37" s="130">
        <f t="shared" si="58"/>
        <v>0.58888888888888857</v>
      </c>
      <c r="J37" s="130">
        <f t="shared" si="59"/>
        <v>0.59305555555555522</v>
      </c>
      <c r="K37" s="130">
        <f t="shared" si="60"/>
        <v>0.59861111111111076</v>
      </c>
      <c r="L37" s="130">
        <f t="shared" si="61"/>
        <v>0.60833333333333295</v>
      </c>
      <c r="M37" s="130">
        <f t="shared" si="62"/>
        <v>0.61597222222222181</v>
      </c>
      <c r="N37" s="130">
        <f t="shared" si="63"/>
        <v>0.62222222222222179</v>
      </c>
      <c r="O37" s="130">
        <f t="shared" si="64"/>
        <v>0.62847222222222177</v>
      </c>
      <c r="P37" s="205">
        <f t="shared" si="19"/>
        <v>36.42</v>
      </c>
      <c r="Q37" s="163">
        <f t="shared" si="31"/>
        <v>7.9861111111110827E-2</v>
      </c>
      <c r="R37" s="80">
        <f t="shared" si="20"/>
        <v>19.001739130434849</v>
      </c>
      <c r="S37" s="81"/>
      <c r="T37" s="82">
        <f t="shared" si="32"/>
        <v>1.388888888888884E-2</v>
      </c>
      <c r="U37" s="82"/>
    </row>
    <row r="38" spans="1:21" ht="18.399999999999999" customHeight="1" x14ac:dyDescent="0.25">
      <c r="A38" s="693"/>
      <c r="B38" s="74">
        <v>22</v>
      </c>
      <c r="C38" s="455">
        <f t="shared" si="79"/>
        <v>0.56249999999999978</v>
      </c>
      <c r="D38" s="130">
        <f t="shared" ref="D38:F38" si="82">C38+D$9</f>
        <v>0.56874999999999976</v>
      </c>
      <c r="E38" s="130">
        <f t="shared" si="82"/>
        <v>0.57499999999999973</v>
      </c>
      <c r="F38" s="130">
        <f t="shared" si="82"/>
        <v>0.5826388888888886</v>
      </c>
      <c r="G38" s="130">
        <f t="shared" si="56"/>
        <v>0.59027777777777746</v>
      </c>
      <c r="H38" s="130">
        <f t="shared" si="57"/>
        <v>0.59722222222222188</v>
      </c>
      <c r="I38" s="130">
        <f t="shared" si="58"/>
        <v>0.60277777777777741</v>
      </c>
      <c r="J38" s="130">
        <f t="shared" si="59"/>
        <v>0.60694444444444406</v>
      </c>
      <c r="K38" s="130">
        <f t="shared" si="60"/>
        <v>0.6124999999999996</v>
      </c>
      <c r="L38" s="130">
        <f t="shared" si="61"/>
        <v>0.62222222222222179</v>
      </c>
      <c r="M38" s="130">
        <f t="shared" si="62"/>
        <v>0.62986111111111065</v>
      </c>
      <c r="N38" s="130">
        <f t="shared" si="63"/>
        <v>0.63611111111111063</v>
      </c>
      <c r="O38" s="130">
        <f t="shared" si="64"/>
        <v>0.64236111111111061</v>
      </c>
      <c r="P38" s="205">
        <f t="shared" si="19"/>
        <v>36.42</v>
      </c>
      <c r="Q38" s="163">
        <f t="shared" si="31"/>
        <v>7.9861111111110827E-2</v>
      </c>
      <c r="R38" s="80">
        <f t="shared" si="20"/>
        <v>19.001739130434849</v>
      </c>
      <c r="S38" s="81"/>
      <c r="T38" s="82">
        <f t="shared" si="32"/>
        <v>1.388888888888884E-2</v>
      </c>
      <c r="U38" s="82"/>
    </row>
    <row r="39" spans="1:21" ht="18.399999999999999" customHeight="1" x14ac:dyDescent="0.25">
      <c r="A39" s="693"/>
      <c r="B39" s="74">
        <v>23</v>
      </c>
      <c r="C39" s="455">
        <f t="shared" si="79"/>
        <v>0.57638888888888862</v>
      </c>
      <c r="D39" s="130">
        <f t="shared" ref="D39:F39" si="83">C39+D$9</f>
        <v>0.5826388888888886</v>
      </c>
      <c r="E39" s="130">
        <f t="shared" si="83"/>
        <v>0.58888888888888857</v>
      </c>
      <c r="F39" s="130">
        <f t="shared" si="83"/>
        <v>0.59652777777777743</v>
      </c>
      <c r="G39" s="130">
        <f t="shared" si="56"/>
        <v>0.6041666666666663</v>
      </c>
      <c r="H39" s="130">
        <f t="shared" si="57"/>
        <v>0.61111111111111072</v>
      </c>
      <c r="I39" s="130">
        <f t="shared" si="58"/>
        <v>0.61666666666666625</v>
      </c>
      <c r="J39" s="130">
        <f t="shared" si="59"/>
        <v>0.6208333333333329</v>
      </c>
      <c r="K39" s="130">
        <f t="shared" si="60"/>
        <v>0.62638888888888844</v>
      </c>
      <c r="L39" s="130">
        <f t="shared" si="61"/>
        <v>0.63611111111111063</v>
      </c>
      <c r="M39" s="130">
        <f t="shared" si="62"/>
        <v>0.64374999999999949</v>
      </c>
      <c r="N39" s="130">
        <f t="shared" si="63"/>
        <v>0.64999999999999947</v>
      </c>
      <c r="O39" s="130">
        <f t="shared" si="64"/>
        <v>0.65624999999999944</v>
      </c>
      <c r="P39" s="205">
        <f t="shared" si="19"/>
        <v>36.42</v>
      </c>
      <c r="Q39" s="163">
        <f t="shared" si="31"/>
        <v>7.9861111111110827E-2</v>
      </c>
      <c r="R39" s="80">
        <f t="shared" si="20"/>
        <v>19.001739130434849</v>
      </c>
      <c r="S39" s="81"/>
      <c r="T39" s="82">
        <f t="shared" si="32"/>
        <v>1.388888888888884E-2</v>
      </c>
      <c r="U39" s="82"/>
    </row>
    <row r="40" spans="1:21" ht="18.399999999999999" customHeight="1" x14ac:dyDescent="0.25">
      <c r="A40" s="693"/>
      <c r="B40" s="74">
        <v>24</v>
      </c>
      <c r="C40" s="455">
        <f>C39+"00:20"</f>
        <v>0.59027777777777746</v>
      </c>
      <c r="D40" s="130">
        <f t="shared" ref="D40:F40" si="84">C40+D$9</f>
        <v>0.59652777777777743</v>
      </c>
      <c r="E40" s="130">
        <f t="shared" si="84"/>
        <v>0.60277777777777741</v>
      </c>
      <c r="F40" s="130">
        <f t="shared" si="84"/>
        <v>0.61041666666666627</v>
      </c>
      <c r="G40" s="130">
        <f t="shared" si="56"/>
        <v>0.61805555555555514</v>
      </c>
      <c r="H40" s="130">
        <f t="shared" si="57"/>
        <v>0.62499999999999956</v>
      </c>
      <c r="I40" s="130">
        <f t="shared" si="58"/>
        <v>0.63055555555555509</v>
      </c>
      <c r="J40" s="130">
        <f t="shared" si="59"/>
        <v>0.63472222222222174</v>
      </c>
      <c r="K40" s="130">
        <f t="shared" si="60"/>
        <v>0.64027777777777728</v>
      </c>
      <c r="L40" s="130">
        <f t="shared" si="61"/>
        <v>0.64999999999999947</v>
      </c>
      <c r="M40" s="130">
        <f t="shared" si="62"/>
        <v>0.65763888888888833</v>
      </c>
      <c r="N40" s="130">
        <f t="shared" si="63"/>
        <v>0.66388888888888831</v>
      </c>
      <c r="O40" s="130">
        <f t="shared" si="64"/>
        <v>0.67013888888888828</v>
      </c>
      <c r="P40" s="205">
        <f t="shared" si="19"/>
        <v>36.42</v>
      </c>
      <c r="Q40" s="163">
        <f t="shared" si="31"/>
        <v>7.9861111111110827E-2</v>
      </c>
      <c r="R40" s="80">
        <f t="shared" si="20"/>
        <v>19.001739130434849</v>
      </c>
      <c r="S40" s="81"/>
      <c r="T40" s="82">
        <f t="shared" si="32"/>
        <v>1.388888888888884E-2</v>
      </c>
      <c r="U40" s="82"/>
    </row>
    <row r="41" spans="1:21" ht="18.399999999999999" customHeight="1" x14ac:dyDescent="0.25">
      <c r="A41" s="693"/>
      <c r="B41" s="74">
        <v>25</v>
      </c>
      <c r="C41" s="455">
        <f>C40+"00:30"</f>
        <v>0.61111111111111083</v>
      </c>
      <c r="D41" s="130">
        <f t="shared" ref="D41:F41" si="85">C41+D$9</f>
        <v>0.61736111111111081</v>
      </c>
      <c r="E41" s="130">
        <f t="shared" si="85"/>
        <v>0.62361111111111078</v>
      </c>
      <c r="F41" s="130">
        <f t="shared" si="85"/>
        <v>0.63124999999999964</v>
      </c>
      <c r="G41" s="130">
        <f t="shared" si="56"/>
        <v>0.63888888888888851</v>
      </c>
      <c r="H41" s="130">
        <f t="shared" si="57"/>
        <v>0.64583333333333293</v>
      </c>
      <c r="I41" s="130">
        <f t="shared" si="58"/>
        <v>0.65138888888888846</v>
      </c>
      <c r="J41" s="130">
        <f t="shared" si="59"/>
        <v>0.65555555555555511</v>
      </c>
      <c r="K41" s="130">
        <f t="shared" si="60"/>
        <v>0.66111111111111065</v>
      </c>
      <c r="L41" s="130">
        <f t="shared" si="61"/>
        <v>0.67083333333333284</v>
      </c>
      <c r="M41" s="130">
        <f t="shared" si="62"/>
        <v>0.6784722222222217</v>
      </c>
      <c r="N41" s="130">
        <f t="shared" si="63"/>
        <v>0.68472222222222168</v>
      </c>
      <c r="O41" s="130">
        <f t="shared" si="64"/>
        <v>0.69097222222222165</v>
      </c>
      <c r="P41" s="205">
        <f t="shared" si="19"/>
        <v>36.42</v>
      </c>
      <c r="Q41" s="163">
        <f t="shared" si="31"/>
        <v>7.9861111111110827E-2</v>
      </c>
      <c r="R41" s="80">
        <f t="shared" si="20"/>
        <v>19.001739130434849</v>
      </c>
      <c r="S41" s="81"/>
      <c r="T41" s="82">
        <f t="shared" si="32"/>
        <v>2.083333333333337E-2</v>
      </c>
      <c r="U41" s="82"/>
    </row>
    <row r="42" spans="1:21" ht="18.399999999999999" customHeight="1" x14ac:dyDescent="0.25">
      <c r="A42" s="693"/>
      <c r="B42" s="74">
        <v>26</v>
      </c>
      <c r="C42" s="455">
        <f t="shared" ref="C42:C46" si="86">C41+"00:30"</f>
        <v>0.6319444444444442</v>
      </c>
      <c r="D42" s="130">
        <f t="shared" ref="D42:F42" si="87">C42+D$9</f>
        <v>0.63819444444444418</v>
      </c>
      <c r="E42" s="130">
        <f t="shared" si="87"/>
        <v>0.64444444444444415</v>
      </c>
      <c r="F42" s="130">
        <f t="shared" si="87"/>
        <v>0.65208333333333302</v>
      </c>
      <c r="G42" s="130">
        <f t="shared" si="56"/>
        <v>0.65972222222222188</v>
      </c>
      <c r="H42" s="130">
        <f t="shared" si="57"/>
        <v>0.6666666666666663</v>
      </c>
      <c r="I42" s="130">
        <f t="shared" si="58"/>
        <v>0.67222222222222183</v>
      </c>
      <c r="J42" s="130">
        <f t="shared" si="59"/>
        <v>0.67638888888888848</v>
      </c>
      <c r="K42" s="130">
        <f t="shared" si="60"/>
        <v>0.68194444444444402</v>
      </c>
      <c r="L42" s="130">
        <f t="shared" si="61"/>
        <v>0.69166666666666621</v>
      </c>
      <c r="M42" s="130">
        <f t="shared" si="62"/>
        <v>0.69930555555555507</v>
      </c>
      <c r="N42" s="130">
        <f t="shared" si="63"/>
        <v>0.70555555555555505</v>
      </c>
      <c r="O42" s="130">
        <f t="shared" si="64"/>
        <v>0.71180555555555503</v>
      </c>
      <c r="P42" s="205">
        <f t="shared" si="19"/>
        <v>36.42</v>
      </c>
      <c r="Q42" s="163">
        <f t="shared" si="31"/>
        <v>7.9861111111110827E-2</v>
      </c>
      <c r="R42" s="80">
        <f t="shared" si="20"/>
        <v>19.001739130434849</v>
      </c>
      <c r="S42" s="81"/>
      <c r="T42" s="82">
        <f t="shared" si="32"/>
        <v>2.083333333333337E-2</v>
      </c>
      <c r="U42" s="82"/>
    </row>
    <row r="43" spans="1:21" ht="18.399999999999999" customHeight="1" x14ac:dyDescent="0.25">
      <c r="A43" s="693"/>
      <c r="B43" s="74">
        <v>27</v>
      </c>
      <c r="C43" s="455">
        <f t="shared" si="86"/>
        <v>0.65277777777777757</v>
      </c>
      <c r="D43" s="130">
        <f t="shared" ref="D43:F43" si="88">C43+D$9</f>
        <v>0.65902777777777755</v>
      </c>
      <c r="E43" s="130">
        <f t="shared" si="88"/>
        <v>0.66527777777777752</v>
      </c>
      <c r="F43" s="130">
        <f t="shared" si="88"/>
        <v>0.67291666666666639</v>
      </c>
      <c r="G43" s="130">
        <f t="shared" si="56"/>
        <v>0.68055555555555525</v>
      </c>
      <c r="H43" s="130">
        <f t="shared" si="57"/>
        <v>0.68749999999999967</v>
      </c>
      <c r="I43" s="130">
        <f t="shared" si="58"/>
        <v>0.6930555555555552</v>
      </c>
      <c r="J43" s="130">
        <f t="shared" si="59"/>
        <v>0.69722222222222185</v>
      </c>
      <c r="K43" s="130">
        <f t="shared" si="60"/>
        <v>0.70277777777777739</v>
      </c>
      <c r="L43" s="130">
        <f t="shared" si="61"/>
        <v>0.71249999999999958</v>
      </c>
      <c r="M43" s="130">
        <f t="shared" si="62"/>
        <v>0.72013888888888844</v>
      </c>
      <c r="N43" s="130">
        <f t="shared" si="63"/>
        <v>0.72638888888888842</v>
      </c>
      <c r="O43" s="130">
        <f t="shared" si="64"/>
        <v>0.7326388888888884</v>
      </c>
      <c r="P43" s="205">
        <f t="shared" si="19"/>
        <v>36.42</v>
      </c>
      <c r="Q43" s="163">
        <f t="shared" si="31"/>
        <v>7.9861111111110827E-2</v>
      </c>
      <c r="R43" s="80">
        <f t="shared" si="20"/>
        <v>19.001739130434849</v>
      </c>
      <c r="S43" s="81"/>
      <c r="T43" s="82">
        <f t="shared" si="32"/>
        <v>2.083333333333337E-2</v>
      </c>
      <c r="U43" s="82"/>
    </row>
    <row r="44" spans="1:21" ht="18.399999999999999" customHeight="1" x14ac:dyDescent="0.25">
      <c r="A44" s="693"/>
      <c r="B44" s="74">
        <v>28</v>
      </c>
      <c r="C44" s="455">
        <f t="shared" si="86"/>
        <v>0.67361111111111094</v>
      </c>
      <c r="D44" s="130">
        <f t="shared" ref="D44:F44" si="89">C44+D$9</f>
        <v>0.67986111111111092</v>
      </c>
      <c r="E44" s="130">
        <f t="shared" si="89"/>
        <v>0.68611111111111089</v>
      </c>
      <c r="F44" s="130">
        <f t="shared" si="89"/>
        <v>0.69374999999999976</v>
      </c>
      <c r="G44" s="130">
        <f t="shared" si="56"/>
        <v>0.70138888888888862</v>
      </c>
      <c r="H44" s="130">
        <f t="shared" si="57"/>
        <v>0.70833333333333304</v>
      </c>
      <c r="I44" s="130">
        <f t="shared" si="58"/>
        <v>0.71388888888888857</v>
      </c>
      <c r="J44" s="130">
        <f t="shared" si="59"/>
        <v>0.71805555555555522</v>
      </c>
      <c r="K44" s="130">
        <f t="shared" si="60"/>
        <v>0.72361111111111076</v>
      </c>
      <c r="L44" s="130">
        <f t="shared" si="61"/>
        <v>0.73333333333333295</v>
      </c>
      <c r="M44" s="130">
        <f t="shared" si="62"/>
        <v>0.74097222222222181</v>
      </c>
      <c r="N44" s="130">
        <f t="shared" si="63"/>
        <v>0.74722222222222179</v>
      </c>
      <c r="O44" s="130">
        <f t="shared" si="64"/>
        <v>0.75347222222222177</v>
      </c>
      <c r="P44" s="205">
        <f t="shared" si="19"/>
        <v>36.42</v>
      </c>
      <c r="Q44" s="163">
        <f t="shared" si="31"/>
        <v>7.9861111111110827E-2</v>
      </c>
      <c r="R44" s="80">
        <f t="shared" si="20"/>
        <v>19.001739130434849</v>
      </c>
      <c r="S44" s="81"/>
      <c r="T44" s="82">
        <f t="shared" si="32"/>
        <v>2.083333333333337E-2</v>
      </c>
      <c r="U44" s="82"/>
    </row>
    <row r="45" spans="1:21" ht="18.399999999999999" customHeight="1" x14ac:dyDescent="0.25">
      <c r="A45" s="693"/>
      <c r="B45" s="74">
        <v>29</v>
      </c>
      <c r="C45" s="455">
        <f t="shared" si="86"/>
        <v>0.69444444444444431</v>
      </c>
      <c r="D45" s="130">
        <f t="shared" ref="D45:F45" si="90">C45+D$9</f>
        <v>0.70069444444444429</v>
      </c>
      <c r="E45" s="130">
        <f t="shared" si="90"/>
        <v>0.70694444444444426</v>
      </c>
      <c r="F45" s="130">
        <f t="shared" si="90"/>
        <v>0.71458333333333313</v>
      </c>
      <c r="G45" s="130">
        <f t="shared" si="56"/>
        <v>0.72222222222222199</v>
      </c>
      <c r="H45" s="130">
        <f t="shared" si="57"/>
        <v>0.72916666666666641</v>
      </c>
      <c r="I45" s="130">
        <f t="shared" si="58"/>
        <v>0.73472222222222194</v>
      </c>
      <c r="J45" s="130">
        <f t="shared" si="59"/>
        <v>0.7388888888888886</v>
      </c>
      <c r="K45" s="130">
        <f t="shared" si="60"/>
        <v>0.74444444444444413</v>
      </c>
      <c r="L45" s="130">
        <f t="shared" si="61"/>
        <v>0.75416666666666632</v>
      </c>
      <c r="M45" s="130">
        <f t="shared" si="62"/>
        <v>0.76180555555555518</v>
      </c>
      <c r="N45" s="130">
        <f t="shared" si="63"/>
        <v>0.76805555555555516</v>
      </c>
      <c r="O45" s="130">
        <f t="shared" si="64"/>
        <v>0.77430555555555514</v>
      </c>
      <c r="P45" s="205">
        <f t="shared" si="19"/>
        <v>36.42</v>
      </c>
      <c r="Q45" s="163">
        <f t="shared" si="31"/>
        <v>7.9861111111110827E-2</v>
      </c>
      <c r="R45" s="80">
        <f t="shared" si="20"/>
        <v>19.001739130434849</v>
      </c>
      <c r="S45" s="81"/>
      <c r="T45" s="82">
        <f t="shared" si="32"/>
        <v>2.083333333333337E-2</v>
      </c>
      <c r="U45" s="82"/>
    </row>
    <row r="46" spans="1:21" ht="18.399999999999999" customHeight="1" x14ac:dyDescent="0.25">
      <c r="A46" s="693"/>
      <c r="B46" s="74">
        <v>30</v>
      </c>
      <c r="C46" s="455">
        <f t="shared" si="86"/>
        <v>0.71527777777777768</v>
      </c>
      <c r="D46" s="130">
        <f t="shared" ref="D46:F46" si="91">C46+D$9</f>
        <v>0.72152777777777766</v>
      </c>
      <c r="E46" s="130">
        <f t="shared" si="91"/>
        <v>0.72777777777777763</v>
      </c>
      <c r="F46" s="130">
        <f t="shared" si="91"/>
        <v>0.7354166666666665</v>
      </c>
      <c r="G46" s="130">
        <f t="shared" si="56"/>
        <v>0.74305555555555536</v>
      </c>
      <c r="H46" s="130">
        <f t="shared" si="57"/>
        <v>0.74999999999999978</v>
      </c>
      <c r="I46" s="130">
        <f t="shared" si="58"/>
        <v>0.75555555555555531</v>
      </c>
      <c r="J46" s="130">
        <f t="shared" si="59"/>
        <v>0.75972222222222197</v>
      </c>
      <c r="K46" s="130">
        <f t="shared" si="60"/>
        <v>0.7652777777777775</v>
      </c>
      <c r="L46" s="130">
        <f t="shared" si="61"/>
        <v>0.77499999999999969</v>
      </c>
      <c r="M46" s="130">
        <f t="shared" si="62"/>
        <v>0.78263888888888855</v>
      </c>
      <c r="N46" s="130">
        <f t="shared" si="63"/>
        <v>0.78888888888888853</v>
      </c>
      <c r="O46" s="130">
        <f t="shared" si="64"/>
        <v>0.79513888888888851</v>
      </c>
      <c r="P46" s="205">
        <f t="shared" si="19"/>
        <v>36.42</v>
      </c>
      <c r="Q46" s="163">
        <f t="shared" si="31"/>
        <v>7.9861111111110827E-2</v>
      </c>
      <c r="R46" s="80">
        <f t="shared" si="20"/>
        <v>19.001739130434849</v>
      </c>
      <c r="S46" s="81"/>
      <c r="T46" s="82">
        <f t="shared" si="32"/>
        <v>2.083333333333337E-2</v>
      </c>
      <c r="U46" s="82"/>
    </row>
    <row r="47" spans="1:21" ht="18.399999999999999" customHeight="1" x14ac:dyDescent="0.25">
      <c r="A47" s="693"/>
      <c r="B47" s="74">
        <v>31</v>
      </c>
      <c r="C47" s="455">
        <f>C46+"00:20"</f>
        <v>0.72916666666666652</v>
      </c>
      <c r="D47" s="130">
        <f t="shared" ref="D47:F47" si="92">C47+D$9</f>
        <v>0.7354166666666665</v>
      </c>
      <c r="E47" s="130">
        <f t="shared" si="92"/>
        <v>0.74166666666666647</v>
      </c>
      <c r="F47" s="130">
        <f t="shared" si="92"/>
        <v>0.74930555555555534</v>
      </c>
      <c r="G47" s="130">
        <f t="shared" si="56"/>
        <v>0.7569444444444442</v>
      </c>
      <c r="H47" s="130">
        <f t="shared" si="57"/>
        <v>0.76388888888888862</v>
      </c>
      <c r="I47" s="130">
        <f t="shared" si="58"/>
        <v>0.76944444444444415</v>
      </c>
      <c r="J47" s="130">
        <f t="shared" si="59"/>
        <v>0.77361111111111081</v>
      </c>
      <c r="K47" s="130">
        <f t="shared" si="60"/>
        <v>0.77916666666666634</v>
      </c>
      <c r="L47" s="130">
        <f t="shared" si="61"/>
        <v>0.78888888888888853</v>
      </c>
      <c r="M47" s="130">
        <f t="shared" si="62"/>
        <v>0.79652777777777739</v>
      </c>
      <c r="N47" s="130">
        <f t="shared" si="63"/>
        <v>0.80277777777777737</v>
      </c>
      <c r="O47" s="130">
        <f t="shared" si="64"/>
        <v>0.80902777777777735</v>
      </c>
      <c r="P47" s="205">
        <f t="shared" si="19"/>
        <v>36.42</v>
      </c>
      <c r="Q47" s="163">
        <f t="shared" si="31"/>
        <v>7.9861111111110827E-2</v>
      </c>
      <c r="R47" s="80">
        <f t="shared" si="20"/>
        <v>19.001739130434849</v>
      </c>
      <c r="S47" s="81"/>
      <c r="T47" s="82">
        <f t="shared" si="32"/>
        <v>1.388888888888884E-2</v>
      </c>
      <c r="U47" s="82"/>
    </row>
    <row r="48" spans="1:21" ht="18.399999999999999" customHeight="1" x14ac:dyDescent="0.25">
      <c r="A48" s="693"/>
      <c r="B48" s="74">
        <v>32</v>
      </c>
      <c r="C48" s="455">
        <f t="shared" ref="C48:C51" si="93">C47+"00:20"</f>
        <v>0.74305555555555536</v>
      </c>
      <c r="D48" s="130">
        <f t="shared" ref="D48:F48" si="94">C48+D$9</f>
        <v>0.74930555555555534</v>
      </c>
      <c r="E48" s="130">
        <f t="shared" si="94"/>
        <v>0.75555555555555531</v>
      </c>
      <c r="F48" s="130">
        <f t="shared" si="94"/>
        <v>0.76319444444444418</v>
      </c>
      <c r="G48" s="130">
        <f t="shared" si="56"/>
        <v>0.77083333333333304</v>
      </c>
      <c r="H48" s="130">
        <f t="shared" si="57"/>
        <v>0.77777777777777746</v>
      </c>
      <c r="I48" s="130">
        <f t="shared" si="58"/>
        <v>0.78333333333333299</v>
      </c>
      <c r="J48" s="130">
        <f t="shared" si="59"/>
        <v>0.78749999999999964</v>
      </c>
      <c r="K48" s="130">
        <f t="shared" si="60"/>
        <v>0.79305555555555518</v>
      </c>
      <c r="L48" s="130">
        <f t="shared" si="61"/>
        <v>0.80277777777777737</v>
      </c>
      <c r="M48" s="130">
        <f t="shared" si="62"/>
        <v>0.81041666666666623</v>
      </c>
      <c r="N48" s="130">
        <f t="shared" si="63"/>
        <v>0.81666666666666621</v>
      </c>
      <c r="O48" s="130">
        <f t="shared" si="64"/>
        <v>0.82291666666666619</v>
      </c>
      <c r="P48" s="205">
        <f t="shared" si="19"/>
        <v>36.42</v>
      </c>
      <c r="Q48" s="163">
        <f t="shared" si="31"/>
        <v>7.9861111111110827E-2</v>
      </c>
      <c r="R48" s="80">
        <f t="shared" si="20"/>
        <v>19.001739130434849</v>
      </c>
      <c r="S48" s="81"/>
      <c r="T48" s="82">
        <f t="shared" si="32"/>
        <v>1.388888888888884E-2</v>
      </c>
      <c r="U48" s="82"/>
    </row>
    <row r="49" spans="1:21" ht="18.399999999999999" customHeight="1" x14ac:dyDescent="0.25">
      <c r="A49" s="693"/>
      <c r="B49" s="74">
        <v>33</v>
      </c>
      <c r="C49" s="455">
        <f t="shared" si="93"/>
        <v>0.7569444444444442</v>
      </c>
      <c r="D49" s="130">
        <f t="shared" ref="D49:F49" si="95">C49+D$9</f>
        <v>0.76319444444444418</v>
      </c>
      <c r="E49" s="130">
        <f t="shared" si="95"/>
        <v>0.76944444444444415</v>
      </c>
      <c r="F49" s="130">
        <f t="shared" si="95"/>
        <v>0.77708333333333302</v>
      </c>
      <c r="G49" s="130">
        <f t="shared" si="56"/>
        <v>0.78472222222222188</v>
      </c>
      <c r="H49" s="130">
        <f t="shared" si="57"/>
        <v>0.7916666666666663</v>
      </c>
      <c r="I49" s="130">
        <f t="shared" si="58"/>
        <v>0.79722222222222183</v>
      </c>
      <c r="J49" s="130">
        <f t="shared" si="59"/>
        <v>0.80138888888888848</v>
      </c>
      <c r="K49" s="130">
        <f t="shared" si="60"/>
        <v>0.80694444444444402</v>
      </c>
      <c r="L49" s="130">
        <f t="shared" si="61"/>
        <v>0.81666666666666621</v>
      </c>
      <c r="M49" s="130">
        <f t="shared" si="62"/>
        <v>0.82430555555555507</v>
      </c>
      <c r="N49" s="130">
        <f t="shared" si="63"/>
        <v>0.83055555555555505</v>
      </c>
      <c r="O49" s="130">
        <f t="shared" si="64"/>
        <v>0.83680555555555503</v>
      </c>
      <c r="P49" s="205">
        <f t="shared" ref="P49:P66" si="96">$G$71</f>
        <v>36.42</v>
      </c>
      <c r="Q49" s="163">
        <f t="shared" si="31"/>
        <v>7.9861111111110827E-2</v>
      </c>
      <c r="R49" s="80">
        <f t="shared" ref="R49:R66" si="97">$G$71/((Q49*1440)/60)</f>
        <v>19.001739130434849</v>
      </c>
      <c r="S49" s="81"/>
      <c r="T49" s="82">
        <f t="shared" si="32"/>
        <v>1.388888888888884E-2</v>
      </c>
      <c r="U49" s="82"/>
    </row>
    <row r="50" spans="1:21" ht="18.399999999999999" customHeight="1" x14ac:dyDescent="0.25">
      <c r="A50" s="693"/>
      <c r="B50" s="74">
        <v>34</v>
      </c>
      <c r="C50" s="455">
        <f t="shared" si="93"/>
        <v>0.77083333333333304</v>
      </c>
      <c r="D50" s="130">
        <f t="shared" ref="D50:F50" si="98">C50+D$9</f>
        <v>0.77708333333333302</v>
      </c>
      <c r="E50" s="130">
        <f t="shared" si="98"/>
        <v>0.78333333333333299</v>
      </c>
      <c r="F50" s="130">
        <f t="shared" si="98"/>
        <v>0.79097222222222185</v>
      </c>
      <c r="G50" s="130">
        <f t="shared" si="56"/>
        <v>0.79861111111111072</v>
      </c>
      <c r="H50" s="130">
        <f t="shared" si="57"/>
        <v>0.80555555555555514</v>
      </c>
      <c r="I50" s="130">
        <f t="shared" si="58"/>
        <v>0.81111111111111067</v>
      </c>
      <c r="J50" s="130">
        <f t="shared" si="59"/>
        <v>0.81527777777777732</v>
      </c>
      <c r="K50" s="130">
        <f t="shared" si="60"/>
        <v>0.82083333333333286</v>
      </c>
      <c r="L50" s="130">
        <f t="shared" si="61"/>
        <v>0.83055555555555505</v>
      </c>
      <c r="M50" s="130">
        <f t="shared" si="62"/>
        <v>0.83819444444444391</v>
      </c>
      <c r="N50" s="130">
        <f t="shared" si="63"/>
        <v>0.84444444444444389</v>
      </c>
      <c r="O50" s="130">
        <f t="shared" si="64"/>
        <v>0.85069444444444386</v>
      </c>
      <c r="P50" s="205">
        <f t="shared" si="96"/>
        <v>36.42</v>
      </c>
      <c r="Q50" s="163">
        <f t="shared" si="31"/>
        <v>7.9861111111110827E-2</v>
      </c>
      <c r="R50" s="80">
        <f t="shared" si="97"/>
        <v>19.001739130434849</v>
      </c>
      <c r="S50" s="81"/>
      <c r="T50" s="82">
        <f t="shared" si="32"/>
        <v>1.388888888888884E-2</v>
      </c>
      <c r="U50" s="82"/>
    </row>
    <row r="51" spans="1:21" ht="18.399999999999999" customHeight="1" x14ac:dyDescent="0.25">
      <c r="A51" s="693"/>
      <c r="B51" s="74">
        <v>35</v>
      </c>
      <c r="C51" s="455">
        <f t="shared" si="93"/>
        <v>0.78472222222222188</v>
      </c>
      <c r="D51" s="130">
        <f t="shared" ref="D51:F51" si="99">C51+D$9</f>
        <v>0.79097222222222185</v>
      </c>
      <c r="E51" s="130">
        <f t="shared" si="99"/>
        <v>0.79722222222222183</v>
      </c>
      <c r="F51" s="130">
        <f t="shared" si="99"/>
        <v>0.80486111111111069</v>
      </c>
      <c r="G51" s="130">
        <f t="shared" si="56"/>
        <v>0.81249999999999956</v>
      </c>
      <c r="H51" s="130">
        <f t="shared" si="57"/>
        <v>0.81944444444444398</v>
      </c>
      <c r="I51" s="130">
        <f t="shared" si="58"/>
        <v>0.82499999999999951</v>
      </c>
      <c r="J51" s="130">
        <f t="shared" si="59"/>
        <v>0.82916666666666616</v>
      </c>
      <c r="K51" s="130">
        <f t="shared" si="60"/>
        <v>0.8347222222222217</v>
      </c>
      <c r="L51" s="130">
        <f t="shared" si="61"/>
        <v>0.84444444444444389</v>
      </c>
      <c r="M51" s="130">
        <f t="shared" si="62"/>
        <v>0.85208333333333275</v>
      </c>
      <c r="N51" s="130">
        <f t="shared" si="63"/>
        <v>0.85833333333333273</v>
      </c>
      <c r="O51" s="130">
        <f t="shared" si="64"/>
        <v>0.8645833333333327</v>
      </c>
      <c r="P51" s="205">
        <f t="shared" si="96"/>
        <v>36.42</v>
      </c>
      <c r="Q51" s="163">
        <f t="shared" si="31"/>
        <v>7.9861111111110827E-2</v>
      </c>
      <c r="R51" s="80">
        <f t="shared" si="97"/>
        <v>19.001739130434849</v>
      </c>
      <c r="S51" s="81"/>
      <c r="T51" s="82">
        <f t="shared" si="32"/>
        <v>1.388888888888884E-2</v>
      </c>
      <c r="U51" s="82"/>
    </row>
    <row r="52" spans="1:21" ht="18.399999999999999" customHeight="1" x14ac:dyDescent="0.25">
      <c r="A52" s="693"/>
      <c r="B52" s="74">
        <v>36</v>
      </c>
      <c r="C52" s="455">
        <f>C51+"00:20"</f>
        <v>0.79861111111111072</v>
      </c>
      <c r="D52" s="130">
        <f t="shared" ref="D52:F52" si="100">C52+D$9</f>
        <v>0.80486111111111069</v>
      </c>
      <c r="E52" s="130">
        <f t="shared" si="100"/>
        <v>0.81111111111111067</v>
      </c>
      <c r="F52" s="130">
        <f t="shared" si="100"/>
        <v>0.81874999999999953</v>
      </c>
      <c r="G52" s="130">
        <f t="shared" si="56"/>
        <v>0.8263888888888884</v>
      </c>
      <c r="H52" s="130">
        <f t="shared" si="57"/>
        <v>0.83333333333333282</v>
      </c>
      <c r="I52" s="130">
        <f t="shared" si="58"/>
        <v>0.83888888888888835</v>
      </c>
      <c r="J52" s="130">
        <f t="shared" si="59"/>
        <v>0.843055555555555</v>
      </c>
      <c r="K52" s="130">
        <f t="shared" si="60"/>
        <v>0.84861111111111054</v>
      </c>
      <c r="L52" s="130">
        <f t="shared" si="61"/>
        <v>0.85833333333333273</v>
      </c>
      <c r="M52" s="130">
        <f t="shared" si="62"/>
        <v>0.86597222222222159</v>
      </c>
      <c r="N52" s="130">
        <f t="shared" si="63"/>
        <v>0.87222222222222157</v>
      </c>
      <c r="O52" s="130">
        <f t="shared" si="64"/>
        <v>0.87847222222222154</v>
      </c>
      <c r="P52" s="205">
        <f t="shared" si="96"/>
        <v>36.42</v>
      </c>
      <c r="Q52" s="163">
        <f t="shared" si="31"/>
        <v>7.9861111111110827E-2</v>
      </c>
      <c r="R52" s="80">
        <f t="shared" si="97"/>
        <v>19.001739130434849</v>
      </c>
      <c r="S52" s="81"/>
      <c r="T52" s="82">
        <f t="shared" si="32"/>
        <v>1.388888888888884E-2</v>
      </c>
      <c r="U52" s="82"/>
    </row>
    <row r="53" spans="1:21" ht="18.399999999999999" customHeight="1" x14ac:dyDescent="0.25">
      <c r="A53" s="693"/>
      <c r="B53" s="74">
        <v>37</v>
      </c>
      <c r="C53" s="455">
        <f t="shared" si="65"/>
        <v>0.81249999999999956</v>
      </c>
      <c r="D53" s="130">
        <f t="shared" ref="D53:F53" si="101">C53+D$9</f>
        <v>0.81874999999999953</v>
      </c>
      <c r="E53" s="130">
        <f t="shared" si="101"/>
        <v>0.82499999999999951</v>
      </c>
      <c r="F53" s="130">
        <f t="shared" si="101"/>
        <v>0.83263888888888837</v>
      </c>
      <c r="G53" s="130">
        <f t="shared" si="56"/>
        <v>0.84027777777777724</v>
      </c>
      <c r="H53" s="130">
        <f t="shared" si="57"/>
        <v>0.84722222222222165</v>
      </c>
      <c r="I53" s="130">
        <f t="shared" si="58"/>
        <v>0.85277777777777719</v>
      </c>
      <c r="J53" s="130">
        <f t="shared" si="59"/>
        <v>0.85694444444444384</v>
      </c>
      <c r="K53" s="130">
        <f t="shared" si="60"/>
        <v>0.86249999999999938</v>
      </c>
      <c r="L53" s="130">
        <f t="shared" si="61"/>
        <v>0.87222222222222157</v>
      </c>
      <c r="M53" s="130">
        <f t="shared" si="62"/>
        <v>0.87986111111111043</v>
      </c>
      <c r="N53" s="130">
        <f t="shared" si="63"/>
        <v>0.88611111111111041</v>
      </c>
      <c r="O53" s="130">
        <f t="shared" si="64"/>
        <v>0.89236111111111038</v>
      </c>
      <c r="P53" s="205">
        <f t="shared" si="96"/>
        <v>36.42</v>
      </c>
      <c r="Q53" s="163">
        <f t="shared" si="31"/>
        <v>7.9861111111110827E-2</v>
      </c>
      <c r="R53" s="80">
        <f t="shared" si="97"/>
        <v>19.001739130434849</v>
      </c>
      <c r="S53" s="81"/>
      <c r="T53" s="82">
        <f t="shared" si="32"/>
        <v>1.388888888888884E-2</v>
      </c>
      <c r="U53" s="82"/>
    </row>
    <row r="54" spans="1:21" ht="18.399999999999999" customHeight="1" x14ac:dyDescent="0.25">
      <c r="A54" s="693"/>
      <c r="B54" s="74">
        <v>38</v>
      </c>
      <c r="C54" s="455">
        <f t="shared" si="65"/>
        <v>0.8263888888888884</v>
      </c>
      <c r="D54" s="130">
        <f t="shared" ref="D54:F54" si="102">C54+D$9</f>
        <v>0.83263888888888837</v>
      </c>
      <c r="E54" s="130">
        <f t="shared" si="102"/>
        <v>0.83888888888888835</v>
      </c>
      <c r="F54" s="130">
        <f t="shared" si="102"/>
        <v>0.84652777777777721</v>
      </c>
      <c r="G54" s="130">
        <f t="shared" si="56"/>
        <v>0.85416666666666607</v>
      </c>
      <c r="H54" s="130">
        <f t="shared" si="57"/>
        <v>0.86111111111111049</v>
      </c>
      <c r="I54" s="130">
        <f t="shared" si="58"/>
        <v>0.86666666666666603</v>
      </c>
      <c r="J54" s="130">
        <f t="shared" si="59"/>
        <v>0.87083333333333268</v>
      </c>
      <c r="K54" s="130">
        <f t="shared" si="60"/>
        <v>0.87638888888888822</v>
      </c>
      <c r="L54" s="130">
        <f t="shared" si="61"/>
        <v>0.88611111111111041</v>
      </c>
      <c r="M54" s="130">
        <f t="shared" si="62"/>
        <v>0.89374999999999927</v>
      </c>
      <c r="N54" s="130">
        <f t="shared" si="63"/>
        <v>0.89999999999999925</v>
      </c>
      <c r="O54" s="130">
        <f t="shared" si="64"/>
        <v>0.90624999999999922</v>
      </c>
      <c r="P54" s="205">
        <f t="shared" si="96"/>
        <v>36.42</v>
      </c>
      <c r="Q54" s="163">
        <f t="shared" si="31"/>
        <v>7.9861111111110827E-2</v>
      </c>
      <c r="R54" s="80">
        <f t="shared" si="97"/>
        <v>19.001739130434849</v>
      </c>
      <c r="S54" s="81"/>
      <c r="T54" s="82">
        <f t="shared" si="32"/>
        <v>1.388888888888884E-2</v>
      </c>
      <c r="U54" s="82"/>
    </row>
    <row r="55" spans="1:21" ht="18.399999999999999" customHeight="1" x14ac:dyDescent="0.25">
      <c r="A55" s="693"/>
      <c r="B55" s="74">
        <v>39</v>
      </c>
      <c r="C55" s="455">
        <f t="shared" si="65"/>
        <v>0.84027777777777724</v>
      </c>
      <c r="D55" s="130">
        <f t="shared" ref="D55:F55" si="103">C55+D$9</f>
        <v>0.84652777777777721</v>
      </c>
      <c r="E55" s="130">
        <f t="shared" si="103"/>
        <v>0.85277777777777719</v>
      </c>
      <c r="F55" s="130">
        <f t="shared" si="103"/>
        <v>0.86041666666666605</v>
      </c>
      <c r="G55" s="130">
        <f t="shared" si="56"/>
        <v>0.86805555555555491</v>
      </c>
      <c r="H55" s="130">
        <f t="shared" si="57"/>
        <v>0.87499999999999933</v>
      </c>
      <c r="I55" s="130">
        <f t="shared" si="58"/>
        <v>0.88055555555555487</v>
      </c>
      <c r="J55" s="130">
        <f t="shared" si="59"/>
        <v>0.88472222222222152</v>
      </c>
      <c r="K55" s="130">
        <f t="shared" si="60"/>
        <v>0.89027777777777706</v>
      </c>
      <c r="L55" s="130">
        <f t="shared" si="61"/>
        <v>0.89999999999999925</v>
      </c>
      <c r="M55" s="130">
        <f t="shared" si="62"/>
        <v>0.90763888888888811</v>
      </c>
      <c r="N55" s="130">
        <f t="shared" si="63"/>
        <v>0.91388888888888808</v>
      </c>
      <c r="O55" s="130">
        <f t="shared" si="64"/>
        <v>0.92013888888888806</v>
      </c>
      <c r="P55" s="205">
        <f t="shared" si="96"/>
        <v>36.42</v>
      </c>
      <c r="Q55" s="163">
        <f t="shared" si="31"/>
        <v>7.9861111111110827E-2</v>
      </c>
      <c r="R55" s="80">
        <f t="shared" si="97"/>
        <v>19.001739130434849</v>
      </c>
      <c r="S55" s="81"/>
      <c r="T55" s="82">
        <f t="shared" si="32"/>
        <v>1.388888888888884E-2</v>
      </c>
      <c r="U55" s="82"/>
    </row>
    <row r="56" spans="1:21" ht="18.399999999999999" customHeight="1" x14ac:dyDescent="0.25">
      <c r="A56" s="693"/>
      <c r="B56" s="74">
        <v>40</v>
      </c>
      <c r="C56" s="455">
        <f t="shared" si="65"/>
        <v>0.85416666666666607</v>
      </c>
      <c r="D56" s="130">
        <f t="shared" ref="D56:F56" si="104">C56+D$9</f>
        <v>0.86041666666666605</v>
      </c>
      <c r="E56" s="130">
        <f t="shared" si="104"/>
        <v>0.86666666666666603</v>
      </c>
      <c r="F56" s="130">
        <f t="shared" si="104"/>
        <v>0.87430555555555489</v>
      </c>
      <c r="G56" s="130">
        <f t="shared" si="56"/>
        <v>0.88194444444444375</v>
      </c>
      <c r="H56" s="130">
        <f t="shared" si="57"/>
        <v>0.88888888888888817</v>
      </c>
      <c r="I56" s="130">
        <f t="shared" si="58"/>
        <v>0.89444444444444371</v>
      </c>
      <c r="J56" s="130">
        <f t="shared" si="59"/>
        <v>0.89861111111111036</v>
      </c>
      <c r="K56" s="130">
        <f t="shared" si="60"/>
        <v>0.9041666666666659</v>
      </c>
      <c r="L56" s="130">
        <f t="shared" si="61"/>
        <v>0.91388888888888808</v>
      </c>
      <c r="M56" s="130">
        <f t="shared" si="62"/>
        <v>0.92152777777777695</v>
      </c>
      <c r="N56" s="130">
        <f t="shared" si="63"/>
        <v>0.92777777777777692</v>
      </c>
      <c r="O56" s="130">
        <f t="shared" si="64"/>
        <v>0.9340277777777769</v>
      </c>
      <c r="P56" s="205">
        <f t="shared" si="96"/>
        <v>36.42</v>
      </c>
      <c r="Q56" s="163">
        <f t="shared" ref="Q56:Q66" si="105">O56-C56</f>
        <v>7.9861111111110827E-2</v>
      </c>
      <c r="R56" s="80">
        <f t="shared" si="97"/>
        <v>19.001739130434849</v>
      </c>
      <c r="S56" s="81"/>
      <c r="T56" s="82"/>
      <c r="U56" s="82"/>
    </row>
    <row r="57" spans="1:21" ht="18.399999999999999" customHeight="1" x14ac:dyDescent="0.25">
      <c r="A57" s="693"/>
      <c r="B57" s="74">
        <v>41</v>
      </c>
      <c r="C57" s="455">
        <f t="shared" si="65"/>
        <v>0.86805555555555491</v>
      </c>
      <c r="D57" s="130">
        <f t="shared" ref="D57:F57" si="106">C57+D$9</f>
        <v>0.87430555555555489</v>
      </c>
      <c r="E57" s="130">
        <f t="shared" si="106"/>
        <v>0.88055555555555487</v>
      </c>
      <c r="F57" s="130">
        <f t="shared" si="106"/>
        <v>0.88819444444444373</v>
      </c>
      <c r="G57" s="130">
        <f t="shared" si="56"/>
        <v>0.89583333333333259</v>
      </c>
      <c r="H57" s="130">
        <f t="shared" si="57"/>
        <v>0.90277777777777701</v>
      </c>
      <c r="I57" s="130">
        <f t="shared" si="58"/>
        <v>0.90833333333333255</v>
      </c>
      <c r="J57" s="130">
        <f t="shared" si="59"/>
        <v>0.9124999999999992</v>
      </c>
      <c r="K57" s="130">
        <f t="shared" si="60"/>
        <v>0.91805555555555474</v>
      </c>
      <c r="L57" s="130">
        <f t="shared" si="61"/>
        <v>0.92777777777777692</v>
      </c>
      <c r="M57" s="130">
        <f t="shared" si="62"/>
        <v>0.93541666666666579</v>
      </c>
      <c r="N57" s="130">
        <f t="shared" si="63"/>
        <v>0.94166666666666576</v>
      </c>
      <c r="O57" s="130">
        <f t="shared" si="64"/>
        <v>0.94791666666666574</v>
      </c>
      <c r="P57" s="205">
        <f t="shared" si="96"/>
        <v>36.42</v>
      </c>
      <c r="Q57" s="163">
        <f t="shared" si="105"/>
        <v>7.9861111111110827E-2</v>
      </c>
      <c r="R57" s="80">
        <f t="shared" si="97"/>
        <v>19.001739130434849</v>
      </c>
      <c r="S57" s="81"/>
      <c r="T57" s="82"/>
      <c r="U57" s="82"/>
    </row>
    <row r="58" spans="1:21" ht="18.399999999999999" customHeight="1" x14ac:dyDescent="0.25">
      <c r="A58" s="693"/>
      <c r="B58" s="142">
        <v>42</v>
      </c>
      <c r="C58" s="456">
        <f t="shared" si="65"/>
        <v>0.88194444444444375</v>
      </c>
      <c r="D58" s="217">
        <f t="shared" ref="D58:D66" si="107">C58+D$10</f>
        <v>0.88749999999999929</v>
      </c>
      <c r="E58" s="216">
        <f t="shared" ref="E58:E66" si="108">D58+E$10</f>
        <v>0.89305555555555483</v>
      </c>
      <c r="F58" s="297">
        <f t="shared" ref="F58:F66" si="109">E58+F$10</f>
        <v>0.89999999999999925</v>
      </c>
      <c r="G58" s="297">
        <f t="shared" ref="G58" si="110">F58+G$10</f>
        <v>0.90694444444444366</v>
      </c>
      <c r="H58" s="297">
        <f t="shared" ref="H58" si="111">G58+H$10</f>
        <v>0.91388888888888808</v>
      </c>
      <c r="I58" s="297">
        <f t="shared" ref="I58" si="112">H58+I$10</f>
        <v>0.91874999999999918</v>
      </c>
      <c r="J58" s="297">
        <f t="shared" ref="J58" si="113">I58+J$10</f>
        <v>0.92222222222222139</v>
      </c>
      <c r="K58" s="297">
        <f t="shared" ref="K58" si="114">J58+K$10</f>
        <v>0.92708333333333248</v>
      </c>
      <c r="L58" s="297">
        <f t="shared" ref="L58" si="115">K58+L$10</f>
        <v>0.93611111111111023</v>
      </c>
      <c r="M58" s="297">
        <f t="shared" ref="M58" si="116">L58+M$10</f>
        <v>0.94305555555555465</v>
      </c>
      <c r="N58" s="297">
        <f t="shared" ref="N58" si="117">M58+N$10</f>
        <v>0.94861111111111018</v>
      </c>
      <c r="O58" s="297">
        <f t="shared" ref="O58" si="118">N58+O$10</f>
        <v>0.95416666666666572</v>
      </c>
      <c r="P58" s="156">
        <f t="shared" si="96"/>
        <v>36.42</v>
      </c>
      <c r="Q58" s="157">
        <f t="shared" si="105"/>
        <v>7.2222222222221966E-2</v>
      </c>
      <c r="R58" s="158">
        <f t="shared" si="97"/>
        <v>21.011538461538539</v>
      </c>
      <c r="S58" s="81"/>
      <c r="T58" s="82"/>
      <c r="U58" s="82"/>
    </row>
    <row r="59" spans="1:21" ht="18.399999999999999" customHeight="1" x14ac:dyDescent="0.25">
      <c r="A59" s="693"/>
      <c r="B59" s="142">
        <v>43</v>
      </c>
      <c r="C59" s="456">
        <f t="shared" si="65"/>
        <v>0.89583333333333259</v>
      </c>
      <c r="D59" s="217">
        <f t="shared" si="107"/>
        <v>0.90138888888888813</v>
      </c>
      <c r="E59" s="216">
        <f t="shared" si="108"/>
        <v>0.90694444444444366</v>
      </c>
      <c r="F59" s="297">
        <f t="shared" si="109"/>
        <v>0.91388888888888808</v>
      </c>
      <c r="G59" s="297">
        <f t="shared" ref="G59:G66" si="119">F59+G$10</f>
        <v>0.9208333333333325</v>
      </c>
      <c r="H59" s="297">
        <f t="shared" ref="H59:H66" si="120">G59+H$10</f>
        <v>0.92777777777777692</v>
      </c>
      <c r="I59" s="297">
        <f t="shared" ref="I59:I66" si="121">H59+I$10</f>
        <v>0.93263888888888802</v>
      </c>
      <c r="J59" s="297">
        <f t="shared" ref="J59:J66" si="122">I59+J$10</f>
        <v>0.93611111111111023</v>
      </c>
      <c r="K59" s="297">
        <f t="shared" ref="K59:K66" si="123">J59+K$10</f>
        <v>0.94097222222222132</v>
      </c>
      <c r="L59" s="297">
        <f t="shared" ref="L59:L66" si="124">K59+L$10</f>
        <v>0.94999999999999907</v>
      </c>
      <c r="M59" s="297">
        <f t="shared" ref="M59:M66" si="125">L59+M$10</f>
        <v>0.95694444444444349</v>
      </c>
      <c r="N59" s="297">
        <f t="shared" ref="N59:N66" si="126">M59+N$10</f>
        <v>0.96249999999999902</v>
      </c>
      <c r="O59" s="297">
        <f t="shared" ref="O59:O66" si="127">N59+O$10</f>
        <v>0.96805555555555456</v>
      </c>
      <c r="P59" s="156">
        <f t="shared" si="96"/>
        <v>36.42</v>
      </c>
      <c r="Q59" s="157">
        <f t="shared" si="105"/>
        <v>7.2222222222221966E-2</v>
      </c>
      <c r="R59" s="158">
        <f t="shared" si="97"/>
        <v>21.011538461538539</v>
      </c>
      <c r="S59" s="81"/>
      <c r="T59" s="82"/>
      <c r="U59" s="82"/>
    </row>
    <row r="60" spans="1:21" ht="18.399999999999999" customHeight="1" x14ac:dyDescent="0.25">
      <c r="A60" s="693"/>
      <c r="B60" s="142">
        <v>44</v>
      </c>
      <c r="C60" s="456">
        <f t="shared" si="65"/>
        <v>0.90972222222222143</v>
      </c>
      <c r="D60" s="217">
        <f t="shared" si="107"/>
        <v>0.91527777777777697</v>
      </c>
      <c r="E60" s="216">
        <f t="shared" si="108"/>
        <v>0.9208333333333325</v>
      </c>
      <c r="F60" s="297">
        <f t="shared" si="109"/>
        <v>0.92777777777777692</v>
      </c>
      <c r="G60" s="297">
        <f t="shared" si="119"/>
        <v>0.93472222222222134</v>
      </c>
      <c r="H60" s="297">
        <f t="shared" si="120"/>
        <v>0.94166666666666576</v>
      </c>
      <c r="I60" s="297">
        <f t="shared" si="121"/>
        <v>0.94652777777777686</v>
      </c>
      <c r="J60" s="297">
        <f t="shared" si="122"/>
        <v>0.94999999999999907</v>
      </c>
      <c r="K60" s="297">
        <f t="shared" si="123"/>
        <v>0.95486111111111016</v>
      </c>
      <c r="L60" s="297">
        <f t="shared" si="124"/>
        <v>0.96388888888888791</v>
      </c>
      <c r="M60" s="297">
        <f t="shared" si="125"/>
        <v>0.97083333333333233</v>
      </c>
      <c r="N60" s="297">
        <f t="shared" si="126"/>
        <v>0.97638888888888786</v>
      </c>
      <c r="O60" s="297">
        <f t="shared" si="127"/>
        <v>0.9819444444444434</v>
      </c>
      <c r="P60" s="156">
        <f t="shared" si="96"/>
        <v>36.42</v>
      </c>
      <c r="Q60" s="157">
        <f t="shared" si="105"/>
        <v>7.2222222222221966E-2</v>
      </c>
      <c r="R60" s="158">
        <f t="shared" si="97"/>
        <v>21.011538461538539</v>
      </c>
      <c r="S60" s="81"/>
      <c r="T60" s="82"/>
      <c r="U60" s="82"/>
    </row>
    <row r="61" spans="1:21" ht="18.399999999999999" customHeight="1" x14ac:dyDescent="0.25">
      <c r="A61" s="693"/>
      <c r="B61" s="142">
        <v>45</v>
      </c>
      <c r="C61" s="456">
        <f t="shared" si="65"/>
        <v>0.92361111111111027</v>
      </c>
      <c r="D61" s="217">
        <f t="shared" si="107"/>
        <v>0.92916666666666581</v>
      </c>
      <c r="E61" s="216">
        <f t="shared" si="108"/>
        <v>0.93472222222222134</v>
      </c>
      <c r="F61" s="297">
        <f t="shared" si="109"/>
        <v>0.94166666666666576</v>
      </c>
      <c r="G61" s="297">
        <f t="shared" si="119"/>
        <v>0.94861111111111018</v>
      </c>
      <c r="H61" s="297">
        <f t="shared" si="120"/>
        <v>0.9555555555555546</v>
      </c>
      <c r="I61" s="297">
        <f t="shared" si="121"/>
        <v>0.9604166666666657</v>
      </c>
      <c r="J61" s="297">
        <f t="shared" si="122"/>
        <v>0.96388888888888791</v>
      </c>
      <c r="K61" s="297">
        <f t="shared" si="123"/>
        <v>0.968749999999999</v>
      </c>
      <c r="L61" s="297">
        <f t="shared" si="124"/>
        <v>0.97777777777777675</v>
      </c>
      <c r="M61" s="297">
        <f t="shared" si="125"/>
        <v>0.98472222222222117</v>
      </c>
      <c r="N61" s="297">
        <f t="shared" si="126"/>
        <v>0.9902777777777767</v>
      </c>
      <c r="O61" s="297">
        <f t="shared" si="127"/>
        <v>0.99583333333333224</v>
      </c>
      <c r="P61" s="156">
        <f t="shared" si="96"/>
        <v>36.42</v>
      </c>
      <c r="Q61" s="157">
        <f t="shared" si="105"/>
        <v>7.2222222222221966E-2</v>
      </c>
      <c r="R61" s="158">
        <f t="shared" si="97"/>
        <v>21.011538461538539</v>
      </c>
      <c r="S61" s="81"/>
      <c r="T61" s="82"/>
      <c r="U61" s="82"/>
    </row>
    <row r="62" spans="1:21" ht="18.399999999999999" customHeight="1" x14ac:dyDescent="0.25">
      <c r="A62" s="693"/>
      <c r="B62" s="142">
        <v>46</v>
      </c>
      <c r="C62" s="456">
        <f t="shared" si="65"/>
        <v>0.93749999999999911</v>
      </c>
      <c r="D62" s="217">
        <f t="shared" si="107"/>
        <v>0.94305555555555465</v>
      </c>
      <c r="E62" s="216">
        <f t="shared" si="108"/>
        <v>0.94861111111111018</v>
      </c>
      <c r="F62" s="297">
        <f t="shared" si="109"/>
        <v>0.9555555555555546</v>
      </c>
      <c r="G62" s="297">
        <f t="shared" si="119"/>
        <v>0.96249999999999902</v>
      </c>
      <c r="H62" s="297">
        <f t="shared" si="120"/>
        <v>0.96944444444444344</v>
      </c>
      <c r="I62" s="297">
        <f t="shared" si="121"/>
        <v>0.97430555555555454</v>
      </c>
      <c r="J62" s="297">
        <f t="shared" si="122"/>
        <v>0.97777777777777675</v>
      </c>
      <c r="K62" s="297">
        <f t="shared" si="123"/>
        <v>0.98263888888888784</v>
      </c>
      <c r="L62" s="297">
        <f t="shared" si="124"/>
        <v>0.99166666666666559</v>
      </c>
      <c r="M62" s="297">
        <f t="shared" si="125"/>
        <v>0.99861111111111001</v>
      </c>
      <c r="N62" s="297">
        <f t="shared" si="126"/>
        <v>1.0041666666666655</v>
      </c>
      <c r="O62" s="297">
        <f t="shared" si="127"/>
        <v>1.0097222222222211</v>
      </c>
      <c r="P62" s="156">
        <f t="shared" si="96"/>
        <v>36.42</v>
      </c>
      <c r="Q62" s="157">
        <f t="shared" si="105"/>
        <v>7.2222222222221966E-2</v>
      </c>
      <c r="R62" s="158">
        <f t="shared" si="97"/>
        <v>21.011538461538539</v>
      </c>
      <c r="S62" s="81"/>
      <c r="T62" s="82"/>
      <c r="U62" s="82"/>
    </row>
    <row r="63" spans="1:21" ht="18.399999999999999" customHeight="1" x14ac:dyDescent="0.25">
      <c r="A63" s="693"/>
      <c r="B63" s="142">
        <v>47</v>
      </c>
      <c r="C63" s="456">
        <f t="shared" si="65"/>
        <v>0.95138888888888795</v>
      </c>
      <c r="D63" s="217">
        <f t="shared" si="107"/>
        <v>0.95694444444444349</v>
      </c>
      <c r="E63" s="216">
        <f t="shared" si="108"/>
        <v>0.96249999999999902</v>
      </c>
      <c r="F63" s="297">
        <f t="shared" si="109"/>
        <v>0.96944444444444344</v>
      </c>
      <c r="G63" s="297">
        <f t="shared" si="119"/>
        <v>0.97638888888888786</v>
      </c>
      <c r="H63" s="297">
        <f t="shared" si="120"/>
        <v>0.98333333333333228</v>
      </c>
      <c r="I63" s="297">
        <f t="shared" si="121"/>
        <v>0.98819444444444338</v>
      </c>
      <c r="J63" s="297">
        <f t="shared" si="122"/>
        <v>0.99166666666666559</v>
      </c>
      <c r="K63" s="297">
        <f t="shared" si="123"/>
        <v>0.99652777777777668</v>
      </c>
      <c r="L63" s="297">
        <f t="shared" si="124"/>
        <v>1.0055555555555544</v>
      </c>
      <c r="M63" s="297">
        <f t="shared" si="125"/>
        <v>1.0124999999999988</v>
      </c>
      <c r="N63" s="297">
        <f t="shared" si="126"/>
        <v>1.0180555555555544</v>
      </c>
      <c r="O63" s="297">
        <f t="shared" si="127"/>
        <v>1.0236111111111099</v>
      </c>
      <c r="P63" s="156">
        <f t="shared" si="96"/>
        <v>36.42</v>
      </c>
      <c r="Q63" s="157">
        <f t="shared" si="105"/>
        <v>7.2222222222221966E-2</v>
      </c>
      <c r="R63" s="158">
        <f t="shared" si="97"/>
        <v>21.011538461538539</v>
      </c>
      <c r="S63" s="81"/>
      <c r="T63" s="82"/>
      <c r="U63" s="82"/>
    </row>
    <row r="64" spans="1:21" ht="18.399999999999999" customHeight="1" x14ac:dyDescent="0.25">
      <c r="A64" s="693"/>
      <c r="B64" s="142">
        <v>48</v>
      </c>
      <c r="C64" s="456">
        <f t="shared" si="65"/>
        <v>0.96527777777777679</v>
      </c>
      <c r="D64" s="217">
        <f t="shared" si="107"/>
        <v>0.97083333333333233</v>
      </c>
      <c r="E64" s="216">
        <f t="shared" si="108"/>
        <v>0.97638888888888786</v>
      </c>
      <c r="F64" s="297">
        <f t="shared" si="109"/>
        <v>0.98333333333333228</v>
      </c>
      <c r="G64" s="297">
        <f t="shared" si="119"/>
        <v>0.9902777777777767</v>
      </c>
      <c r="H64" s="297">
        <f t="shared" si="120"/>
        <v>0.99722222222222112</v>
      </c>
      <c r="I64" s="297">
        <f t="shared" si="121"/>
        <v>1.0020833333333323</v>
      </c>
      <c r="J64" s="297">
        <f t="shared" si="122"/>
        <v>1.0055555555555546</v>
      </c>
      <c r="K64" s="297">
        <f t="shared" si="123"/>
        <v>1.0104166666666659</v>
      </c>
      <c r="L64" s="297">
        <f t="shared" si="124"/>
        <v>1.0194444444444437</v>
      </c>
      <c r="M64" s="297">
        <f t="shared" si="125"/>
        <v>1.0263888888888881</v>
      </c>
      <c r="N64" s="297">
        <f t="shared" si="126"/>
        <v>1.0319444444444437</v>
      </c>
      <c r="O64" s="297">
        <f t="shared" si="127"/>
        <v>1.0374999999999992</v>
      </c>
      <c r="P64" s="156">
        <f t="shared" si="96"/>
        <v>36.42</v>
      </c>
      <c r="Q64" s="157">
        <f t="shared" si="105"/>
        <v>7.222222222222241E-2</v>
      </c>
      <c r="R64" s="158">
        <f t="shared" si="97"/>
        <v>21.011538461538407</v>
      </c>
      <c r="S64" s="81"/>
      <c r="T64" s="82"/>
      <c r="U64" s="82"/>
    </row>
    <row r="65" spans="1:21" ht="18.399999999999999" customHeight="1" x14ac:dyDescent="0.25">
      <c r="A65" s="693"/>
      <c r="B65" s="142">
        <v>49</v>
      </c>
      <c r="C65" s="456">
        <f t="shared" si="65"/>
        <v>0.97916666666666563</v>
      </c>
      <c r="D65" s="217">
        <f t="shared" si="107"/>
        <v>0.98472222222222117</v>
      </c>
      <c r="E65" s="216">
        <f t="shared" si="108"/>
        <v>0.9902777777777767</v>
      </c>
      <c r="F65" s="297">
        <f t="shared" si="109"/>
        <v>0.99722222222222112</v>
      </c>
      <c r="G65" s="297">
        <f t="shared" si="119"/>
        <v>1.0041666666666655</v>
      </c>
      <c r="H65" s="297">
        <f t="shared" si="120"/>
        <v>1.01111111111111</v>
      </c>
      <c r="I65" s="297">
        <f t="shared" si="121"/>
        <v>1.0159722222222212</v>
      </c>
      <c r="J65" s="297">
        <f t="shared" si="122"/>
        <v>1.0194444444444435</v>
      </c>
      <c r="K65" s="297">
        <f t="shared" si="123"/>
        <v>1.0243055555555547</v>
      </c>
      <c r="L65" s="297">
        <f t="shared" si="124"/>
        <v>1.0333333333333325</v>
      </c>
      <c r="M65" s="297">
        <f t="shared" si="125"/>
        <v>1.040277777777777</v>
      </c>
      <c r="N65" s="297">
        <f t="shared" si="126"/>
        <v>1.0458333333333325</v>
      </c>
      <c r="O65" s="297">
        <f t="shared" si="127"/>
        <v>1.051388888888888</v>
      </c>
      <c r="P65" s="156">
        <f t="shared" si="96"/>
        <v>36.42</v>
      </c>
      <c r="Q65" s="157">
        <f t="shared" si="105"/>
        <v>7.222222222222241E-2</v>
      </c>
      <c r="R65" s="158">
        <f t="shared" si="97"/>
        <v>21.011538461538407</v>
      </c>
      <c r="S65" s="81"/>
      <c r="T65" s="82"/>
      <c r="U65" s="82"/>
    </row>
    <row r="66" spans="1:21" ht="18.399999999999999" customHeight="1" x14ac:dyDescent="0.25">
      <c r="A66" s="693"/>
      <c r="B66" s="535">
        <v>50</v>
      </c>
      <c r="C66" s="545">
        <f>C65+"00:20"</f>
        <v>0.99305555555555447</v>
      </c>
      <c r="D66" s="546">
        <f t="shared" si="107"/>
        <v>0.99861111111111001</v>
      </c>
      <c r="E66" s="547">
        <f t="shared" si="108"/>
        <v>1.0041666666666655</v>
      </c>
      <c r="F66" s="548">
        <f t="shared" si="109"/>
        <v>1.01111111111111</v>
      </c>
      <c r="G66" s="548">
        <f t="shared" si="119"/>
        <v>1.0180555555555544</v>
      </c>
      <c r="H66" s="548">
        <f t="shared" si="120"/>
        <v>1.0249999999999988</v>
      </c>
      <c r="I66" s="548">
        <f t="shared" si="121"/>
        <v>1.02986111111111</v>
      </c>
      <c r="J66" s="548">
        <f t="shared" si="122"/>
        <v>1.0333333333333323</v>
      </c>
      <c r="K66" s="548">
        <f t="shared" si="123"/>
        <v>1.0381944444444435</v>
      </c>
      <c r="L66" s="548">
        <f t="shared" si="124"/>
        <v>1.0472222222222214</v>
      </c>
      <c r="M66" s="548">
        <f t="shared" si="125"/>
        <v>1.0541666666666658</v>
      </c>
      <c r="N66" s="548">
        <f t="shared" si="126"/>
        <v>1.0597222222222213</v>
      </c>
      <c r="O66" s="548">
        <f t="shared" si="127"/>
        <v>1.0652777777777769</v>
      </c>
      <c r="P66" s="549">
        <f t="shared" si="96"/>
        <v>36.42</v>
      </c>
      <c r="Q66" s="545">
        <f t="shared" si="105"/>
        <v>7.222222222222241E-2</v>
      </c>
      <c r="R66" s="539">
        <f t="shared" si="97"/>
        <v>21.011538461538407</v>
      </c>
      <c r="S66" s="81"/>
      <c r="T66" s="82"/>
      <c r="U66" s="82"/>
    </row>
    <row r="67" spans="1:21" ht="18.399999999999999" customHeight="1" x14ac:dyDescent="0.25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21" ht="18.399999999999999" customHeight="1" x14ac:dyDescent="0.25">
      <c r="A68" s="84"/>
      <c r="B68" s="84"/>
      <c r="C68" s="84"/>
      <c r="D68" s="107" t="s">
        <v>63</v>
      </c>
      <c r="E68" s="107"/>
      <c r="F68" s="108"/>
      <c r="G68" s="107">
        <v>41</v>
      </c>
      <c r="H68" s="107"/>
      <c r="I68" s="107"/>
      <c r="J68" s="84"/>
      <c r="K68" s="84"/>
      <c r="L68" s="84"/>
      <c r="M68" s="84"/>
      <c r="N68" s="84"/>
      <c r="O68" s="84"/>
      <c r="P68" s="84"/>
      <c r="Q68" s="84"/>
      <c r="R68" s="84"/>
    </row>
    <row r="69" spans="1:21" ht="18.399999999999999" customHeight="1" x14ac:dyDescent="0.25">
      <c r="A69" s="84"/>
      <c r="B69" s="84"/>
      <c r="C69" s="84"/>
      <c r="D69" s="107" t="s">
        <v>64</v>
      </c>
      <c r="E69" s="107"/>
      <c r="F69" s="108"/>
      <c r="G69" s="107">
        <v>9</v>
      </c>
      <c r="H69" s="107"/>
      <c r="I69" s="107"/>
      <c r="J69" s="84"/>
      <c r="K69" s="84"/>
      <c r="L69" s="84"/>
      <c r="M69" s="84"/>
      <c r="N69" s="84"/>
      <c r="O69" s="84"/>
      <c r="P69" s="84"/>
      <c r="Q69" s="84"/>
      <c r="R69" s="84"/>
    </row>
    <row r="70" spans="1:21" ht="18.399999999999999" customHeight="1" x14ac:dyDescent="0.25">
      <c r="A70" s="84"/>
      <c r="B70" s="84"/>
      <c r="C70" s="84"/>
      <c r="D70" s="107" t="s">
        <v>65</v>
      </c>
      <c r="E70" s="107"/>
      <c r="F70" s="108"/>
      <c r="G70" s="107">
        <f>B66</f>
        <v>50</v>
      </c>
      <c r="H70" s="107"/>
      <c r="I70" s="107"/>
      <c r="J70" s="84"/>
      <c r="K70" s="84"/>
      <c r="L70" s="84"/>
      <c r="M70" s="84"/>
      <c r="N70" s="84"/>
      <c r="O70" s="84"/>
      <c r="P70" s="84"/>
      <c r="Q70" s="84"/>
      <c r="R70" s="84"/>
    </row>
    <row r="71" spans="1:21" ht="18.399999999999999" customHeight="1" x14ac:dyDescent="0.25">
      <c r="A71" s="84"/>
      <c r="B71" s="84"/>
      <c r="C71" s="84"/>
      <c r="D71" s="107" t="s">
        <v>66</v>
      </c>
      <c r="E71" s="107"/>
      <c r="F71" s="108"/>
      <c r="G71" s="110">
        <f>P13</f>
        <v>36.42</v>
      </c>
      <c r="H71" s="110"/>
      <c r="I71" s="107" t="s">
        <v>67</v>
      </c>
      <c r="J71" s="84"/>
      <c r="K71" s="84"/>
      <c r="L71" s="84"/>
      <c r="M71" s="84"/>
      <c r="N71" s="84"/>
      <c r="O71" s="84"/>
      <c r="P71" s="84"/>
      <c r="Q71" s="84"/>
      <c r="R71" s="84"/>
    </row>
    <row r="72" spans="1:21" ht="15" customHeight="1" x14ac:dyDescent="0.25">
      <c r="D72" s="107" t="s">
        <v>68</v>
      </c>
      <c r="E72" s="109"/>
      <c r="F72" s="109"/>
      <c r="G72" s="107">
        <v>0</v>
      </c>
      <c r="H72" s="107"/>
      <c r="I72" s="107" t="s">
        <v>69</v>
      </c>
    </row>
    <row r="73" spans="1:21" ht="15" customHeight="1" x14ac:dyDescent="0.25">
      <c r="D73" s="107" t="s">
        <v>70</v>
      </c>
      <c r="E73" s="109"/>
      <c r="F73" s="109"/>
      <c r="G73" s="109"/>
      <c r="H73" s="109"/>
      <c r="I73" s="109"/>
    </row>
  </sheetData>
  <mergeCells count="11">
    <mergeCell ref="B8:R8"/>
    <mergeCell ref="B11:C11"/>
    <mergeCell ref="D11:M11"/>
    <mergeCell ref="P11:P12"/>
    <mergeCell ref="Q11:Q15"/>
    <mergeCell ref="R11:R15"/>
    <mergeCell ref="S11:S15"/>
    <mergeCell ref="P13:P15"/>
    <mergeCell ref="B15:C15"/>
    <mergeCell ref="B16:S16"/>
    <mergeCell ref="A17:A66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58"/>
  <sheetViews>
    <sheetView view="pageBreakPreview" topLeftCell="A16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9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2"/>
      <c r="P3" s="32"/>
      <c r="Q3" s="32"/>
      <c r="R3" s="32"/>
    </row>
    <row r="4" spans="2:19" s="30" customFormat="1" ht="23.25" x14ac:dyDescent="0.35">
      <c r="B4" s="31" t="s">
        <v>71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2"/>
      <c r="P4" s="32"/>
      <c r="Q4" s="32"/>
      <c r="R4" s="32"/>
    </row>
    <row r="5" spans="2:19" s="30" customFormat="1" ht="23.25" x14ac:dyDescent="0.35">
      <c r="B5" s="31" t="s">
        <v>100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</row>
    <row r="6" spans="2:19" s="30" customFormat="1" ht="23.25" x14ac:dyDescent="0.35">
      <c r="B6" s="31" t="s">
        <v>96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2"/>
      <c r="P6" s="32"/>
      <c r="Q6" s="32"/>
      <c r="R6" s="32"/>
    </row>
    <row r="7" spans="2:19" s="30" customFormat="1" ht="24" thickBot="1" x14ac:dyDescent="0.4">
      <c r="B7" s="31" t="s">
        <v>101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2"/>
      <c r="P7" s="32"/>
      <c r="Q7" s="173"/>
      <c r="R7" s="173"/>
    </row>
    <row r="8" spans="2:19" s="30" customFormat="1" ht="173.25" customHeight="1" thickBot="1" x14ac:dyDescent="0.4">
      <c r="B8" s="725" t="s">
        <v>242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2:19" ht="15.75" x14ac:dyDescent="0.25">
      <c r="B9" s="104"/>
      <c r="C9" s="104"/>
      <c r="D9" s="93">
        <v>6.2499999999999995E-3</v>
      </c>
      <c r="E9" s="93">
        <v>6.2499999999999995E-3</v>
      </c>
      <c r="F9" s="93">
        <v>7.6388888888888886E-3</v>
      </c>
      <c r="G9" s="93">
        <v>7.6388888888888886E-3</v>
      </c>
      <c r="H9" s="93">
        <v>6.9444444444444441E-3</v>
      </c>
      <c r="I9" s="93">
        <v>5.5555555555555558E-3</v>
      </c>
      <c r="J9" s="93">
        <v>4.1666666666666666E-3</v>
      </c>
      <c r="K9" s="93">
        <v>5.5555555555555558E-3</v>
      </c>
      <c r="L9" s="93">
        <v>9.7222222222222224E-3</v>
      </c>
      <c r="M9" s="93">
        <v>7.6388888888888886E-3</v>
      </c>
      <c r="N9" s="93">
        <v>6.2499999999999995E-3</v>
      </c>
      <c r="O9" s="93">
        <v>6.2499999999999995E-3</v>
      </c>
      <c r="P9" s="105"/>
      <c r="Q9" s="105">
        <f>SUM(D9:O9)</f>
        <v>7.9861111111111119E-2</v>
      </c>
      <c r="R9" s="106"/>
    </row>
    <row r="10" spans="2:19" ht="16.5" thickBot="1" x14ac:dyDescent="0.3">
      <c r="B10" s="104"/>
      <c r="C10" s="104"/>
      <c r="D10" s="93">
        <v>5.5555555555555558E-3</v>
      </c>
      <c r="E10" s="93">
        <v>5.5555555555555558E-3</v>
      </c>
      <c r="F10" s="93">
        <v>6.9444444444444441E-3</v>
      </c>
      <c r="G10" s="93">
        <v>6.9444444444444441E-3</v>
      </c>
      <c r="H10" s="93">
        <v>6.9444444444444441E-3</v>
      </c>
      <c r="I10" s="93">
        <v>4.8611111111111112E-3</v>
      </c>
      <c r="J10" s="93">
        <v>3.472222222222222E-3</v>
      </c>
      <c r="K10" s="93">
        <v>4.8611111111111112E-3</v>
      </c>
      <c r="L10" s="93">
        <v>9.0277777777777787E-3</v>
      </c>
      <c r="M10" s="93">
        <v>6.9444444444444441E-3</v>
      </c>
      <c r="N10" s="93">
        <v>5.5555555555555558E-3</v>
      </c>
      <c r="O10" s="95">
        <v>5.5555555555555558E-3</v>
      </c>
      <c r="P10" s="105"/>
      <c r="Q10" s="105">
        <f>SUM(D10:O10)</f>
        <v>7.2222222222222202E-2</v>
      </c>
      <c r="R10" s="106"/>
    </row>
    <row r="11" spans="2:19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700"/>
      <c r="N11" s="369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2:19" ht="48.75" customHeight="1" thickBot="1" x14ac:dyDescent="0.3">
      <c r="B12" s="420"/>
      <c r="C12" s="420" t="s">
        <v>265</v>
      </c>
      <c r="D12" s="345" t="s">
        <v>280</v>
      </c>
      <c r="E12" s="49" t="s">
        <v>97</v>
      </c>
      <c r="F12" s="50" t="s">
        <v>88</v>
      </c>
      <c r="G12" s="50" t="s">
        <v>293</v>
      </c>
      <c r="H12" s="50" t="s">
        <v>98</v>
      </c>
      <c r="I12" s="50" t="s">
        <v>294</v>
      </c>
      <c r="J12" s="50" t="s">
        <v>98</v>
      </c>
      <c r="K12" s="50" t="s">
        <v>293</v>
      </c>
      <c r="L12" s="51" t="s">
        <v>88</v>
      </c>
      <c r="M12" s="48" t="s">
        <v>97</v>
      </c>
      <c r="N12" s="345" t="s">
        <v>280</v>
      </c>
      <c r="O12" s="376" t="s">
        <v>265</v>
      </c>
      <c r="P12" s="702"/>
      <c r="Q12" s="703"/>
      <c r="R12" s="703"/>
      <c r="S12" s="703"/>
    </row>
    <row r="13" spans="2:19" ht="15.75" thickBot="1" x14ac:dyDescent="0.3">
      <c r="B13" s="352" t="s">
        <v>58</v>
      </c>
      <c r="C13" s="419">
        <v>0</v>
      </c>
      <c r="D13" s="370">
        <v>2.8</v>
      </c>
      <c r="E13" s="54">
        <v>2.8</v>
      </c>
      <c r="F13" s="55">
        <v>3.4</v>
      </c>
      <c r="G13" s="55">
        <v>2.6</v>
      </c>
      <c r="H13" s="55">
        <v>2</v>
      </c>
      <c r="I13" s="55">
        <v>4</v>
      </c>
      <c r="J13" s="55">
        <v>2</v>
      </c>
      <c r="K13" s="55">
        <v>2.7</v>
      </c>
      <c r="L13" s="56">
        <v>4.9000000000000004</v>
      </c>
      <c r="M13" s="57">
        <v>2.9</v>
      </c>
      <c r="N13" s="346">
        <v>3.6</v>
      </c>
      <c r="O13" s="376">
        <v>2.72</v>
      </c>
      <c r="P13" s="704">
        <f>O14</f>
        <v>36.42</v>
      </c>
      <c r="Q13" s="703"/>
      <c r="R13" s="703"/>
      <c r="S13" s="703"/>
    </row>
    <row r="14" spans="2:19" ht="30.75" customHeight="1" thickBot="1" x14ac:dyDescent="0.3">
      <c r="B14" s="58" t="s">
        <v>59</v>
      </c>
      <c r="C14" s="59">
        <v>0</v>
      </c>
      <c r="D14" s="60">
        <f t="shared" ref="D14:O14" si="0">C14+D13</f>
        <v>2.8</v>
      </c>
      <c r="E14" s="61">
        <f t="shared" si="0"/>
        <v>5.6</v>
      </c>
      <c r="F14" s="62">
        <f t="shared" si="0"/>
        <v>9</v>
      </c>
      <c r="G14" s="62">
        <f t="shared" si="0"/>
        <v>11.6</v>
      </c>
      <c r="H14" s="62">
        <f t="shared" si="0"/>
        <v>13.6</v>
      </c>
      <c r="I14" s="62">
        <f t="shared" si="0"/>
        <v>17.600000000000001</v>
      </c>
      <c r="J14" s="62">
        <f t="shared" si="0"/>
        <v>19.600000000000001</v>
      </c>
      <c r="K14" s="62">
        <f t="shared" si="0"/>
        <v>22.3</v>
      </c>
      <c r="L14" s="62">
        <f t="shared" si="0"/>
        <v>27.200000000000003</v>
      </c>
      <c r="M14" s="62">
        <f t="shared" si="0"/>
        <v>30.1</v>
      </c>
      <c r="N14" s="62">
        <f t="shared" si="0"/>
        <v>33.700000000000003</v>
      </c>
      <c r="O14" s="62">
        <f t="shared" si="0"/>
        <v>36.42</v>
      </c>
      <c r="P14" s="705"/>
      <c r="Q14" s="703"/>
      <c r="R14" s="703"/>
      <c r="S14" s="703"/>
    </row>
    <row r="15" spans="2:19" ht="30.75" customHeight="1" thickBot="1" x14ac:dyDescent="0.3">
      <c r="B15" s="687" t="s">
        <v>60</v>
      </c>
      <c r="C15" s="688"/>
      <c r="D15" s="60">
        <f t="shared" ref="D15:O15" si="1">D13/((D10*1440)/60)</f>
        <v>21</v>
      </c>
      <c r="E15" s="61">
        <f t="shared" si="1"/>
        <v>21</v>
      </c>
      <c r="F15" s="61">
        <f t="shared" si="1"/>
        <v>20.400000000000002</v>
      </c>
      <c r="G15" s="61">
        <f t="shared" si="1"/>
        <v>15.600000000000001</v>
      </c>
      <c r="H15" s="61">
        <f t="shared" si="1"/>
        <v>12</v>
      </c>
      <c r="I15" s="61">
        <f t="shared" si="1"/>
        <v>34.285714285714285</v>
      </c>
      <c r="J15" s="61">
        <f t="shared" si="1"/>
        <v>24</v>
      </c>
      <c r="K15" s="61">
        <f t="shared" si="1"/>
        <v>23.142857142857142</v>
      </c>
      <c r="L15" s="61">
        <f t="shared" si="1"/>
        <v>22.615384615384613</v>
      </c>
      <c r="M15" s="61">
        <f t="shared" si="1"/>
        <v>17.400000000000002</v>
      </c>
      <c r="N15" s="61">
        <f t="shared" si="1"/>
        <v>27</v>
      </c>
      <c r="O15" s="61">
        <f t="shared" si="1"/>
        <v>20.400000000000002</v>
      </c>
      <c r="P15" s="706"/>
      <c r="Q15" s="702"/>
      <c r="R15" s="702"/>
      <c r="S15" s="702"/>
    </row>
    <row r="16" spans="2:19" ht="36.6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</row>
    <row r="17" spans="1:21" ht="18.399999999999999" customHeight="1" thickBot="1" x14ac:dyDescent="0.3">
      <c r="A17" s="692"/>
      <c r="B17" s="67">
        <v>1</v>
      </c>
      <c r="C17" s="437">
        <v>0.22500000000000001</v>
      </c>
      <c r="D17" s="68">
        <f>C17+D$10</f>
        <v>0.23055555555555557</v>
      </c>
      <c r="E17" s="69">
        <f t="shared" ref="E17:G17" si="2">D17+E$10</f>
        <v>0.23611111111111113</v>
      </c>
      <c r="F17" s="70">
        <f t="shared" si="2"/>
        <v>0.24305555555555558</v>
      </c>
      <c r="G17" s="70">
        <f t="shared" si="2"/>
        <v>0.25</v>
      </c>
      <c r="H17" s="70">
        <f t="shared" ref="H17" si="3">G17+H$10</f>
        <v>0.25694444444444442</v>
      </c>
      <c r="I17" s="70">
        <f t="shared" ref="I17" si="4">H17+I$10</f>
        <v>0.26180555555555551</v>
      </c>
      <c r="J17" s="70">
        <f t="shared" ref="J17" si="5">I17+J$10</f>
        <v>0.26527777777777772</v>
      </c>
      <c r="K17" s="70">
        <f t="shared" ref="K17" si="6">J17+K$10</f>
        <v>0.27013888888888882</v>
      </c>
      <c r="L17" s="70">
        <f t="shared" ref="L17" si="7">K17+L$10</f>
        <v>0.27916666666666662</v>
      </c>
      <c r="M17" s="70">
        <f t="shared" ref="M17" si="8">L17+M$10</f>
        <v>0.28611111111111104</v>
      </c>
      <c r="N17" s="70">
        <f t="shared" ref="N17" si="9">M17+N$10</f>
        <v>0.29166666666666657</v>
      </c>
      <c r="O17" s="70">
        <f t="shared" ref="O17" si="10">N17+O$10</f>
        <v>0.29722222222222211</v>
      </c>
      <c r="P17" s="204">
        <f t="shared" ref="P17:P48" si="11">$G$53</f>
        <v>36.42</v>
      </c>
      <c r="Q17" s="87">
        <f>O17-C17</f>
        <v>7.2222222222222104E-2</v>
      </c>
      <c r="R17" s="73">
        <f t="shared" ref="R17:R48" si="12">$G$53/((Q17*1440)/60)</f>
        <v>21.011538461538496</v>
      </c>
      <c r="S17" s="39"/>
    </row>
    <row r="18" spans="1:21" ht="18.399999999999999" customHeight="1" thickBot="1" x14ac:dyDescent="0.3">
      <c r="A18" s="693"/>
      <c r="B18" s="74">
        <v>2</v>
      </c>
      <c r="C18" s="455">
        <f>C17+"00:40"</f>
        <v>0.25277777777777777</v>
      </c>
      <c r="D18" s="130">
        <f t="shared" ref="D18:F38" si="13">C18+D$10</f>
        <v>0.2583333333333333</v>
      </c>
      <c r="E18" s="75">
        <f t="shared" si="13"/>
        <v>0.26388888888888884</v>
      </c>
      <c r="F18" s="76">
        <f t="shared" si="13"/>
        <v>0.27083333333333326</v>
      </c>
      <c r="G18" s="70">
        <f t="shared" ref="G18" si="14">F18+G$10</f>
        <v>0.27777777777777768</v>
      </c>
      <c r="H18" s="70">
        <f t="shared" ref="H18" si="15">G18+H$10</f>
        <v>0.2847222222222221</v>
      </c>
      <c r="I18" s="70">
        <f t="shared" ref="I18" si="16">H18+I$10</f>
        <v>0.28958333333333319</v>
      </c>
      <c r="J18" s="70">
        <f t="shared" ref="J18" si="17">I18+J$10</f>
        <v>0.2930555555555554</v>
      </c>
      <c r="K18" s="70">
        <f t="shared" ref="K18" si="18">J18+K$10</f>
        <v>0.2979166666666665</v>
      </c>
      <c r="L18" s="70">
        <f t="shared" ref="L18" si="19">K18+L$10</f>
        <v>0.3069444444444443</v>
      </c>
      <c r="M18" s="70">
        <f t="shared" ref="M18" si="20">L18+M$10</f>
        <v>0.31388888888888872</v>
      </c>
      <c r="N18" s="70">
        <f t="shared" ref="N18" si="21">M18+N$10</f>
        <v>0.31944444444444425</v>
      </c>
      <c r="O18" s="70">
        <f t="shared" ref="O18" si="22">N18+O$10</f>
        <v>0.32499999999999979</v>
      </c>
      <c r="P18" s="205">
        <f t="shared" si="11"/>
        <v>36.42</v>
      </c>
      <c r="Q18" s="163">
        <f t="shared" ref="Q18:Q48" si="23">O18-C18</f>
        <v>7.2222222222222021E-2</v>
      </c>
      <c r="R18" s="80">
        <f t="shared" si="12"/>
        <v>21.011538461538521</v>
      </c>
      <c r="S18" s="81"/>
      <c r="T18" s="82">
        <f t="shared" ref="T18:T47" si="24">C18-C17</f>
        <v>2.7777777777777762E-2</v>
      </c>
    </row>
    <row r="19" spans="1:21" ht="18.399999999999999" customHeight="1" thickBot="1" x14ac:dyDescent="0.3">
      <c r="A19" s="693"/>
      <c r="B19" s="74">
        <v>3</v>
      </c>
      <c r="C19" s="455">
        <f t="shared" ref="C19:C20" si="25">C18+"00:40"</f>
        <v>0.28055555555555556</v>
      </c>
      <c r="D19" s="130">
        <f t="shared" si="13"/>
        <v>0.28611111111111109</v>
      </c>
      <c r="E19" s="75">
        <f t="shared" si="13"/>
        <v>0.29166666666666663</v>
      </c>
      <c r="F19" s="76">
        <f t="shared" si="13"/>
        <v>0.29861111111111105</v>
      </c>
      <c r="G19" s="70">
        <f t="shared" ref="G19:G44" si="26">F19+G$10</f>
        <v>0.30555555555555547</v>
      </c>
      <c r="H19" s="70">
        <f t="shared" ref="H19:H45" si="27">G19+H$10</f>
        <v>0.31249999999999989</v>
      </c>
      <c r="I19" s="70">
        <f t="shared" ref="I19:I45" si="28">H19+I$10</f>
        <v>0.31736111111111098</v>
      </c>
      <c r="J19" s="70">
        <f t="shared" ref="J19:J45" si="29">I19+J$10</f>
        <v>0.32083333333333319</v>
      </c>
      <c r="K19" s="70">
        <f t="shared" ref="K19:K45" si="30">J19+K$10</f>
        <v>0.32569444444444429</v>
      </c>
      <c r="L19" s="70">
        <f t="shared" ref="L19:L45" si="31">K19+L$10</f>
        <v>0.33472222222222209</v>
      </c>
      <c r="M19" s="70">
        <f t="shared" ref="M19:M45" si="32">L19+M$10</f>
        <v>0.34166666666666651</v>
      </c>
      <c r="N19" s="70">
        <f t="shared" ref="N19:N45" si="33">M19+N$10</f>
        <v>0.34722222222222204</v>
      </c>
      <c r="O19" s="70">
        <f t="shared" ref="O19:O45" si="34">N19+O$10</f>
        <v>0.35277777777777758</v>
      </c>
      <c r="P19" s="205">
        <f t="shared" si="11"/>
        <v>36.42</v>
      </c>
      <c r="Q19" s="163">
        <f t="shared" si="23"/>
        <v>7.2222222222222021E-2</v>
      </c>
      <c r="R19" s="80">
        <f t="shared" si="12"/>
        <v>21.011538461538521</v>
      </c>
      <c r="S19" s="81"/>
      <c r="T19" s="82">
        <f t="shared" si="24"/>
        <v>2.777777777777779E-2</v>
      </c>
    </row>
    <row r="20" spans="1:21" ht="18.399999999999999" customHeight="1" thickBot="1" x14ac:dyDescent="0.3">
      <c r="A20" s="693"/>
      <c r="B20" s="74">
        <v>4</v>
      </c>
      <c r="C20" s="455">
        <f t="shared" si="25"/>
        <v>0.30833333333333335</v>
      </c>
      <c r="D20" s="130">
        <f t="shared" si="13"/>
        <v>0.31388888888888888</v>
      </c>
      <c r="E20" s="75">
        <f t="shared" si="13"/>
        <v>0.31944444444444442</v>
      </c>
      <c r="F20" s="76">
        <f t="shared" si="13"/>
        <v>0.32638888888888884</v>
      </c>
      <c r="G20" s="70">
        <f t="shared" si="26"/>
        <v>0.33333333333333326</v>
      </c>
      <c r="H20" s="70">
        <f t="shared" si="27"/>
        <v>0.34027777777777768</v>
      </c>
      <c r="I20" s="70">
        <f t="shared" si="28"/>
        <v>0.34513888888888877</v>
      </c>
      <c r="J20" s="70">
        <f t="shared" si="29"/>
        <v>0.34861111111111098</v>
      </c>
      <c r="K20" s="70">
        <f t="shared" si="30"/>
        <v>0.35347222222222208</v>
      </c>
      <c r="L20" s="70">
        <f t="shared" si="31"/>
        <v>0.36249999999999988</v>
      </c>
      <c r="M20" s="70">
        <f t="shared" si="32"/>
        <v>0.3694444444444443</v>
      </c>
      <c r="N20" s="70">
        <f t="shared" si="33"/>
        <v>0.37499999999999983</v>
      </c>
      <c r="O20" s="70">
        <f t="shared" si="34"/>
        <v>0.38055555555555537</v>
      </c>
      <c r="P20" s="205">
        <f t="shared" si="11"/>
        <v>36.42</v>
      </c>
      <c r="Q20" s="163">
        <f t="shared" si="23"/>
        <v>7.2222222222222021E-2</v>
      </c>
      <c r="R20" s="80">
        <f t="shared" si="12"/>
        <v>21.011538461538521</v>
      </c>
      <c r="S20" s="81"/>
      <c r="T20" s="82">
        <f t="shared" si="24"/>
        <v>2.777777777777779E-2</v>
      </c>
    </row>
    <row r="21" spans="1:21" ht="18.399999999999999" customHeight="1" thickBot="1" x14ac:dyDescent="0.3">
      <c r="A21" s="693"/>
      <c r="B21" s="74">
        <v>5</v>
      </c>
      <c r="C21" s="455">
        <f>C20+"00:30"</f>
        <v>0.32916666666666666</v>
      </c>
      <c r="D21" s="130">
        <f t="shared" si="13"/>
        <v>0.3347222222222222</v>
      </c>
      <c r="E21" s="75">
        <f t="shared" si="13"/>
        <v>0.34027777777777773</v>
      </c>
      <c r="F21" s="76">
        <f t="shared" si="13"/>
        <v>0.34722222222222215</v>
      </c>
      <c r="G21" s="70">
        <f t="shared" si="26"/>
        <v>0.35416666666666657</v>
      </c>
      <c r="H21" s="70">
        <f t="shared" si="27"/>
        <v>0.36111111111111099</v>
      </c>
      <c r="I21" s="70">
        <f t="shared" si="28"/>
        <v>0.36597222222222209</v>
      </c>
      <c r="J21" s="70">
        <f t="shared" si="29"/>
        <v>0.3694444444444443</v>
      </c>
      <c r="K21" s="70">
        <f t="shared" si="30"/>
        <v>0.37430555555555539</v>
      </c>
      <c r="L21" s="70">
        <f t="shared" si="31"/>
        <v>0.38333333333333319</v>
      </c>
      <c r="M21" s="70">
        <f t="shared" si="32"/>
        <v>0.39027777777777761</v>
      </c>
      <c r="N21" s="70">
        <f t="shared" si="33"/>
        <v>0.39583333333333315</v>
      </c>
      <c r="O21" s="70">
        <f t="shared" si="34"/>
        <v>0.40138888888888868</v>
      </c>
      <c r="P21" s="205">
        <f t="shared" si="11"/>
        <v>36.42</v>
      </c>
      <c r="Q21" s="163">
        <f t="shared" si="23"/>
        <v>7.2222222222222021E-2</v>
      </c>
      <c r="R21" s="80">
        <f t="shared" si="12"/>
        <v>21.011538461538521</v>
      </c>
      <c r="S21" s="81"/>
      <c r="T21" s="82">
        <f t="shared" si="24"/>
        <v>2.0833333333333315E-2</v>
      </c>
    </row>
    <row r="22" spans="1:21" ht="18.399999999999999" customHeight="1" thickBot="1" x14ac:dyDescent="0.3">
      <c r="A22" s="693"/>
      <c r="B22" s="67">
        <v>6</v>
      </c>
      <c r="C22" s="455">
        <f t="shared" ref="C22:C44" si="35">C21+"00:30"</f>
        <v>0.35</v>
      </c>
      <c r="D22" s="130">
        <f t="shared" si="13"/>
        <v>0.35555555555555551</v>
      </c>
      <c r="E22" s="75">
        <f t="shared" si="13"/>
        <v>0.36111111111111105</v>
      </c>
      <c r="F22" s="76">
        <f t="shared" si="13"/>
        <v>0.36805555555555547</v>
      </c>
      <c r="G22" s="70">
        <f t="shared" si="26"/>
        <v>0.37499999999999989</v>
      </c>
      <c r="H22" s="70">
        <f t="shared" si="27"/>
        <v>0.38194444444444431</v>
      </c>
      <c r="I22" s="70">
        <f t="shared" si="28"/>
        <v>0.3868055555555554</v>
      </c>
      <c r="J22" s="70">
        <f t="shared" si="29"/>
        <v>0.39027777777777761</v>
      </c>
      <c r="K22" s="70">
        <f t="shared" si="30"/>
        <v>0.39513888888888871</v>
      </c>
      <c r="L22" s="70">
        <f t="shared" si="31"/>
        <v>0.40416666666666651</v>
      </c>
      <c r="M22" s="70">
        <f t="shared" si="32"/>
        <v>0.41111111111111093</v>
      </c>
      <c r="N22" s="70">
        <f t="shared" si="33"/>
        <v>0.41666666666666646</v>
      </c>
      <c r="O22" s="70">
        <f t="shared" si="34"/>
        <v>0.422222222222222</v>
      </c>
      <c r="P22" s="205">
        <f t="shared" si="11"/>
        <v>36.42</v>
      </c>
      <c r="Q22" s="163">
        <f t="shared" si="23"/>
        <v>7.2222222222222021E-2</v>
      </c>
      <c r="R22" s="80">
        <f t="shared" si="12"/>
        <v>21.011538461538521</v>
      </c>
      <c r="S22" s="81"/>
      <c r="T22" s="82">
        <f t="shared" si="24"/>
        <v>2.0833333333333315E-2</v>
      </c>
    </row>
    <row r="23" spans="1:21" ht="18.399999999999999" customHeight="1" thickBot="1" x14ac:dyDescent="0.3">
      <c r="A23" s="693"/>
      <c r="B23" s="74">
        <v>7</v>
      </c>
      <c r="C23" s="455">
        <f t="shared" si="35"/>
        <v>0.37083333333333329</v>
      </c>
      <c r="D23" s="130">
        <f t="shared" si="13"/>
        <v>0.37638888888888883</v>
      </c>
      <c r="E23" s="75">
        <f t="shared" si="13"/>
        <v>0.38194444444444436</v>
      </c>
      <c r="F23" s="76">
        <f t="shared" si="13"/>
        <v>0.38888888888888878</v>
      </c>
      <c r="G23" s="70">
        <f t="shared" si="26"/>
        <v>0.3958333333333332</v>
      </c>
      <c r="H23" s="70">
        <f t="shared" si="27"/>
        <v>0.40277777777777762</v>
      </c>
      <c r="I23" s="70">
        <f t="shared" si="28"/>
        <v>0.40763888888888872</v>
      </c>
      <c r="J23" s="70">
        <f t="shared" si="29"/>
        <v>0.41111111111111093</v>
      </c>
      <c r="K23" s="70">
        <f t="shared" si="30"/>
        <v>0.41597222222222202</v>
      </c>
      <c r="L23" s="70">
        <f t="shared" si="31"/>
        <v>0.42499999999999982</v>
      </c>
      <c r="M23" s="70">
        <f t="shared" si="32"/>
        <v>0.43194444444444424</v>
      </c>
      <c r="N23" s="70">
        <f t="shared" si="33"/>
        <v>0.43749999999999978</v>
      </c>
      <c r="O23" s="70">
        <f t="shared" si="34"/>
        <v>0.44305555555555531</v>
      </c>
      <c r="P23" s="205">
        <f t="shared" si="11"/>
        <v>36.42</v>
      </c>
      <c r="Q23" s="163">
        <f t="shared" si="23"/>
        <v>7.2222222222222021E-2</v>
      </c>
      <c r="R23" s="80">
        <f t="shared" si="12"/>
        <v>21.011538461538521</v>
      </c>
      <c r="S23" s="81"/>
      <c r="T23" s="82">
        <f t="shared" si="24"/>
        <v>2.0833333333333315E-2</v>
      </c>
    </row>
    <row r="24" spans="1:21" ht="18.399999999999999" customHeight="1" thickBot="1" x14ac:dyDescent="0.3">
      <c r="A24" s="693"/>
      <c r="B24" s="74">
        <v>8</v>
      </c>
      <c r="C24" s="455">
        <f t="shared" si="35"/>
        <v>0.39166666666666661</v>
      </c>
      <c r="D24" s="130">
        <f t="shared" si="13"/>
        <v>0.39722222222222214</v>
      </c>
      <c r="E24" s="75">
        <f t="shared" si="13"/>
        <v>0.40277777777777768</v>
      </c>
      <c r="F24" s="76">
        <f t="shared" si="13"/>
        <v>0.4097222222222221</v>
      </c>
      <c r="G24" s="70">
        <f t="shared" si="26"/>
        <v>0.41666666666666652</v>
      </c>
      <c r="H24" s="70">
        <f t="shared" si="27"/>
        <v>0.42361111111111094</v>
      </c>
      <c r="I24" s="70">
        <f t="shared" si="28"/>
        <v>0.42847222222222203</v>
      </c>
      <c r="J24" s="70">
        <f t="shared" si="29"/>
        <v>0.43194444444444424</v>
      </c>
      <c r="K24" s="70">
        <f t="shared" si="30"/>
        <v>0.43680555555555534</v>
      </c>
      <c r="L24" s="70">
        <f t="shared" si="31"/>
        <v>0.44583333333333314</v>
      </c>
      <c r="M24" s="70">
        <f t="shared" si="32"/>
        <v>0.45277777777777756</v>
      </c>
      <c r="N24" s="70">
        <f t="shared" si="33"/>
        <v>0.45833333333333309</v>
      </c>
      <c r="O24" s="70">
        <f t="shared" si="34"/>
        <v>0.46388888888888863</v>
      </c>
      <c r="P24" s="205">
        <f t="shared" si="11"/>
        <v>36.42</v>
      </c>
      <c r="Q24" s="163">
        <f t="shared" si="23"/>
        <v>7.2222222222222021E-2</v>
      </c>
      <c r="R24" s="80">
        <f t="shared" si="12"/>
        <v>21.011538461538521</v>
      </c>
      <c r="S24" s="81"/>
      <c r="T24" s="82">
        <f t="shared" si="24"/>
        <v>2.0833333333333315E-2</v>
      </c>
    </row>
    <row r="25" spans="1:21" ht="18.399999999999999" customHeight="1" thickBot="1" x14ac:dyDescent="0.3">
      <c r="A25" s="693"/>
      <c r="B25" s="74">
        <v>9</v>
      </c>
      <c r="C25" s="455">
        <f>C24+"00:40"</f>
        <v>0.4194444444444444</v>
      </c>
      <c r="D25" s="130">
        <f t="shared" si="13"/>
        <v>0.42499999999999993</v>
      </c>
      <c r="E25" s="75">
        <f t="shared" si="13"/>
        <v>0.43055555555555547</v>
      </c>
      <c r="F25" s="76">
        <f t="shared" si="13"/>
        <v>0.43749999999999989</v>
      </c>
      <c r="G25" s="70">
        <f t="shared" si="26"/>
        <v>0.44444444444444431</v>
      </c>
      <c r="H25" s="70">
        <f t="shared" si="27"/>
        <v>0.45138888888888873</v>
      </c>
      <c r="I25" s="70">
        <f t="shared" si="28"/>
        <v>0.45624999999999982</v>
      </c>
      <c r="J25" s="70">
        <f t="shared" si="29"/>
        <v>0.45972222222222203</v>
      </c>
      <c r="K25" s="70">
        <f t="shared" si="30"/>
        <v>0.46458333333333313</v>
      </c>
      <c r="L25" s="70">
        <f t="shared" si="31"/>
        <v>0.47361111111111093</v>
      </c>
      <c r="M25" s="70">
        <f t="shared" si="32"/>
        <v>0.48055555555555535</v>
      </c>
      <c r="N25" s="70">
        <f t="shared" si="33"/>
        <v>0.48611111111111088</v>
      </c>
      <c r="O25" s="70">
        <f t="shared" si="34"/>
        <v>0.49166666666666642</v>
      </c>
      <c r="P25" s="205">
        <f t="shared" si="11"/>
        <v>36.42</v>
      </c>
      <c r="Q25" s="163">
        <f t="shared" si="23"/>
        <v>7.2222222222222021E-2</v>
      </c>
      <c r="R25" s="80">
        <f t="shared" si="12"/>
        <v>21.011538461538521</v>
      </c>
      <c r="S25" s="81"/>
      <c r="T25" s="82">
        <f t="shared" si="24"/>
        <v>2.777777777777779E-2</v>
      </c>
    </row>
    <row r="26" spans="1:21" ht="18.399999999999999" customHeight="1" thickBot="1" x14ac:dyDescent="0.3">
      <c r="A26" s="693"/>
      <c r="B26" s="74">
        <v>10</v>
      </c>
      <c r="C26" s="455">
        <f t="shared" ref="C26:C27" si="36">C25+"00:40"</f>
        <v>0.44722222222222219</v>
      </c>
      <c r="D26" s="130">
        <f t="shared" ref="D26:D30" si="37">C26+D$10</f>
        <v>0.45277777777777772</v>
      </c>
      <c r="E26" s="75">
        <f t="shared" ref="E26:E30" si="38">D26+E$10</f>
        <v>0.45833333333333326</v>
      </c>
      <c r="F26" s="76">
        <f t="shared" ref="F26:F30" si="39">E26+F$10</f>
        <v>0.46527777777777768</v>
      </c>
      <c r="G26" s="70">
        <f t="shared" si="26"/>
        <v>0.4722222222222221</v>
      </c>
      <c r="H26" s="70">
        <f t="shared" si="27"/>
        <v>0.47916666666666652</v>
      </c>
      <c r="I26" s="70">
        <f t="shared" si="28"/>
        <v>0.48402777777777761</v>
      </c>
      <c r="J26" s="70">
        <f t="shared" si="29"/>
        <v>0.48749999999999982</v>
      </c>
      <c r="K26" s="70">
        <f t="shared" si="30"/>
        <v>0.49236111111111092</v>
      </c>
      <c r="L26" s="70">
        <f t="shared" si="31"/>
        <v>0.50138888888888866</v>
      </c>
      <c r="M26" s="70">
        <f t="shared" si="32"/>
        <v>0.50833333333333308</v>
      </c>
      <c r="N26" s="70">
        <f t="shared" si="33"/>
        <v>0.51388888888888862</v>
      </c>
      <c r="O26" s="70">
        <f t="shared" si="34"/>
        <v>0.51944444444444415</v>
      </c>
      <c r="P26" s="205">
        <f t="shared" si="11"/>
        <v>36.42</v>
      </c>
      <c r="Q26" s="163">
        <f t="shared" ref="Q26:Q30" si="40">O26-C26</f>
        <v>7.2222222222221966E-2</v>
      </c>
      <c r="R26" s="80">
        <f t="shared" si="12"/>
        <v>21.011538461538539</v>
      </c>
      <c r="S26" s="81"/>
      <c r="T26" s="82">
        <f t="shared" si="24"/>
        <v>2.777777777777779E-2</v>
      </c>
    </row>
    <row r="27" spans="1:21" ht="18.399999999999999" customHeight="1" thickBot="1" x14ac:dyDescent="0.3">
      <c r="A27" s="693"/>
      <c r="B27" s="67">
        <v>11</v>
      </c>
      <c r="C27" s="455">
        <f t="shared" si="36"/>
        <v>0.47499999999999998</v>
      </c>
      <c r="D27" s="130">
        <f t="shared" si="37"/>
        <v>0.48055555555555551</v>
      </c>
      <c r="E27" s="75">
        <f t="shared" si="38"/>
        <v>0.48611111111111105</v>
      </c>
      <c r="F27" s="76">
        <f t="shared" si="39"/>
        <v>0.49305555555555547</v>
      </c>
      <c r="G27" s="70">
        <f t="shared" si="26"/>
        <v>0.49999999999999989</v>
      </c>
      <c r="H27" s="70">
        <f t="shared" si="27"/>
        <v>0.50694444444444431</v>
      </c>
      <c r="I27" s="70">
        <f t="shared" si="28"/>
        <v>0.5118055555555554</v>
      </c>
      <c r="J27" s="70">
        <f t="shared" si="29"/>
        <v>0.51527777777777761</v>
      </c>
      <c r="K27" s="70">
        <f t="shared" si="30"/>
        <v>0.52013888888888871</v>
      </c>
      <c r="L27" s="70">
        <f t="shared" si="31"/>
        <v>0.52916666666666645</v>
      </c>
      <c r="M27" s="70">
        <f t="shared" si="32"/>
        <v>0.53611111111111087</v>
      </c>
      <c r="N27" s="70">
        <f t="shared" si="33"/>
        <v>0.54166666666666641</v>
      </c>
      <c r="O27" s="70">
        <f t="shared" si="34"/>
        <v>0.54722222222222194</v>
      </c>
      <c r="P27" s="205">
        <f t="shared" si="11"/>
        <v>36.42</v>
      </c>
      <c r="Q27" s="163">
        <f t="shared" si="40"/>
        <v>7.2222222222221966E-2</v>
      </c>
      <c r="R27" s="80">
        <f t="shared" si="12"/>
        <v>21.011538461538539</v>
      </c>
      <c r="S27" s="81"/>
      <c r="T27" s="82">
        <f t="shared" si="24"/>
        <v>2.777777777777779E-2</v>
      </c>
    </row>
    <row r="28" spans="1:21" ht="18.399999999999999" customHeight="1" thickBot="1" x14ac:dyDescent="0.3">
      <c r="A28" s="693"/>
      <c r="B28" s="74">
        <v>12</v>
      </c>
      <c r="C28" s="455">
        <f>C27+"00:40"</f>
        <v>0.50277777777777777</v>
      </c>
      <c r="D28" s="130">
        <f t="shared" si="37"/>
        <v>0.5083333333333333</v>
      </c>
      <c r="E28" s="75">
        <f t="shared" si="38"/>
        <v>0.51388888888888884</v>
      </c>
      <c r="F28" s="76">
        <f t="shared" si="39"/>
        <v>0.52083333333333326</v>
      </c>
      <c r="G28" s="70">
        <f t="shared" si="26"/>
        <v>0.52777777777777768</v>
      </c>
      <c r="H28" s="70">
        <f t="shared" si="27"/>
        <v>0.5347222222222221</v>
      </c>
      <c r="I28" s="70">
        <f t="shared" si="28"/>
        <v>0.53958333333333319</v>
      </c>
      <c r="J28" s="70">
        <f t="shared" si="29"/>
        <v>0.5430555555555554</v>
      </c>
      <c r="K28" s="70">
        <f t="shared" si="30"/>
        <v>0.5479166666666665</v>
      </c>
      <c r="L28" s="70">
        <f t="shared" si="31"/>
        <v>0.55694444444444424</v>
      </c>
      <c r="M28" s="70">
        <f t="shared" si="32"/>
        <v>0.56388888888888866</v>
      </c>
      <c r="N28" s="70">
        <f t="shared" si="33"/>
        <v>0.5694444444444442</v>
      </c>
      <c r="O28" s="70">
        <f t="shared" si="34"/>
        <v>0.57499999999999973</v>
      </c>
      <c r="P28" s="205">
        <f t="shared" si="11"/>
        <v>36.42</v>
      </c>
      <c r="Q28" s="163">
        <f t="shared" si="40"/>
        <v>7.2222222222221966E-2</v>
      </c>
      <c r="R28" s="80">
        <f t="shared" si="12"/>
        <v>21.011538461538539</v>
      </c>
      <c r="S28" s="81"/>
      <c r="T28" s="82">
        <f t="shared" si="24"/>
        <v>2.777777777777779E-2</v>
      </c>
    </row>
    <row r="29" spans="1:21" ht="18.399999999999999" customHeight="1" thickBot="1" x14ac:dyDescent="0.3">
      <c r="A29" s="693"/>
      <c r="B29" s="74">
        <v>13</v>
      </c>
      <c r="C29" s="455">
        <f t="shared" si="35"/>
        <v>0.52361111111111114</v>
      </c>
      <c r="D29" s="130">
        <f t="shared" si="37"/>
        <v>0.52916666666666667</v>
      </c>
      <c r="E29" s="75">
        <f t="shared" si="38"/>
        <v>0.53472222222222221</v>
      </c>
      <c r="F29" s="76">
        <f t="shared" si="39"/>
        <v>0.54166666666666663</v>
      </c>
      <c r="G29" s="70">
        <f t="shared" si="26"/>
        <v>0.54861111111111105</v>
      </c>
      <c r="H29" s="70">
        <f t="shared" si="27"/>
        <v>0.55555555555555547</v>
      </c>
      <c r="I29" s="70">
        <f t="shared" si="28"/>
        <v>0.56041666666666656</v>
      </c>
      <c r="J29" s="70">
        <f t="shared" si="29"/>
        <v>0.56388888888888877</v>
      </c>
      <c r="K29" s="70">
        <f t="shared" si="30"/>
        <v>0.56874999999999987</v>
      </c>
      <c r="L29" s="70">
        <f t="shared" si="31"/>
        <v>0.57777777777777761</v>
      </c>
      <c r="M29" s="70">
        <f t="shared" si="32"/>
        <v>0.58472222222222203</v>
      </c>
      <c r="N29" s="70">
        <f t="shared" si="33"/>
        <v>0.59027777777777757</v>
      </c>
      <c r="O29" s="70">
        <f t="shared" si="34"/>
        <v>0.5958333333333331</v>
      </c>
      <c r="P29" s="205">
        <f t="shared" si="11"/>
        <v>36.42</v>
      </c>
      <c r="Q29" s="163">
        <f t="shared" si="40"/>
        <v>7.2222222222221966E-2</v>
      </c>
      <c r="R29" s="80">
        <f t="shared" si="12"/>
        <v>21.011538461538539</v>
      </c>
      <c r="S29" s="81"/>
      <c r="T29" s="82">
        <f t="shared" si="24"/>
        <v>2.083333333333337E-2</v>
      </c>
    </row>
    <row r="30" spans="1:21" ht="18.399999999999999" customHeight="1" thickBot="1" x14ac:dyDescent="0.3">
      <c r="A30" s="693"/>
      <c r="B30" s="74">
        <v>14</v>
      </c>
      <c r="C30" s="455">
        <f t="shared" si="35"/>
        <v>0.54444444444444451</v>
      </c>
      <c r="D30" s="130">
        <f t="shared" si="37"/>
        <v>0.55000000000000004</v>
      </c>
      <c r="E30" s="75">
        <f t="shared" si="38"/>
        <v>0.55555555555555558</v>
      </c>
      <c r="F30" s="76">
        <f t="shared" si="39"/>
        <v>0.5625</v>
      </c>
      <c r="G30" s="70">
        <f t="shared" si="26"/>
        <v>0.56944444444444442</v>
      </c>
      <c r="H30" s="70">
        <f t="shared" si="27"/>
        <v>0.57638888888888884</v>
      </c>
      <c r="I30" s="70">
        <f t="shared" si="28"/>
        <v>0.58124999999999993</v>
      </c>
      <c r="J30" s="70">
        <f t="shared" si="29"/>
        <v>0.58472222222222214</v>
      </c>
      <c r="K30" s="70">
        <f t="shared" si="30"/>
        <v>0.58958333333333324</v>
      </c>
      <c r="L30" s="70">
        <f t="shared" si="31"/>
        <v>0.59861111111111098</v>
      </c>
      <c r="M30" s="70">
        <f t="shared" si="32"/>
        <v>0.6055555555555554</v>
      </c>
      <c r="N30" s="70">
        <f t="shared" si="33"/>
        <v>0.61111111111111094</v>
      </c>
      <c r="O30" s="70">
        <f t="shared" si="34"/>
        <v>0.61666666666666647</v>
      </c>
      <c r="P30" s="205">
        <f t="shared" si="11"/>
        <v>36.42</v>
      </c>
      <c r="Q30" s="163">
        <f t="shared" si="40"/>
        <v>7.2222222222221966E-2</v>
      </c>
      <c r="R30" s="80">
        <f t="shared" si="12"/>
        <v>21.011538461538539</v>
      </c>
      <c r="S30" s="81"/>
      <c r="T30" s="82">
        <f t="shared" si="24"/>
        <v>2.083333333333337E-2</v>
      </c>
    </row>
    <row r="31" spans="1:21" ht="18.399999999999999" customHeight="1" thickBot="1" x14ac:dyDescent="0.3">
      <c r="A31" s="693"/>
      <c r="B31" s="74">
        <v>15</v>
      </c>
      <c r="C31" s="455">
        <f t="shared" si="35"/>
        <v>0.56527777777777788</v>
      </c>
      <c r="D31" s="130">
        <f t="shared" si="13"/>
        <v>0.57083333333333341</v>
      </c>
      <c r="E31" s="75">
        <f t="shared" si="13"/>
        <v>0.57638888888888895</v>
      </c>
      <c r="F31" s="76">
        <f t="shared" si="13"/>
        <v>0.58333333333333337</v>
      </c>
      <c r="G31" s="70">
        <f t="shared" si="26"/>
        <v>0.59027777777777779</v>
      </c>
      <c r="H31" s="70">
        <f t="shared" si="27"/>
        <v>0.59722222222222221</v>
      </c>
      <c r="I31" s="70">
        <f t="shared" si="28"/>
        <v>0.6020833333333333</v>
      </c>
      <c r="J31" s="70">
        <f t="shared" si="29"/>
        <v>0.60555555555555551</v>
      </c>
      <c r="K31" s="70">
        <f t="shared" si="30"/>
        <v>0.61041666666666661</v>
      </c>
      <c r="L31" s="70">
        <f t="shared" si="31"/>
        <v>0.61944444444444435</v>
      </c>
      <c r="M31" s="70">
        <f t="shared" si="32"/>
        <v>0.62638888888888877</v>
      </c>
      <c r="N31" s="70">
        <f t="shared" si="33"/>
        <v>0.63194444444444431</v>
      </c>
      <c r="O31" s="70">
        <f t="shared" si="34"/>
        <v>0.63749999999999984</v>
      </c>
      <c r="P31" s="205">
        <f t="shared" si="11"/>
        <v>36.42</v>
      </c>
      <c r="Q31" s="163">
        <f t="shared" si="23"/>
        <v>7.2222222222221966E-2</v>
      </c>
      <c r="R31" s="80">
        <f t="shared" si="12"/>
        <v>21.011538461538539</v>
      </c>
      <c r="S31" s="81"/>
      <c r="T31" s="82">
        <f t="shared" si="24"/>
        <v>2.083333333333337E-2</v>
      </c>
    </row>
    <row r="32" spans="1:21" ht="18.399999999999999" customHeight="1" thickBot="1" x14ac:dyDescent="0.3">
      <c r="A32" s="693"/>
      <c r="B32" s="67">
        <v>16</v>
      </c>
      <c r="C32" s="455">
        <f t="shared" si="35"/>
        <v>0.58611111111111125</v>
      </c>
      <c r="D32" s="130">
        <f t="shared" si="13"/>
        <v>0.59166666666666679</v>
      </c>
      <c r="E32" s="75">
        <f t="shared" si="13"/>
        <v>0.59722222222222232</v>
      </c>
      <c r="F32" s="76">
        <f t="shared" si="13"/>
        <v>0.60416666666666674</v>
      </c>
      <c r="G32" s="70">
        <f t="shared" si="26"/>
        <v>0.61111111111111116</v>
      </c>
      <c r="H32" s="70">
        <f t="shared" si="27"/>
        <v>0.61805555555555558</v>
      </c>
      <c r="I32" s="70">
        <f t="shared" si="28"/>
        <v>0.62291666666666667</v>
      </c>
      <c r="J32" s="70">
        <f t="shared" si="29"/>
        <v>0.62638888888888888</v>
      </c>
      <c r="K32" s="70">
        <f t="shared" si="30"/>
        <v>0.63124999999999998</v>
      </c>
      <c r="L32" s="70">
        <f t="shared" si="31"/>
        <v>0.64027777777777772</v>
      </c>
      <c r="M32" s="70">
        <f t="shared" si="32"/>
        <v>0.64722222222222214</v>
      </c>
      <c r="N32" s="70">
        <f t="shared" si="33"/>
        <v>0.65277777777777768</v>
      </c>
      <c r="O32" s="70">
        <f t="shared" si="34"/>
        <v>0.65833333333333321</v>
      </c>
      <c r="P32" s="205">
        <f t="shared" si="11"/>
        <v>36.42</v>
      </c>
      <c r="Q32" s="163">
        <f t="shared" si="23"/>
        <v>7.2222222222221966E-2</v>
      </c>
      <c r="R32" s="80">
        <f t="shared" si="12"/>
        <v>21.011538461538539</v>
      </c>
      <c r="S32" s="81"/>
      <c r="T32" s="82">
        <f t="shared" si="24"/>
        <v>2.083333333333337E-2</v>
      </c>
      <c r="U32" s="82"/>
    </row>
    <row r="33" spans="1:21" ht="18.399999999999999" customHeight="1" thickBot="1" x14ac:dyDescent="0.3">
      <c r="A33" s="693"/>
      <c r="B33" s="74">
        <v>17</v>
      </c>
      <c r="C33" s="455">
        <f>C32+"00:40"</f>
        <v>0.61388888888888904</v>
      </c>
      <c r="D33" s="130">
        <f t="shared" si="13"/>
        <v>0.61944444444444458</v>
      </c>
      <c r="E33" s="75">
        <f t="shared" si="13"/>
        <v>0.62500000000000011</v>
      </c>
      <c r="F33" s="76">
        <f t="shared" si="13"/>
        <v>0.63194444444444453</v>
      </c>
      <c r="G33" s="70">
        <f t="shared" si="26"/>
        <v>0.63888888888888895</v>
      </c>
      <c r="H33" s="70">
        <f t="shared" si="27"/>
        <v>0.64583333333333337</v>
      </c>
      <c r="I33" s="70">
        <f t="shared" si="28"/>
        <v>0.65069444444444446</v>
      </c>
      <c r="J33" s="70">
        <f t="shared" si="29"/>
        <v>0.65416666666666667</v>
      </c>
      <c r="K33" s="70">
        <f t="shared" si="30"/>
        <v>0.65902777777777777</v>
      </c>
      <c r="L33" s="70">
        <f t="shared" si="31"/>
        <v>0.66805555555555551</v>
      </c>
      <c r="M33" s="70">
        <f t="shared" si="32"/>
        <v>0.67499999999999993</v>
      </c>
      <c r="N33" s="70">
        <f t="shared" si="33"/>
        <v>0.68055555555555547</v>
      </c>
      <c r="O33" s="70">
        <f t="shared" si="34"/>
        <v>0.68611111111111101</v>
      </c>
      <c r="P33" s="205">
        <f t="shared" si="11"/>
        <v>36.42</v>
      </c>
      <c r="Q33" s="163">
        <f t="shared" si="23"/>
        <v>7.2222222222221966E-2</v>
      </c>
      <c r="R33" s="80">
        <f t="shared" si="12"/>
        <v>21.011538461538539</v>
      </c>
      <c r="S33" s="81"/>
      <c r="T33" s="82">
        <f t="shared" si="24"/>
        <v>2.777777777777779E-2</v>
      </c>
      <c r="U33" s="82"/>
    </row>
    <row r="34" spans="1:21" ht="17.25" customHeight="1" thickBot="1" x14ac:dyDescent="0.3">
      <c r="A34" s="693"/>
      <c r="B34" s="74">
        <v>18</v>
      </c>
      <c r="C34" s="455">
        <f t="shared" ref="C34:C36" si="41">C33+"00:40"</f>
        <v>0.64166666666666683</v>
      </c>
      <c r="D34" s="130">
        <f t="shared" si="13"/>
        <v>0.64722222222222237</v>
      </c>
      <c r="E34" s="75">
        <f t="shared" si="13"/>
        <v>0.6527777777777779</v>
      </c>
      <c r="F34" s="76">
        <f t="shared" si="13"/>
        <v>0.65972222222222232</v>
      </c>
      <c r="G34" s="70">
        <f t="shared" si="26"/>
        <v>0.66666666666666674</v>
      </c>
      <c r="H34" s="70">
        <f t="shared" si="27"/>
        <v>0.67361111111111116</v>
      </c>
      <c r="I34" s="70">
        <f t="shared" si="28"/>
        <v>0.67847222222222225</v>
      </c>
      <c r="J34" s="70">
        <f t="shared" si="29"/>
        <v>0.68194444444444446</v>
      </c>
      <c r="K34" s="70">
        <f t="shared" si="30"/>
        <v>0.68680555555555556</v>
      </c>
      <c r="L34" s="70">
        <f t="shared" si="31"/>
        <v>0.6958333333333333</v>
      </c>
      <c r="M34" s="70">
        <f t="shared" si="32"/>
        <v>0.70277777777777772</v>
      </c>
      <c r="N34" s="70">
        <f t="shared" si="33"/>
        <v>0.70833333333333326</v>
      </c>
      <c r="O34" s="70">
        <f t="shared" si="34"/>
        <v>0.7138888888888888</v>
      </c>
      <c r="P34" s="205">
        <f t="shared" si="11"/>
        <v>36.42</v>
      </c>
      <c r="Q34" s="163">
        <f t="shared" si="23"/>
        <v>7.2222222222221966E-2</v>
      </c>
      <c r="R34" s="80">
        <f t="shared" si="12"/>
        <v>21.011538461538539</v>
      </c>
      <c r="S34" s="81"/>
      <c r="T34" s="82">
        <f t="shared" si="24"/>
        <v>2.777777777777779E-2</v>
      </c>
      <c r="U34" s="82"/>
    </row>
    <row r="35" spans="1:21" ht="18.75" customHeight="1" thickBot="1" x14ac:dyDescent="0.3">
      <c r="A35" s="693"/>
      <c r="B35" s="74">
        <v>19</v>
      </c>
      <c r="C35" s="455">
        <f t="shared" si="41"/>
        <v>0.66944444444444462</v>
      </c>
      <c r="D35" s="130">
        <f t="shared" si="13"/>
        <v>0.67500000000000016</v>
      </c>
      <c r="E35" s="75">
        <f t="shared" si="13"/>
        <v>0.68055555555555569</v>
      </c>
      <c r="F35" s="76">
        <f t="shared" si="13"/>
        <v>0.68750000000000011</v>
      </c>
      <c r="G35" s="70">
        <f t="shared" si="26"/>
        <v>0.69444444444444453</v>
      </c>
      <c r="H35" s="70">
        <f t="shared" si="27"/>
        <v>0.70138888888888895</v>
      </c>
      <c r="I35" s="70">
        <f t="shared" si="28"/>
        <v>0.70625000000000004</v>
      </c>
      <c r="J35" s="70">
        <f t="shared" si="29"/>
        <v>0.70972222222222225</v>
      </c>
      <c r="K35" s="70">
        <f t="shared" si="30"/>
        <v>0.71458333333333335</v>
      </c>
      <c r="L35" s="70">
        <f t="shared" si="31"/>
        <v>0.72361111111111109</v>
      </c>
      <c r="M35" s="70">
        <f t="shared" si="32"/>
        <v>0.73055555555555551</v>
      </c>
      <c r="N35" s="70">
        <f t="shared" si="33"/>
        <v>0.73611111111111105</v>
      </c>
      <c r="O35" s="70">
        <f t="shared" si="34"/>
        <v>0.74166666666666659</v>
      </c>
      <c r="P35" s="205">
        <f t="shared" si="11"/>
        <v>36.42</v>
      </c>
      <c r="Q35" s="163">
        <f t="shared" si="23"/>
        <v>7.2222222222221966E-2</v>
      </c>
      <c r="R35" s="80">
        <f t="shared" si="12"/>
        <v>21.011538461538539</v>
      </c>
      <c r="S35" s="81"/>
      <c r="T35" s="82">
        <f t="shared" si="24"/>
        <v>2.777777777777779E-2</v>
      </c>
      <c r="U35" s="82"/>
    </row>
    <row r="36" spans="1:21" ht="18.399999999999999" customHeight="1" thickBot="1" x14ac:dyDescent="0.3">
      <c r="A36" s="693"/>
      <c r="B36" s="74">
        <v>20</v>
      </c>
      <c r="C36" s="455">
        <f t="shared" si="41"/>
        <v>0.69722222222222241</v>
      </c>
      <c r="D36" s="130">
        <f t="shared" si="13"/>
        <v>0.70277777777777795</v>
      </c>
      <c r="E36" s="75">
        <f t="shared" si="13"/>
        <v>0.70833333333333348</v>
      </c>
      <c r="F36" s="76">
        <f t="shared" si="13"/>
        <v>0.7152777777777779</v>
      </c>
      <c r="G36" s="70">
        <f t="shared" si="26"/>
        <v>0.72222222222222232</v>
      </c>
      <c r="H36" s="70">
        <f t="shared" si="27"/>
        <v>0.72916666666666674</v>
      </c>
      <c r="I36" s="70">
        <f t="shared" si="28"/>
        <v>0.73402777777777783</v>
      </c>
      <c r="J36" s="70">
        <f t="shared" si="29"/>
        <v>0.73750000000000004</v>
      </c>
      <c r="K36" s="70">
        <f t="shared" si="30"/>
        <v>0.74236111111111114</v>
      </c>
      <c r="L36" s="70">
        <f t="shared" si="31"/>
        <v>0.75138888888888888</v>
      </c>
      <c r="M36" s="70">
        <f t="shared" si="32"/>
        <v>0.7583333333333333</v>
      </c>
      <c r="N36" s="70">
        <f t="shared" si="33"/>
        <v>0.76388888888888884</v>
      </c>
      <c r="O36" s="70">
        <f t="shared" si="34"/>
        <v>0.76944444444444438</v>
      </c>
      <c r="P36" s="205">
        <f t="shared" si="11"/>
        <v>36.42</v>
      </c>
      <c r="Q36" s="163">
        <f t="shared" si="23"/>
        <v>7.2222222222221966E-2</v>
      </c>
      <c r="R36" s="80">
        <f t="shared" si="12"/>
        <v>21.011538461538539</v>
      </c>
      <c r="S36" s="81"/>
      <c r="T36" s="82">
        <f t="shared" si="24"/>
        <v>2.777777777777779E-2</v>
      </c>
      <c r="U36" s="82"/>
    </row>
    <row r="37" spans="1:21" ht="18.399999999999999" customHeight="1" thickBot="1" x14ac:dyDescent="0.3">
      <c r="A37" s="693"/>
      <c r="B37" s="67">
        <v>21</v>
      </c>
      <c r="C37" s="455">
        <f>C36+"00:40"</f>
        <v>0.7250000000000002</v>
      </c>
      <c r="D37" s="130">
        <f t="shared" si="13"/>
        <v>0.73055555555555574</v>
      </c>
      <c r="E37" s="75">
        <f t="shared" si="13"/>
        <v>0.73611111111111127</v>
      </c>
      <c r="F37" s="76">
        <f t="shared" si="13"/>
        <v>0.74305555555555569</v>
      </c>
      <c r="G37" s="70">
        <f t="shared" si="26"/>
        <v>0.75000000000000011</v>
      </c>
      <c r="H37" s="70">
        <f t="shared" si="27"/>
        <v>0.75694444444444453</v>
      </c>
      <c r="I37" s="70">
        <f t="shared" si="28"/>
        <v>0.76180555555555562</v>
      </c>
      <c r="J37" s="70">
        <f t="shared" si="29"/>
        <v>0.76527777777777783</v>
      </c>
      <c r="K37" s="70">
        <f t="shared" si="30"/>
        <v>0.77013888888888893</v>
      </c>
      <c r="L37" s="70">
        <f t="shared" si="31"/>
        <v>0.77916666666666667</v>
      </c>
      <c r="M37" s="70">
        <f t="shared" si="32"/>
        <v>0.78611111111111109</v>
      </c>
      <c r="N37" s="70">
        <f t="shared" si="33"/>
        <v>0.79166666666666663</v>
      </c>
      <c r="O37" s="70">
        <f t="shared" si="34"/>
        <v>0.79722222222222217</v>
      </c>
      <c r="P37" s="205">
        <f t="shared" si="11"/>
        <v>36.42</v>
      </c>
      <c r="Q37" s="163">
        <f t="shared" si="23"/>
        <v>7.2222222222221966E-2</v>
      </c>
      <c r="R37" s="80">
        <f t="shared" si="12"/>
        <v>21.011538461538539</v>
      </c>
      <c r="S37" s="81"/>
      <c r="T37" s="82">
        <f t="shared" si="24"/>
        <v>2.777777777777779E-2</v>
      </c>
      <c r="U37" s="82"/>
    </row>
    <row r="38" spans="1:21" ht="18.399999999999999" customHeight="1" thickBot="1" x14ac:dyDescent="0.3">
      <c r="A38" s="693"/>
      <c r="B38" s="74">
        <v>22</v>
      </c>
      <c r="C38" s="455">
        <f t="shared" si="35"/>
        <v>0.74583333333333357</v>
      </c>
      <c r="D38" s="130">
        <f t="shared" si="13"/>
        <v>0.75138888888888911</v>
      </c>
      <c r="E38" s="75">
        <f t="shared" si="13"/>
        <v>0.75694444444444464</v>
      </c>
      <c r="F38" s="76">
        <f t="shared" si="13"/>
        <v>0.76388888888888906</v>
      </c>
      <c r="G38" s="70">
        <f t="shared" si="26"/>
        <v>0.77083333333333348</v>
      </c>
      <c r="H38" s="70">
        <f t="shared" si="27"/>
        <v>0.7777777777777779</v>
      </c>
      <c r="I38" s="70">
        <f t="shared" si="28"/>
        <v>0.78263888888888899</v>
      </c>
      <c r="J38" s="70">
        <f t="shared" si="29"/>
        <v>0.7861111111111112</v>
      </c>
      <c r="K38" s="70">
        <f t="shared" si="30"/>
        <v>0.7909722222222223</v>
      </c>
      <c r="L38" s="70">
        <f t="shared" si="31"/>
        <v>0.8</v>
      </c>
      <c r="M38" s="70">
        <f t="shared" si="32"/>
        <v>0.80694444444444446</v>
      </c>
      <c r="N38" s="70">
        <f t="shared" si="33"/>
        <v>0.8125</v>
      </c>
      <c r="O38" s="70">
        <f t="shared" si="34"/>
        <v>0.81805555555555554</v>
      </c>
      <c r="P38" s="205">
        <f t="shared" si="11"/>
        <v>36.42</v>
      </c>
      <c r="Q38" s="163">
        <f t="shared" si="23"/>
        <v>7.2222222222221966E-2</v>
      </c>
      <c r="R38" s="80">
        <f t="shared" si="12"/>
        <v>21.011538461538539</v>
      </c>
      <c r="S38" s="81"/>
      <c r="T38" s="82">
        <f t="shared" si="24"/>
        <v>2.083333333333337E-2</v>
      </c>
      <c r="U38" s="82"/>
    </row>
    <row r="39" spans="1:21" ht="18.399999999999999" customHeight="1" thickBot="1" x14ac:dyDescent="0.3">
      <c r="A39" s="693"/>
      <c r="B39" s="74">
        <v>23</v>
      </c>
      <c r="C39" s="455">
        <f t="shared" si="35"/>
        <v>0.76666666666666694</v>
      </c>
      <c r="D39" s="130">
        <f t="shared" ref="D39:G48" si="42">C39+D$10</f>
        <v>0.77222222222222248</v>
      </c>
      <c r="E39" s="75">
        <f t="shared" si="42"/>
        <v>0.77777777777777801</v>
      </c>
      <c r="F39" s="76">
        <f t="shared" si="42"/>
        <v>0.78472222222222243</v>
      </c>
      <c r="G39" s="70">
        <f t="shared" si="26"/>
        <v>0.79166666666666685</v>
      </c>
      <c r="H39" s="70">
        <f t="shared" si="27"/>
        <v>0.79861111111111127</v>
      </c>
      <c r="I39" s="70">
        <f t="shared" si="28"/>
        <v>0.80347222222222237</v>
      </c>
      <c r="J39" s="70">
        <f t="shared" si="29"/>
        <v>0.80694444444444458</v>
      </c>
      <c r="K39" s="70">
        <f t="shared" si="30"/>
        <v>0.81180555555555567</v>
      </c>
      <c r="L39" s="70">
        <f t="shared" si="31"/>
        <v>0.82083333333333341</v>
      </c>
      <c r="M39" s="70">
        <f t="shared" si="32"/>
        <v>0.82777777777777783</v>
      </c>
      <c r="N39" s="70">
        <f t="shared" si="33"/>
        <v>0.83333333333333337</v>
      </c>
      <c r="O39" s="70">
        <f t="shared" si="34"/>
        <v>0.83888888888888891</v>
      </c>
      <c r="P39" s="205">
        <f t="shared" si="11"/>
        <v>36.42</v>
      </c>
      <c r="Q39" s="163">
        <f t="shared" si="23"/>
        <v>7.2222222222221966E-2</v>
      </c>
      <c r="R39" s="80">
        <f t="shared" si="12"/>
        <v>21.011538461538539</v>
      </c>
      <c r="S39" s="81"/>
      <c r="T39" s="82">
        <f t="shared" si="24"/>
        <v>2.083333333333337E-2</v>
      </c>
      <c r="U39" s="82"/>
    </row>
    <row r="40" spans="1:21" ht="18.399999999999999" customHeight="1" thickBot="1" x14ac:dyDescent="0.3">
      <c r="A40" s="693"/>
      <c r="B40" s="74">
        <v>24</v>
      </c>
      <c r="C40" s="455">
        <f t="shared" si="35"/>
        <v>0.78750000000000031</v>
      </c>
      <c r="D40" s="130">
        <f t="shared" si="42"/>
        <v>0.79305555555555585</v>
      </c>
      <c r="E40" s="75">
        <f t="shared" si="42"/>
        <v>0.79861111111111138</v>
      </c>
      <c r="F40" s="76">
        <f t="shared" si="42"/>
        <v>0.8055555555555558</v>
      </c>
      <c r="G40" s="70">
        <f t="shared" si="26"/>
        <v>0.81250000000000022</v>
      </c>
      <c r="H40" s="70">
        <f t="shared" si="27"/>
        <v>0.81944444444444464</v>
      </c>
      <c r="I40" s="70">
        <f t="shared" si="28"/>
        <v>0.82430555555555574</v>
      </c>
      <c r="J40" s="70">
        <f t="shared" si="29"/>
        <v>0.82777777777777795</v>
      </c>
      <c r="K40" s="70">
        <f t="shared" si="30"/>
        <v>0.83263888888888904</v>
      </c>
      <c r="L40" s="70">
        <f t="shared" si="31"/>
        <v>0.84166666666666679</v>
      </c>
      <c r="M40" s="70">
        <f t="shared" si="32"/>
        <v>0.8486111111111112</v>
      </c>
      <c r="N40" s="70">
        <f t="shared" si="33"/>
        <v>0.85416666666666674</v>
      </c>
      <c r="O40" s="70">
        <f t="shared" si="34"/>
        <v>0.85972222222222228</v>
      </c>
      <c r="P40" s="205">
        <f t="shared" si="11"/>
        <v>36.42</v>
      </c>
      <c r="Q40" s="163">
        <f t="shared" si="23"/>
        <v>7.2222222222221966E-2</v>
      </c>
      <c r="R40" s="80">
        <f t="shared" si="12"/>
        <v>21.011538461538539</v>
      </c>
      <c r="S40" s="81"/>
      <c r="T40" s="82">
        <f t="shared" si="24"/>
        <v>2.083333333333337E-2</v>
      </c>
      <c r="U40" s="82"/>
    </row>
    <row r="41" spans="1:21" ht="18.399999999999999" customHeight="1" thickBot="1" x14ac:dyDescent="0.3">
      <c r="A41" s="693"/>
      <c r="B41" s="74">
        <v>25</v>
      </c>
      <c r="C41" s="455">
        <f t="shared" si="35"/>
        <v>0.80833333333333368</v>
      </c>
      <c r="D41" s="130">
        <f t="shared" si="42"/>
        <v>0.81388888888888922</v>
      </c>
      <c r="E41" s="75">
        <f t="shared" si="42"/>
        <v>0.81944444444444475</v>
      </c>
      <c r="F41" s="76">
        <f t="shared" si="42"/>
        <v>0.82638888888888917</v>
      </c>
      <c r="G41" s="70">
        <f t="shared" si="26"/>
        <v>0.83333333333333359</v>
      </c>
      <c r="H41" s="70">
        <f t="shared" si="27"/>
        <v>0.84027777777777801</v>
      </c>
      <c r="I41" s="70">
        <f t="shared" si="28"/>
        <v>0.84513888888888911</v>
      </c>
      <c r="J41" s="70">
        <f t="shared" si="29"/>
        <v>0.84861111111111132</v>
      </c>
      <c r="K41" s="70">
        <f t="shared" si="30"/>
        <v>0.85347222222222241</v>
      </c>
      <c r="L41" s="70">
        <f t="shared" si="31"/>
        <v>0.86250000000000016</v>
      </c>
      <c r="M41" s="70">
        <f t="shared" si="32"/>
        <v>0.86944444444444458</v>
      </c>
      <c r="N41" s="70">
        <f t="shared" si="33"/>
        <v>0.87500000000000011</v>
      </c>
      <c r="O41" s="70">
        <f t="shared" si="34"/>
        <v>0.88055555555555565</v>
      </c>
      <c r="P41" s="205">
        <f t="shared" si="11"/>
        <v>36.42</v>
      </c>
      <c r="Q41" s="163">
        <f t="shared" si="23"/>
        <v>7.2222222222221966E-2</v>
      </c>
      <c r="R41" s="80">
        <f t="shared" si="12"/>
        <v>21.011538461538539</v>
      </c>
      <c r="S41" s="81"/>
      <c r="T41" s="82">
        <f t="shared" si="24"/>
        <v>2.083333333333337E-2</v>
      </c>
      <c r="U41" s="82"/>
    </row>
    <row r="42" spans="1:21" ht="18.399999999999999" customHeight="1" thickBot="1" x14ac:dyDescent="0.3">
      <c r="A42" s="693"/>
      <c r="B42" s="67">
        <v>26</v>
      </c>
      <c r="C42" s="455">
        <f t="shared" si="35"/>
        <v>0.82916666666666705</v>
      </c>
      <c r="D42" s="130">
        <f t="shared" si="42"/>
        <v>0.83472222222222259</v>
      </c>
      <c r="E42" s="75">
        <f t="shared" si="42"/>
        <v>0.84027777777777812</v>
      </c>
      <c r="F42" s="76">
        <f t="shared" si="42"/>
        <v>0.84722222222222254</v>
      </c>
      <c r="G42" s="70">
        <f t="shared" si="26"/>
        <v>0.85416666666666696</v>
      </c>
      <c r="H42" s="70">
        <f t="shared" si="27"/>
        <v>0.86111111111111138</v>
      </c>
      <c r="I42" s="70">
        <f t="shared" si="28"/>
        <v>0.86597222222222248</v>
      </c>
      <c r="J42" s="70">
        <f t="shared" si="29"/>
        <v>0.86944444444444469</v>
      </c>
      <c r="K42" s="70">
        <f t="shared" si="30"/>
        <v>0.87430555555555578</v>
      </c>
      <c r="L42" s="70">
        <f t="shared" si="31"/>
        <v>0.88333333333333353</v>
      </c>
      <c r="M42" s="70">
        <f t="shared" si="32"/>
        <v>0.89027777777777795</v>
      </c>
      <c r="N42" s="70">
        <f t="shared" si="33"/>
        <v>0.89583333333333348</v>
      </c>
      <c r="O42" s="70">
        <f t="shared" si="34"/>
        <v>0.90138888888888902</v>
      </c>
      <c r="P42" s="205">
        <f t="shared" si="11"/>
        <v>36.42</v>
      </c>
      <c r="Q42" s="163">
        <f t="shared" si="23"/>
        <v>7.2222222222221966E-2</v>
      </c>
      <c r="R42" s="80">
        <f t="shared" si="12"/>
        <v>21.011538461538539</v>
      </c>
      <c r="S42" s="81"/>
      <c r="T42" s="82">
        <f t="shared" si="24"/>
        <v>2.083333333333337E-2</v>
      </c>
      <c r="U42" s="82"/>
    </row>
    <row r="43" spans="1:21" ht="18.399999999999999" customHeight="1" thickBot="1" x14ac:dyDescent="0.3">
      <c r="A43" s="693"/>
      <c r="B43" s="74">
        <v>27</v>
      </c>
      <c r="C43" s="455">
        <f>C42+"00:30"</f>
        <v>0.85000000000000042</v>
      </c>
      <c r="D43" s="130">
        <f t="shared" si="42"/>
        <v>0.85555555555555596</v>
      </c>
      <c r="E43" s="75">
        <f t="shared" si="42"/>
        <v>0.86111111111111149</v>
      </c>
      <c r="F43" s="76">
        <f t="shared" si="42"/>
        <v>0.86805555555555591</v>
      </c>
      <c r="G43" s="70">
        <f t="shared" si="26"/>
        <v>0.87500000000000033</v>
      </c>
      <c r="H43" s="70">
        <f t="shared" si="27"/>
        <v>0.88194444444444475</v>
      </c>
      <c r="I43" s="70">
        <f t="shared" si="28"/>
        <v>0.88680555555555585</v>
      </c>
      <c r="J43" s="70">
        <f t="shared" si="29"/>
        <v>0.89027777777777806</v>
      </c>
      <c r="K43" s="70">
        <f t="shared" si="30"/>
        <v>0.89513888888888915</v>
      </c>
      <c r="L43" s="70">
        <f t="shared" si="31"/>
        <v>0.9041666666666669</v>
      </c>
      <c r="M43" s="70">
        <f t="shared" si="32"/>
        <v>0.91111111111111132</v>
      </c>
      <c r="N43" s="70">
        <f t="shared" si="33"/>
        <v>0.91666666666666685</v>
      </c>
      <c r="O43" s="70">
        <f t="shared" si="34"/>
        <v>0.92222222222222239</v>
      </c>
      <c r="P43" s="205">
        <f t="shared" si="11"/>
        <v>36.42</v>
      </c>
      <c r="Q43" s="163">
        <f t="shared" si="23"/>
        <v>7.2222222222221966E-2</v>
      </c>
      <c r="R43" s="80">
        <f t="shared" si="12"/>
        <v>21.011538461538539</v>
      </c>
      <c r="S43" s="81"/>
      <c r="T43" s="82">
        <f t="shared" si="24"/>
        <v>2.083333333333337E-2</v>
      </c>
      <c r="U43" s="82"/>
    </row>
    <row r="44" spans="1:21" ht="18.399999999999999" customHeight="1" x14ac:dyDescent="0.25">
      <c r="A44" s="693"/>
      <c r="B44" s="74">
        <v>28</v>
      </c>
      <c r="C44" s="455">
        <f t="shared" si="35"/>
        <v>0.87083333333333379</v>
      </c>
      <c r="D44" s="130">
        <f t="shared" si="42"/>
        <v>0.87638888888888933</v>
      </c>
      <c r="E44" s="75">
        <f t="shared" si="42"/>
        <v>0.88194444444444486</v>
      </c>
      <c r="F44" s="76">
        <f t="shared" si="42"/>
        <v>0.88888888888888928</v>
      </c>
      <c r="G44" s="70">
        <f t="shared" si="26"/>
        <v>0.8958333333333337</v>
      </c>
      <c r="H44" s="70">
        <f t="shared" si="27"/>
        <v>0.90277777777777812</v>
      </c>
      <c r="I44" s="70">
        <f t="shared" si="28"/>
        <v>0.90763888888888922</v>
      </c>
      <c r="J44" s="70">
        <f t="shared" si="29"/>
        <v>0.91111111111111143</v>
      </c>
      <c r="K44" s="70">
        <f t="shared" si="30"/>
        <v>0.91597222222222252</v>
      </c>
      <c r="L44" s="70">
        <f t="shared" si="31"/>
        <v>0.92500000000000027</v>
      </c>
      <c r="M44" s="70">
        <f t="shared" si="32"/>
        <v>0.93194444444444469</v>
      </c>
      <c r="N44" s="70">
        <f t="shared" si="33"/>
        <v>0.93750000000000022</v>
      </c>
      <c r="O44" s="70">
        <f t="shared" si="34"/>
        <v>0.94305555555555576</v>
      </c>
      <c r="P44" s="205">
        <f t="shared" si="11"/>
        <v>36.42</v>
      </c>
      <c r="Q44" s="163">
        <f t="shared" si="23"/>
        <v>7.2222222222221966E-2</v>
      </c>
      <c r="R44" s="80">
        <f t="shared" si="12"/>
        <v>21.011538461538539</v>
      </c>
      <c r="S44" s="81"/>
      <c r="T44" s="82">
        <f t="shared" si="24"/>
        <v>2.083333333333337E-2</v>
      </c>
      <c r="U44" s="82"/>
    </row>
    <row r="45" spans="1:21" ht="18.399999999999999" customHeight="1" x14ac:dyDescent="0.25">
      <c r="A45" s="693"/>
      <c r="B45" s="142">
        <v>29</v>
      </c>
      <c r="C45" s="456">
        <f>C44+"00:30"</f>
        <v>0.89166666666666716</v>
      </c>
      <c r="D45" s="217">
        <f t="shared" si="42"/>
        <v>0.8972222222222227</v>
      </c>
      <c r="E45" s="216">
        <f t="shared" si="42"/>
        <v>0.90277777777777823</v>
      </c>
      <c r="F45" s="297">
        <f t="shared" si="42"/>
        <v>0.90972222222222265</v>
      </c>
      <c r="G45" s="297">
        <f t="shared" si="42"/>
        <v>0.91666666666666707</v>
      </c>
      <c r="H45" s="297">
        <f t="shared" si="27"/>
        <v>0.92361111111111149</v>
      </c>
      <c r="I45" s="297">
        <f t="shared" si="28"/>
        <v>0.92847222222222259</v>
      </c>
      <c r="J45" s="297">
        <f t="shared" si="29"/>
        <v>0.9319444444444448</v>
      </c>
      <c r="K45" s="297">
        <f t="shared" si="30"/>
        <v>0.93680555555555589</v>
      </c>
      <c r="L45" s="297">
        <f t="shared" si="31"/>
        <v>0.94583333333333364</v>
      </c>
      <c r="M45" s="297">
        <f t="shared" si="32"/>
        <v>0.95277777777777806</v>
      </c>
      <c r="N45" s="297">
        <f t="shared" si="33"/>
        <v>0.95833333333333359</v>
      </c>
      <c r="O45" s="297">
        <f t="shared" si="34"/>
        <v>0.96388888888888913</v>
      </c>
      <c r="P45" s="156">
        <f t="shared" si="11"/>
        <v>36.42</v>
      </c>
      <c r="Q45" s="157">
        <f t="shared" si="23"/>
        <v>7.2222222222221966E-2</v>
      </c>
      <c r="R45" s="158">
        <f t="shared" si="12"/>
        <v>21.011538461538539</v>
      </c>
      <c r="S45" s="81"/>
      <c r="T45" s="82">
        <f t="shared" si="24"/>
        <v>2.083333333333337E-2</v>
      </c>
      <c r="U45" s="82"/>
    </row>
    <row r="46" spans="1:21" ht="18.399999999999999" customHeight="1" thickBot="1" x14ac:dyDescent="0.3">
      <c r="A46" s="693"/>
      <c r="B46" s="142">
        <v>30</v>
      </c>
      <c r="C46" s="456">
        <f>C45+"00:40"</f>
        <v>0.91944444444444495</v>
      </c>
      <c r="D46" s="217">
        <f t="shared" si="42"/>
        <v>0.92500000000000049</v>
      </c>
      <c r="E46" s="216">
        <f t="shared" si="42"/>
        <v>0.93055555555555602</v>
      </c>
      <c r="F46" s="297">
        <f t="shared" si="42"/>
        <v>0.93750000000000044</v>
      </c>
      <c r="G46" s="297">
        <f t="shared" ref="G46:G48" si="43">F46+G$10</f>
        <v>0.94444444444444486</v>
      </c>
      <c r="H46" s="297">
        <f t="shared" ref="H46:H48" si="44">G46+H$10</f>
        <v>0.95138888888888928</v>
      </c>
      <c r="I46" s="297">
        <f t="shared" ref="I46:I48" si="45">H46+I$10</f>
        <v>0.95625000000000038</v>
      </c>
      <c r="J46" s="297">
        <f t="shared" ref="J46:J48" si="46">I46+J$10</f>
        <v>0.95972222222222259</v>
      </c>
      <c r="K46" s="297">
        <f t="shared" ref="K46:K48" si="47">J46+K$10</f>
        <v>0.96458333333333368</v>
      </c>
      <c r="L46" s="297">
        <f t="shared" ref="L46:L48" si="48">K46+L$10</f>
        <v>0.97361111111111143</v>
      </c>
      <c r="M46" s="297">
        <f t="shared" ref="M46:M48" si="49">L46+M$10</f>
        <v>0.98055555555555585</v>
      </c>
      <c r="N46" s="297">
        <f t="shared" ref="N46:N48" si="50">M46+N$10</f>
        <v>0.98611111111111138</v>
      </c>
      <c r="O46" s="297">
        <f t="shared" ref="O46:O48" si="51">N46+O$10</f>
        <v>0.99166666666666692</v>
      </c>
      <c r="P46" s="156">
        <f t="shared" si="11"/>
        <v>36.42</v>
      </c>
      <c r="Q46" s="157">
        <f t="shared" si="23"/>
        <v>7.2222222222221966E-2</v>
      </c>
      <c r="R46" s="158">
        <f t="shared" si="12"/>
        <v>21.011538461538539</v>
      </c>
      <c r="S46" s="81"/>
      <c r="T46" s="82">
        <f t="shared" si="24"/>
        <v>2.777777777777779E-2</v>
      </c>
      <c r="U46" s="82"/>
    </row>
    <row r="47" spans="1:21" ht="18.399999999999999" customHeight="1" x14ac:dyDescent="0.25">
      <c r="A47" s="693"/>
      <c r="B47" s="215">
        <v>31</v>
      </c>
      <c r="C47" s="456">
        <f t="shared" ref="C47:C48" si="52">C46+"00:40"</f>
        <v>0.94722222222222274</v>
      </c>
      <c r="D47" s="217">
        <f t="shared" si="42"/>
        <v>0.95277777777777828</v>
      </c>
      <c r="E47" s="216">
        <f t="shared" si="42"/>
        <v>0.95833333333333381</v>
      </c>
      <c r="F47" s="297">
        <f t="shared" si="42"/>
        <v>0.96527777777777823</v>
      </c>
      <c r="G47" s="297">
        <f t="shared" si="43"/>
        <v>0.97222222222222265</v>
      </c>
      <c r="H47" s="297">
        <f t="shared" si="44"/>
        <v>0.97916666666666707</v>
      </c>
      <c r="I47" s="297">
        <f t="shared" si="45"/>
        <v>0.98402777777777817</v>
      </c>
      <c r="J47" s="297">
        <f t="shared" si="46"/>
        <v>0.98750000000000038</v>
      </c>
      <c r="K47" s="297">
        <f t="shared" si="47"/>
        <v>0.99236111111111147</v>
      </c>
      <c r="L47" s="297">
        <f t="shared" si="48"/>
        <v>1.0013888888888893</v>
      </c>
      <c r="M47" s="297">
        <f t="shared" si="49"/>
        <v>1.0083333333333337</v>
      </c>
      <c r="N47" s="297">
        <f t="shared" si="50"/>
        <v>1.0138888888888893</v>
      </c>
      <c r="O47" s="297">
        <f t="shared" si="51"/>
        <v>1.0194444444444448</v>
      </c>
      <c r="P47" s="156">
        <f t="shared" si="11"/>
        <v>36.42</v>
      </c>
      <c r="Q47" s="157">
        <f t="shared" si="23"/>
        <v>7.2222222222222077E-2</v>
      </c>
      <c r="R47" s="158">
        <f t="shared" si="12"/>
        <v>21.011538461538503</v>
      </c>
      <c r="S47" s="81"/>
      <c r="T47" s="82">
        <f t="shared" si="24"/>
        <v>2.777777777777779E-2</v>
      </c>
      <c r="U47" s="82"/>
    </row>
    <row r="48" spans="1:21" ht="18.399999999999999" customHeight="1" thickBot="1" x14ac:dyDescent="0.3">
      <c r="A48" s="709"/>
      <c r="B48" s="142">
        <v>32</v>
      </c>
      <c r="C48" s="456">
        <f t="shared" si="52"/>
        <v>0.97500000000000053</v>
      </c>
      <c r="D48" s="217">
        <f t="shared" si="42"/>
        <v>0.98055555555555607</v>
      </c>
      <c r="E48" s="216">
        <f t="shared" si="42"/>
        <v>0.9861111111111116</v>
      </c>
      <c r="F48" s="297">
        <f t="shared" si="42"/>
        <v>0.99305555555555602</v>
      </c>
      <c r="G48" s="297">
        <f t="shared" si="43"/>
        <v>1.0000000000000004</v>
      </c>
      <c r="H48" s="297">
        <f t="shared" si="44"/>
        <v>1.0069444444444449</v>
      </c>
      <c r="I48" s="297">
        <f t="shared" si="45"/>
        <v>1.0118055555555561</v>
      </c>
      <c r="J48" s="297">
        <f t="shared" si="46"/>
        <v>1.0152777777777784</v>
      </c>
      <c r="K48" s="297">
        <f t="shared" si="47"/>
        <v>1.0201388888888896</v>
      </c>
      <c r="L48" s="297">
        <f t="shared" si="48"/>
        <v>1.0291666666666675</v>
      </c>
      <c r="M48" s="297">
        <f t="shared" si="49"/>
        <v>1.0361111111111119</v>
      </c>
      <c r="N48" s="297">
        <f t="shared" si="50"/>
        <v>1.0416666666666674</v>
      </c>
      <c r="O48" s="297">
        <f t="shared" si="51"/>
        <v>1.0472222222222229</v>
      </c>
      <c r="P48" s="156">
        <f t="shared" si="11"/>
        <v>36.42</v>
      </c>
      <c r="Q48" s="157">
        <f t="shared" si="23"/>
        <v>7.222222222222241E-2</v>
      </c>
      <c r="R48" s="158">
        <f t="shared" si="12"/>
        <v>21.011538461538407</v>
      </c>
      <c r="S48" s="81"/>
      <c r="T48" s="82" t="e">
        <f>C48-#REF!</f>
        <v>#REF!</v>
      </c>
      <c r="U48" s="82"/>
    </row>
    <row r="49" spans="1:18" ht="18.399999999999999" customHeight="1" x14ac:dyDescent="0.2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8.399999999999999" customHeight="1" x14ac:dyDescent="0.25">
      <c r="A50" s="84"/>
      <c r="B50" s="84"/>
      <c r="C50" s="84"/>
      <c r="D50" s="107" t="s">
        <v>63</v>
      </c>
      <c r="E50" s="107"/>
      <c r="F50" s="108"/>
      <c r="G50" s="107">
        <v>28</v>
      </c>
      <c r="H50" s="107"/>
      <c r="I50" s="107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8.399999999999999" customHeight="1" x14ac:dyDescent="0.25">
      <c r="A51" s="84"/>
      <c r="B51" s="84"/>
      <c r="C51" s="84"/>
      <c r="D51" s="107" t="s">
        <v>64</v>
      </c>
      <c r="E51" s="107"/>
      <c r="F51" s="108"/>
      <c r="G51" s="107">
        <v>4</v>
      </c>
      <c r="H51" s="107"/>
      <c r="I51" s="107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8.399999999999999" customHeight="1" x14ac:dyDescent="0.25">
      <c r="A52" s="84"/>
      <c r="B52" s="84"/>
      <c r="C52" s="84"/>
      <c r="D52" s="107" t="s">
        <v>65</v>
      </c>
      <c r="E52" s="107"/>
      <c r="F52" s="108"/>
      <c r="G52" s="107">
        <f>B48</f>
        <v>32</v>
      </c>
      <c r="H52" s="107"/>
      <c r="I52" s="107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8.399999999999999" customHeight="1" x14ac:dyDescent="0.25">
      <c r="A53" s="84"/>
      <c r="B53" s="84"/>
      <c r="C53" s="84"/>
      <c r="D53" s="107" t="s">
        <v>66</v>
      </c>
      <c r="E53" s="107"/>
      <c r="F53" s="108"/>
      <c r="G53" s="110">
        <f>P13</f>
        <v>36.42</v>
      </c>
      <c r="H53" s="110"/>
      <c r="I53" s="107" t="s">
        <v>67</v>
      </c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" customHeight="1" x14ac:dyDescent="0.25">
      <c r="D54" s="107" t="s">
        <v>68</v>
      </c>
      <c r="E54" s="109"/>
      <c r="F54" s="109"/>
      <c r="G54" s="107">
        <v>0</v>
      </c>
      <c r="H54" s="107"/>
      <c r="I54" s="107" t="s">
        <v>69</v>
      </c>
    </row>
    <row r="57" spans="1:18" ht="15" customHeight="1" x14ac:dyDescent="0.25">
      <c r="G57" s="40">
        <v>3</v>
      </c>
    </row>
    <row r="58" spans="1:18" ht="15" customHeight="1" x14ac:dyDescent="0.25">
      <c r="G58" s="40">
        <f>B54</f>
        <v>0</v>
      </c>
    </row>
  </sheetData>
  <mergeCells count="11">
    <mergeCell ref="S11:S15"/>
    <mergeCell ref="P13:P15"/>
    <mergeCell ref="B15:C15"/>
    <mergeCell ref="B16:S16"/>
    <mergeCell ref="A17:A48"/>
    <mergeCell ref="B8:R8"/>
    <mergeCell ref="B11:C11"/>
    <mergeCell ref="D11:M11"/>
    <mergeCell ref="P11:P12"/>
    <mergeCell ref="Q11:Q15"/>
    <mergeCell ref="R11:R15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64"/>
  <sheetViews>
    <sheetView view="pageBreakPreview" topLeftCell="A9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6" width="10.7109375" style="40" customWidth="1"/>
    <col min="7" max="7" width="10.7109375" style="308" customWidth="1"/>
    <col min="8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23" s="30" customFormat="1" ht="23.25" x14ac:dyDescent="0.35">
      <c r="B1" s="31" t="s">
        <v>43</v>
      </c>
      <c r="C1" s="31"/>
      <c r="D1" s="32"/>
      <c r="E1" s="32"/>
      <c r="F1" s="32"/>
      <c r="G1" s="596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23" s="30" customFormat="1" ht="23.25" x14ac:dyDescent="0.35">
      <c r="B2" s="31" t="s">
        <v>115</v>
      </c>
      <c r="C2" s="31"/>
      <c r="D2" s="31"/>
      <c r="E2" s="31"/>
      <c r="F2" s="31"/>
      <c r="G2" s="597"/>
      <c r="H2" s="31"/>
      <c r="I2" s="31"/>
      <c r="J2" s="31"/>
      <c r="K2" s="31"/>
      <c r="L2" s="32"/>
      <c r="M2" s="32"/>
      <c r="N2" s="32"/>
      <c r="O2" s="32"/>
      <c r="P2" s="32"/>
      <c r="Q2" s="32"/>
      <c r="R2" s="32"/>
    </row>
    <row r="3" spans="2:23" s="30" customFormat="1" ht="23.25" x14ac:dyDescent="0.35">
      <c r="B3" s="31" t="s">
        <v>364</v>
      </c>
      <c r="C3" s="31"/>
      <c r="D3" s="31"/>
      <c r="E3" s="31"/>
      <c r="F3" s="31"/>
      <c r="G3" s="597"/>
      <c r="H3" s="31"/>
      <c r="I3" s="31"/>
      <c r="J3" s="31"/>
      <c r="K3" s="31"/>
      <c r="L3" s="32"/>
      <c r="M3" s="32"/>
      <c r="N3" s="32"/>
      <c r="O3" s="32"/>
      <c r="P3" s="32"/>
      <c r="Q3" s="32"/>
      <c r="R3" s="32"/>
    </row>
    <row r="4" spans="2:23" s="30" customFormat="1" ht="23.25" x14ac:dyDescent="0.35">
      <c r="B4" s="31" t="s">
        <v>192</v>
      </c>
      <c r="C4" s="31"/>
      <c r="D4" s="31"/>
      <c r="E4" s="31"/>
      <c r="F4" s="31"/>
      <c r="G4" s="597"/>
      <c r="H4" s="31"/>
      <c r="I4" s="31"/>
      <c r="J4" s="31"/>
      <c r="K4" s="31"/>
      <c r="L4" s="32"/>
      <c r="M4" s="32"/>
      <c r="N4" s="32"/>
      <c r="O4" s="32"/>
      <c r="P4" s="32"/>
      <c r="Q4" s="32"/>
      <c r="R4" s="32"/>
    </row>
    <row r="5" spans="2:23" s="30" customFormat="1" ht="23.25" x14ac:dyDescent="0.35">
      <c r="B5" s="31" t="s">
        <v>102</v>
      </c>
      <c r="C5" s="31"/>
      <c r="D5" s="31"/>
      <c r="E5" s="31"/>
      <c r="F5" s="31"/>
      <c r="G5" s="597"/>
      <c r="H5" s="31"/>
      <c r="I5" s="31"/>
      <c r="J5" s="31"/>
      <c r="K5" s="31"/>
      <c r="L5" s="32"/>
      <c r="M5" s="32"/>
      <c r="N5" s="32"/>
      <c r="O5" s="32"/>
      <c r="P5" s="32"/>
      <c r="Q5" s="32"/>
      <c r="R5" s="32"/>
    </row>
    <row r="6" spans="2:23" s="30" customFormat="1" ht="23.25" x14ac:dyDescent="0.35">
      <c r="B6" s="31" t="s">
        <v>103</v>
      </c>
      <c r="C6" s="31"/>
      <c r="D6" s="31"/>
      <c r="E6" s="31"/>
      <c r="F6" s="31"/>
      <c r="G6" s="597"/>
      <c r="H6" s="31"/>
      <c r="I6" s="31"/>
      <c r="J6" s="31"/>
      <c r="K6" s="31"/>
      <c r="L6" s="32"/>
      <c r="M6" s="32"/>
      <c r="N6" s="32"/>
      <c r="O6" s="32"/>
      <c r="P6" s="32"/>
      <c r="Q6" s="32"/>
      <c r="R6" s="32"/>
    </row>
    <row r="7" spans="2:23" s="30" customFormat="1" ht="24" thickBot="1" x14ac:dyDescent="0.4">
      <c r="B7" s="31" t="s">
        <v>104</v>
      </c>
      <c r="C7" s="31"/>
      <c r="D7" s="31"/>
      <c r="E7" s="31"/>
      <c r="F7" s="31"/>
      <c r="G7" s="597"/>
      <c r="H7" s="31"/>
      <c r="I7" s="31"/>
      <c r="J7" s="31"/>
      <c r="K7" s="31"/>
      <c r="L7" s="32"/>
      <c r="M7" s="32"/>
      <c r="N7" s="32"/>
      <c r="O7" s="32"/>
      <c r="P7" s="32"/>
      <c r="Q7" s="32"/>
      <c r="R7" s="173"/>
    </row>
    <row r="8" spans="2:23" s="30" customFormat="1" ht="173.25" customHeight="1" thickBot="1" x14ac:dyDescent="0.4">
      <c r="B8" s="710" t="s">
        <v>256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2"/>
    </row>
    <row r="9" spans="2:23" ht="15.75" x14ac:dyDescent="0.25">
      <c r="B9" s="104"/>
      <c r="C9" s="104"/>
      <c r="D9" s="85">
        <v>2.7777777777777779E-3</v>
      </c>
      <c r="E9" s="85">
        <v>4.1666666666666666E-3</v>
      </c>
      <c r="F9" s="85">
        <v>5.5555555555555558E-3</v>
      </c>
      <c r="G9" s="598">
        <v>3.472222222222222E-3</v>
      </c>
      <c r="H9" s="85">
        <v>9.7222222222222224E-3</v>
      </c>
      <c r="I9" s="85">
        <v>2.0833333333333333E-3</v>
      </c>
      <c r="J9" s="85">
        <v>6.9444444444444441E-3</v>
      </c>
      <c r="K9" s="85">
        <v>9.7222222222222224E-3</v>
      </c>
      <c r="L9" s="85">
        <v>3.472222222222222E-3</v>
      </c>
      <c r="M9" s="85">
        <v>5.5555555555555558E-3</v>
      </c>
      <c r="N9" s="85">
        <v>3.472222222222222E-3</v>
      </c>
      <c r="O9" s="85">
        <v>2.7777777777777779E-3</v>
      </c>
      <c r="P9" s="105"/>
      <c r="Q9" s="105">
        <f>SUM(D9:O9)</f>
        <v>5.9722222222222225E-2</v>
      </c>
      <c r="R9" s="106"/>
    </row>
    <row r="10" spans="2:23" ht="16.5" thickBot="1" x14ac:dyDescent="0.3">
      <c r="B10" s="104"/>
      <c r="C10" s="104"/>
      <c r="D10" s="85">
        <v>2.7777777777777779E-3</v>
      </c>
      <c r="E10" s="85">
        <v>2.7777777777777779E-3</v>
      </c>
      <c r="F10" s="85">
        <v>4.8611111111111112E-3</v>
      </c>
      <c r="G10" s="598">
        <v>3.472222222222222E-3</v>
      </c>
      <c r="H10" s="85">
        <v>9.0277777777777787E-3</v>
      </c>
      <c r="I10" s="85">
        <v>2.0833333333333333E-3</v>
      </c>
      <c r="J10" s="85">
        <v>6.9444444444444441E-3</v>
      </c>
      <c r="K10" s="85">
        <v>9.7222222222222224E-3</v>
      </c>
      <c r="L10" s="85">
        <v>2.7777777777777779E-3</v>
      </c>
      <c r="M10" s="85">
        <v>4.8611111111111112E-3</v>
      </c>
      <c r="N10" s="85">
        <v>2.7777777777777779E-3</v>
      </c>
      <c r="O10" s="85">
        <v>2.7777777777777779E-3</v>
      </c>
      <c r="P10" s="105"/>
      <c r="Q10" s="105">
        <f>SUM(D10:O10)</f>
        <v>5.4861111111111097E-2</v>
      </c>
      <c r="R10" s="106"/>
    </row>
    <row r="11" spans="2:23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700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  <c r="T11" s="104"/>
      <c r="U11" s="104"/>
      <c r="V11" s="104"/>
      <c r="W11" s="104"/>
    </row>
    <row r="12" spans="2:23" ht="68.25" thickBot="1" x14ac:dyDescent="0.3">
      <c r="B12" s="420"/>
      <c r="C12" s="420" t="s">
        <v>265</v>
      </c>
      <c r="D12" s="345" t="s">
        <v>105</v>
      </c>
      <c r="E12" s="96" t="s">
        <v>295</v>
      </c>
      <c r="F12" s="97" t="s">
        <v>296</v>
      </c>
      <c r="G12" s="315" t="s">
        <v>86</v>
      </c>
      <c r="H12" s="50" t="s">
        <v>106</v>
      </c>
      <c r="I12" s="98" t="s">
        <v>107</v>
      </c>
      <c r="J12" s="50" t="s">
        <v>90</v>
      </c>
      <c r="K12" s="50" t="s">
        <v>197</v>
      </c>
      <c r="L12" s="97" t="s">
        <v>296</v>
      </c>
      <c r="M12" s="96" t="s">
        <v>295</v>
      </c>
      <c r="N12" s="48" t="s">
        <v>105</v>
      </c>
      <c r="O12" s="376" t="s">
        <v>265</v>
      </c>
      <c r="P12" s="702"/>
      <c r="Q12" s="703"/>
      <c r="R12" s="703"/>
      <c r="S12" s="703"/>
      <c r="T12" s="104"/>
      <c r="U12" s="104"/>
      <c r="V12" s="104"/>
      <c r="W12" s="104"/>
    </row>
    <row r="13" spans="2:23" ht="15.75" hidden="1" thickBot="1" x14ac:dyDescent="0.3">
      <c r="B13" s="352" t="s">
        <v>58</v>
      </c>
      <c r="C13" s="419">
        <v>0</v>
      </c>
      <c r="D13" s="370">
        <v>1.95</v>
      </c>
      <c r="E13" s="54">
        <v>2.4</v>
      </c>
      <c r="F13" s="55">
        <v>3.32</v>
      </c>
      <c r="G13" s="599">
        <v>1.21</v>
      </c>
      <c r="H13" s="55">
        <v>2.54</v>
      </c>
      <c r="I13" s="55">
        <v>1.95</v>
      </c>
      <c r="J13" s="55">
        <v>0.98</v>
      </c>
      <c r="K13" s="55">
        <v>2.7</v>
      </c>
      <c r="L13" s="55">
        <v>1.7</v>
      </c>
      <c r="M13" s="56">
        <v>3.4</v>
      </c>
      <c r="N13" s="57">
        <v>2.19</v>
      </c>
      <c r="O13" s="376">
        <v>1.95</v>
      </c>
      <c r="P13" s="704">
        <f>O14</f>
        <v>24.82</v>
      </c>
      <c r="Q13" s="703"/>
      <c r="R13" s="703"/>
      <c r="S13" s="703"/>
      <c r="T13" s="104"/>
      <c r="U13" s="104"/>
      <c r="V13" s="104"/>
      <c r="W13" s="104"/>
    </row>
    <row r="14" spans="2:23" ht="30.75" hidden="1" customHeight="1" thickBot="1" x14ac:dyDescent="0.3">
      <c r="B14" s="58" t="s">
        <v>59</v>
      </c>
      <c r="C14" s="59">
        <v>0</v>
      </c>
      <c r="D14" s="60">
        <f t="shared" ref="D14:O14" si="0">C14+D13</f>
        <v>1.95</v>
      </c>
      <c r="E14" s="61">
        <f t="shared" si="0"/>
        <v>4.3499999999999996</v>
      </c>
      <c r="F14" s="62">
        <f t="shared" si="0"/>
        <v>7.67</v>
      </c>
      <c r="G14" s="600">
        <f t="shared" si="0"/>
        <v>8.879999999999999</v>
      </c>
      <c r="H14" s="62">
        <f t="shared" si="0"/>
        <v>11.419999999999998</v>
      </c>
      <c r="I14" s="62">
        <v>11.37</v>
      </c>
      <c r="J14" s="62">
        <f t="shared" si="0"/>
        <v>12.35</v>
      </c>
      <c r="K14" s="62">
        <v>15.45</v>
      </c>
      <c r="L14" s="62">
        <v>17.3</v>
      </c>
      <c r="M14" s="63">
        <f t="shared" si="0"/>
        <v>20.7</v>
      </c>
      <c r="N14" s="60">
        <v>22.87</v>
      </c>
      <c r="O14" s="60">
        <f t="shared" si="0"/>
        <v>24.82</v>
      </c>
      <c r="P14" s="705"/>
      <c r="Q14" s="703"/>
      <c r="R14" s="703"/>
      <c r="S14" s="703"/>
      <c r="T14" s="104"/>
      <c r="U14" s="104"/>
      <c r="V14" s="104"/>
      <c r="W14" s="104"/>
    </row>
    <row r="15" spans="2:23" ht="30.75" hidden="1" customHeight="1" thickBot="1" x14ac:dyDescent="0.3">
      <c r="B15" s="687" t="s">
        <v>60</v>
      </c>
      <c r="C15" s="688"/>
      <c r="D15" s="60">
        <f>D13/((D10*1440)/60)</f>
        <v>29.25</v>
      </c>
      <c r="E15" s="61">
        <f t="shared" ref="E15:O15" si="1">E13/((E10*1440)/60)</f>
        <v>36</v>
      </c>
      <c r="F15" s="61">
        <f t="shared" si="1"/>
        <v>28.457142857142856</v>
      </c>
      <c r="G15" s="322">
        <f t="shared" si="1"/>
        <v>14.52</v>
      </c>
      <c r="H15" s="61">
        <f t="shared" si="1"/>
        <v>11.723076923076921</v>
      </c>
      <c r="I15" s="61">
        <f t="shared" si="1"/>
        <v>39</v>
      </c>
      <c r="J15" s="61">
        <f t="shared" si="1"/>
        <v>5.88</v>
      </c>
      <c r="K15" s="61">
        <f t="shared" si="1"/>
        <v>11.571428571428571</v>
      </c>
      <c r="L15" s="61">
        <f t="shared" si="1"/>
        <v>25.5</v>
      </c>
      <c r="M15" s="65">
        <f t="shared" si="1"/>
        <v>29.142857142857142</v>
      </c>
      <c r="N15" s="60">
        <f t="shared" si="1"/>
        <v>32.85</v>
      </c>
      <c r="O15" s="64">
        <f t="shared" si="1"/>
        <v>29.25</v>
      </c>
      <c r="P15" s="706"/>
      <c r="Q15" s="702"/>
      <c r="R15" s="702"/>
      <c r="S15" s="702"/>
      <c r="T15" s="104"/>
      <c r="U15" s="104"/>
      <c r="V15" s="104"/>
      <c r="W15" s="104"/>
    </row>
    <row r="16" spans="2:23" ht="36" hidden="1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  <c r="T16" s="104"/>
      <c r="U16" s="104"/>
      <c r="V16" s="104"/>
      <c r="W16" s="104"/>
    </row>
    <row r="17" spans="1:23" ht="18.399999999999999" customHeight="1" x14ac:dyDescent="0.25">
      <c r="A17" s="692" t="s">
        <v>195</v>
      </c>
      <c r="B17" s="183">
        <v>1</v>
      </c>
      <c r="C17" s="79">
        <v>0.22222222222222218</v>
      </c>
      <c r="D17" s="139">
        <f t="shared" ref="D17" si="2">C17+D$10</f>
        <v>0.22499999999999995</v>
      </c>
      <c r="E17" s="83">
        <f t="shared" ref="E17" si="3">D17+E$10</f>
        <v>0.22777777777777772</v>
      </c>
      <c r="F17" s="83">
        <f t="shared" ref="F17" si="4">E17+F$10</f>
        <v>0.23263888888888884</v>
      </c>
      <c r="G17" s="325">
        <f t="shared" ref="G17" si="5">F17+G$10</f>
        <v>0.23611111111111105</v>
      </c>
      <c r="H17" s="83">
        <f t="shared" ref="H17" si="6">G17+H$10</f>
        <v>0.24513888888888882</v>
      </c>
      <c r="I17" s="83">
        <f t="shared" ref="I17" si="7">H17+I$10</f>
        <v>0.24722222222222215</v>
      </c>
      <c r="J17" s="83">
        <f t="shared" ref="J17" si="8">I17+J$10</f>
        <v>0.2541666666666666</v>
      </c>
      <c r="K17" s="83">
        <f t="shared" ref="K17" si="9">J17+K$10</f>
        <v>0.26388888888888884</v>
      </c>
      <c r="L17" s="83">
        <f t="shared" ref="L17" si="10">K17+L$10</f>
        <v>0.26666666666666661</v>
      </c>
      <c r="M17" s="83">
        <f t="shared" ref="M17" si="11">L17+M$10</f>
        <v>0.2715277777777777</v>
      </c>
      <c r="N17" s="189">
        <f t="shared" ref="N17" si="12">M17+N$10</f>
        <v>0.27430555555555547</v>
      </c>
      <c r="O17" s="88">
        <f t="shared" ref="O17" si="13">N17+O$10</f>
        <v>0.27708333333333324</v>
      </c>
      <c r="P17" s="91">
        <f t="shared" ref="P17:P54" si="14">$G$61</f>
        <v>24.82</v>
      </c>
      <c r="Q17" s="87">
        <f t="shared" ref="Q17:Q36" si="15">O17-C17</f>
        <v>5.4861111111111055E-2</v>
      </c>
      <c r="R17" s="73">
        <f t="shared" ref="R17:R54" si="16">$G$61/((Q17*1440)/60)</f>
        <v>18.850632911392424</v>
      </c>
      <c r="S17" s="39"/>
    </row>
    <row r="18" spans="1:23" ht="18.399999999999999" customHeight="1" x14ac:dyDescent="0.25">
      <c r="A18" s="693"/>
      <c r="B18" s="263">
        <v>2</v>
      </c>
      <c r="C18" s="79">
        <v>0.24999999999999994</v>
      </c>
      <c r="D18" s="139">
        <f t="shared" ref="D18:O19" si="17">C18+D$10</f>
        <v>0.25277777777777771</v>
      </c>
      <c r="E18" s="83">
        <f t="shared" si="17"/>
        <v>0.25555555555555548</v>
      </c>
      <c r="F18" s="83">
        <f t="shared" si="17"/>
        <v>0.26041666666666657</v>
      </c>
      <c r="G18" s="325">
        <f t="shared" si="17"/>
        <v>0.26388888888888878</v>
      </c>
      <c r="H18" s="83">
        <f t="shared" si="17"/>
        <v>0.27291666666666659</v>
      </c>
      <c r="I18" s="83">
        <f t="shared" si="17"/>
        <v>0.27499999999999991</v>
      </c>
      <c r="J18" s="83">
        <f t="shared" si="17"/>
        <v>0.28194444444444433</v>
      </c>
      <c r="K18" s="83">
        <f t="shared" si="17"/>
        <v>0.29166666666666657</v>
      </c>
      <c r="L18" s="83">
        <f t="shared" si="17"/>
        <v>0.29444444444444434</v>
      </c>
      <c r="M18" s="83">
        <f t="shared" si="17"/>
        <v>0.29930555555555544</v>
      </c>
      <c r="N18" s="189">
        <f t="shared" si="17"/>
        <v>0.3020833333333332</v>
      </c>
      <c r="O18" s="88">
        <f t="shared" si="17"/>
        <v>0.30486111111111097</v>
      </c>
      <c r="P18" s="92">
        <f t="shared" si="14"/>
        <v>24.82</v>
      </c>
      <c r="Q18" s="88">
        <f t="shared" si="15"/>
        <v>5.4861111111111027E-2</v>
      </c>
      <c r="R18" s="89">
        <f t="shared" si="16"/>
        <v>18.850632911392431</v>
      </c>
      <c r="S18" s="81"/>
      <c r="T18" s="82">
        <f>C18-C17</f>
        <v>2.7777777777777762E-2</v>
      </c>
      <c r="W18" s="342"/>
    </row>
    <row r="19" spans="1:23" ht="18.399999999999999" customHeight="1" thickBot="1" x14ac:dyDescent="0.3">
      <c r="A19" s="693"/>
      <c r="B19" s="585">
        <v>3</v>
      </c>
      <c r="C19" s="174">
        <v>0.27777777777777773</v>
      </c>
      <c r="D19" s="586">
        <f t="shared" si="17"/>
        <v>0.2805555555555555</v>
      </c>
      <c r="E19" s="325">
        <f t="shared" si="17"/>
        <v>0.28333333333333327</v>
      </c>
      <c r="F19" s="325">
        <f t="shared" si="17"/>
        <v>0.28819444444444436</v>
      </c>
      <c r="G19" s="325">
        <f t="shared" si="17"/>
        <v>0.29166666666666657</v>
      </c>
      <c r="H19" s="325">
        <f t="shared" si="17"/>
        <v>0.30069444444444438</v>
      </c>
      <c r="I19" s="325">
        <f t="shared" si="17"/>
        <v>0.3027777777777777</v>
      </c>
      <c r="J19" s="325">
        <f t="shared" si="17"/>
        <v>0.30972222222222212</v>
      </c>
      <c r="K19" s="325">
        <f t="shared" si="17"/>
        <v>0.31944444444444436</v>
      </c>
      <c r="L19" s="325">
        <f t="shared" si="17"/>
        <v>0.32222222222222213</v>
      </c>
      <c r="M19" s="325">
        <f t="shared" si="17"/>
        <v>0.32708333333333323</v>
      </c>
      <c r="N19" s="587">
        <f t="shared" si="17"/>
        <v>0.32986111111111099</v>
      </c>
      <c r="O19" s="125">
        <f t="shared" si="17"/>
        <v>0.33263888888888876</v>
      </c>
      <c r="P19" s="509">
        <f t="shared" si="14"/>
        <v>24.82</v>
      </c>
      <c r="Q19" s="125">
        <f>O19-C19</f>
        <v>5.4861111111111027E-2</v>
      </c>
      <c r="R19" s="267">
        <f t="shared" si="16"/>
        <v>18.850632911392431</v>
      </c>
      <c r="S19" s="588"/>
      <c r="T19" s="82">
        <f t="shared" ref="T19:T54" si="18">C19-C18</f>
        <v>2.777777777777779E-2</v>
      </c>
      <c r="W19" s="342"/>
    </row>
    <row r="20" spans="1:23" s="583" customFormat="1" ht="18.399999999999999" customHeight="1" x14ac:dyDescent="0.25">
      <c r="A20" s="693"/>
      <c r="B20" s="589">
        <v>4</v>
      </c>
      <c r="C20" s="590">
        <v>0.29166666666666669</v>
      </c>
      <c r="D20" s="591">
        <f t="shared" ref="D20" si="19">C20+D$10</f>
        <v>0.29444444444444445</v>
      </c>
      <c r="E20" s="592">
        <f t="shared" ref="E20" si="20">D20+E$10</f>
        <v>0.29722222222222222</v>
      </c>
      <c r="F20" s="592">
        <f t="shared" ref="F20" si="21">E20+F$10</f>
        <v>0.30208333333333331</v>
      </c>
      <c r="G20" s="592">
        <f t="shared" ref="G20" si="22">F20+G$10</f>
        <v>0.30555555555555552</v>
      </c>
      <c r="H20" s="592">
        <f t="shared" ref="H20" si="23">G20+H$10</f>
        <v>0.31458333333333333</v>
      </c>
      <c r="I20" s="592">
        <f t="shared" ref="I20" si="24">H20+I$10</f>
        <v>0.31666666666666665</v>
      </c>
      <c r="J20" s="592">
        <f t="shared" ref="J20" si="25">I20+J$10</f>
        <v>0.32361111111111107</v>
      </c>
      <c r="K20" s="592">
        <f t="shared" ref="K20" si="26">J20+K$10</f>
        <v>0.33333333333333331</v>
      </c>
      <c r="L20" s="592">
        <f t="shared" ref="L20" si="27">K20+L$10</f>
        <v>0.33611111111111108</v>
      </c>
      <c r="M20" s="592">
        <f t="shared" ref="M20" si="28">L20+M$10</f>
        <v>0.34097222222222218</v>
      </c>
      <c r="N20" s="593">
        <f t="shared" ref="N20" si="29">M20+N$10</f>
        <v>0.34374999999999994</v>
      </c>
      <c r="O20" s="567">
        <f t="shared" ref="O20" si="30">N20+O$10</f>
        <v>0.34652777777777771</v>
      </c>
      <c r="P20" s="594">
        <f t="shared" si="14"/>
        <v>24.82</v>
      </c>
      <c r="Q20" s="567">
        <f t="shared" si="15"/>
        <v>5.4861111111111027E-2</v>
      </c>
      <c r="R20" s="595">
        <f t="shared" si="16"/>
        <v>18.850632911392431</v>
      </c>
      <c r="S20" s="588"/>
      <c r="T20" s="582">
        <f t="shared" si="18"/>
        <v>1.3888888888888951E-2</v>
      </c>
      <c r="W20" s="584"/>
    </row>
    <row r="21" spans="1:23" s="583" customFormat="1" ht="18.399999999999999" customHeight="1" x14ac:dyDescent="0.25">
      <c r="A21" s="693"/>
      <c r="B21" s="603">
        <v>5</v>
      </c>
      <c r="C21" s="604">
        <v>0.30555555555555552</v>
      </c>
      <c r="D21" s="605">
        <f>C21+D$9</f>
        <v>0.30833333333333329</v>
      </c>
      <c r="E21" s="605">
        <f t="shared" ref="E21" si="31">D21+E$9</f>
        <v>0.31249999999999994</v>
      </c>
      <c r="F21" s="605">
        <f t="shared" ref="F21" si="32">E21+F$9</f>
        <v>0.31805555555555548</v>
      </c>
      <c r="G21" s="605">
        <f t="shared" ref="G21" si="33">F21+G$9</f>
        <v>0.32152777777777769</v>
      </c>
      <c r="H21" s="605">
        <f t="shared" ref="H21" si="34">G21+H$9</f>
        <v>0.33124999999999993</v>
      </c>
      <c r="I21" s="605">
        <f t="shared" ref="I21" si="35">H21+I$9</f>
        <v>0.33333333333333326</v>
      </c>
      <c r="J21" s="605">
        <f t="shared" ref="J21" si="36">I21+J$9</f>
        <v>0.34027777777777768</v>
      </c>
      <c r="K21" s="605">
        <f t="shared" ref="K21" si="37">J21+K$9</f>
        <v>0.34999999999999992</v>
      </c>
      <c r="L21" s="605">
        <f t="shared" ref="L21" si="38">K21+L$9</f>
        <v>0.35347222222222213</v>
      </c>
      <c r="M21" s="605">
        <f t="shared" ref="M21" si="39">L21+M$9</f>
        <v>0.35902777777777767</v>
      </c>
      <c r="N21" s="605">
        <f t="shared" ref="N21" si="40">M21+N$9</f>
        <v>0.36249999999999988</v>
      </c>
      <c r="O21" s="605">
        <f t="shared" ref="O21" si="41">N21+O$9</f>
        <v>0.36527777777777765</v>
      </c>
      <c r="P21" s="606">
        <f t="shared" si="14"/>
        <v>24.82</v>
      </c>
      <c r="Q21" s="607">
        <f t="shared" ref="Q21" si="42">O21-C21</f>
        <v>5.9722222222222121E-2</v>
      </c>
      <c r="R21" s="608">
        <f t="shared" si="16"/>
        <v>17.316279069767472</v>
      </c>
      <c r="S21" s="588"/>
      <c r="T21" s="582">
        <f t="shared" si="18"/>
        <v>1.388888888888884E-2</v>
      </c>
      <c r="W21" s="584"/>
    </row>
    <row r="22" spans="1:23" ht="18.399999999999999" customHeight="1" x14ac:dyDescent="0.25">
      <c r="A22" s="693"/>
      <c r="B22" s="585">
        <v>6</v>
      </c>
      <c r="C22" s="174">
        <v>0.32291666666666669</v>
      </c>
      <c r="D22" s="586">
        <f t="shared" ref="D22:O22" si="43">C22+D$9</f>
        <v>0.32569444444444445</v>
      </c>
      <c r="E22" s="586">
        <f t="shared" si="43"/>
        <v>0.3298611111111111</v>
      </c>
      <c r="F22" s="586">
        <f t="shared" si="43"/>
        <v>0.33541666666666664</v>
      </c>
      <c r="G22" s="586">
        <f t="shared" si="43"/>
        <v>0.33888888888888885</v>
      </c>
      <c r="H22" s="586">
        <f t="shared" si="43"/>
        <v>0.34861111111111109</v>
      </c>
      <c r="I22" s="586">
        <f t="shared" si="43"/>
        <v>0.35069444444444442</v>
      </c>
      <c r="J22" s="586">
        <f t="shared" si="43"/>
        <v>0.35763888888888884</v>
      </c>
      <c r="K22" s="586">
        <f t="shared" si="43"/>
        <v>0.36736111111111108</v>
      </c>
      <c r="L22" s="586">
        <f t="shared" si="43"/>
        <v>0.37083333333333329</v>
      </c>
      <c r="M22" s="586">
        <f t="shared" si="43"/>
        <v>0.37638888888888883</v>
      </c>
      <c r="N22" s="586">
        <f t="shared" si="43"/>
        <v>0.37986111111111104</v>
      </c>
      <c r="O22" s="586">
        <f t="shared" si="43"/>
        <v>0.38263888888888881</v>
      </c>
      <c r="P22" s="509">
        <f t="shared" si="14"/>
        <v>24.82</v>
      </c>
      <c r="Q22" s="125">
        <f t="shared" si="15"/>
        <v>5.9722222222222121E-2</v>
      </c>
      <c r="R22" s="267">
        <f t="shared" si="16"/>
        <v>17.316279069767472</v>
      </c>
      <c r="S22" s="588"/>
      <c r="T22" s="582">
        <f t="shared" si="18"/>
        <v>1.736111111111116E-2</v>
      </c>
      <c r="W22" s="342"/>
    </row>
    <row r="23" spans="1:23" ht="18.399999999999999" customHeight="1" thickBot="1" x14ac:dyDescent="0.3">
      <c r="A23" s="693"/>
      <c r="B23" s="585">
        <v>7</v>
      </c>
      <c r="C23" s="174">
        <v>0.34027777777777773</v>
      </c>
      <c r="D23" s="586">
        <f t="shared" ref="D23:O23" si="44">C23+D$9</f>
        <v>0.3430555555555555</v>
      </c>
      <c r="E23" s="586">
        <f t="shared" si="44"/>
        <v>0.34722222222222215</v>
      </c>
      <c r="F23" s="586">
        <f t="shared" si="44"/>
        <v>0.35277777777777769</v>
      </c>
      <c r="G23" s="586">
        <f t="shared" si="44"/>
        <v>0.3562499999999999</v>
      </c>
      <c r="H23" s="586">
        <f t="shared" si="44"/>
        <v>0.36597222222222214</v>
      </c>
      <c r="I23" s="586">
        <f t="shared" si="44"/>
        <v>0.36805555555555547</v>
      </c>
      <c r="J23" s="586">
        <f t="shared" si="44"/>
        <v>0.37499999999999989</v>
      </c>
      <c r="K23" s="586">
        <f t="shared" si="44"/>
        <v>0.38472222222222213</v>
      </c>
      <c r="L23" s="586">
        <f t="shared" si="44"/>
        <v>0.38819444444444434</v>
      </c>
      <c r="M23" s="586">
        <f t="shared" si="44"/>
        <v>0.39374999999999988</v>
      </c>
      <c r="N23" s="586">
        <f t="shared" si="44"/>
        <v>0.39722222222222209</v>
      </c>
      <c r="O23" s="586">
        <f t="shared" si="44"/>
        <v>0.39999999999999986</v>
      </c>
      <c r="P23" s="509">
        <f t="shared" si="14"/>
        <v>24.82</v>
      </c>
      <c r="Q23" s="125">
        <f t="shared" si="15"/>
        <v>5.9722222222222121E-2</v>
      </c>
      <c r="R23" s="267">
        <f t="shared" si="16"/>
        <v>17.316279069767472</v>
      </c>
      <c r="S23" s="588"/>
      <c r="T23" s="582">
        <f t="shared" si="18"/>
        <v>1.7361111111111049E-2</v>
      </c>
      <c r="W23" s="342"/>
    </row>
    <row r="24" spans="1:23" ht="18.399999999999999" customHeight="1" x14ac:dyDescent="0.25">
      <c r="A24" s="693"/>
      <c r="B24" s="183">
        <v>8</v>
      </c>
      <c r="C24" s="79">
        <v>0.35763888888888884</v>
      </c>
      <c r="D24" s="139">
        <f t="shared" ref="D24:O24" si="45">C24+D$9</f>
        <v>0.36041666666666661</v>
      </c>
      <c r="E24" s="139">
        <f t="shared" si="45"/>
        <v>0.36458333333333326</v>
      </c>
      <c r="F24" s="139">
        <f t="shared" si="45"/>
        <v>0.3701388888888888</v>
      </c>
      <c r="G24" s="586">
        <f t="shared" si="45"/>
        <v>0.37361111111111101</v>
      </c>
      <c r="H24" s="139">
        <f t="shared" si="45"/>
        <v>0.38333333333333325</v>
      </c>
      <c r="I24" s="139">
        <f t="shared" si="45"/>
        <v>0.38541666666666657</v>
      </c>
      <c r="J24" s="139">
        <f t="shared" si="45"/>
        <v>0.39236111111111099</v>
      </c>
      <c r="K24" s="139">
        <f t="shared" si="45"/>
        <v>0.40208333333333324</v>
      </c>
      <c r="L24" s="139">
        <f t="shared" si="45"/>
        <v>0.40555555555555545</v>
      </c>
      <c r="M24" s="139">
        <f t="shared" si="45"/>
        <v>0.41111111111111098</v>
      </c>
      <c r="N24" s="139">
        <f t="shared" si="45"/>
        <v>0.41458333333333319</v>
      </c>
      <c r="O24" s="139">
        <f t="shared" si="45"/>
        <v>0.41736111111111096</v>
      </c>
      <c r="P24" s="92">
        <f t="shared" si="14"/>
        <v>24.82</v>
      </c>
      <c r="Q24" s="88">
        <f t="shared" si="15"/>
        <v>5.9722222222222121E-2</v>
      </c>
      <c r="R24" s="89">
        <f t="shared" si="16"/>
        <v>17.316279069767472</v>
      </c>
      <c r="S24" s="81"/>
      <c r="T24" s="82">
        <f t="shared" si="18"/>
        <v>1.7361111111111105E-2</v>
      </c>
      <c r="W24" s="342"/>
    </row>
    <row r="25" spans="1:23" ht="18.399999999999999" customHeight="1" x14ac:dyDescent="0.25">
      <c r="A25" s="693"/>
      <c r="B25" s="263">
        <v>9</v>
      </c>
      <c r="C25" s="79">
        <v>0.37499999999999994</v>
      </c>
      <c r="D25" s="139">
        <f t="shared" ref="D25:O25" si="46">C25+D$9</f>
        <v>0.37777777777777771</v>
      </c>
      <c r="E25" s="139">
        <f t="shared" si="46"/>
        <v>0.38194444444444436</v>
      </c>
      <c r="F25" s="139">
        <f t="shared" si="46"/>
        <v>0.3874999999999999</v>
      </c>
      <c r="G25" s="586">
        <f t="shared" si="46"/>
        <v>0.39097222222222211</v>
      </c>
      <c r="H25" s="139">
        <f t="shared" si="46"/>
        <v>0.40069444444444435</v>
      </c>
      <c r="I25" s="139">
        <f t="shared" si="46"/>
        <v>0.40277777777777768</v>
      </c>
      <c r="J25" s="139">
        <f t="shared" si="46"/>
        <v>0.4097222222222221</v>
      </c>
      <c r="K25" s="139">
        <f t="shared" si="46"/>
        <v>0.41944444444444434</v>
      </c>
      <c r="L25" s="139">
        <f t="shared" si="46"/>
        <v>0.42291666666666655</v>
      </c>
      <c r="M25" s="139">
        <f t="shared" si="46"/>
        <v>0.42847222222222209</v>
      </c>
      <c r="N25" s="139">
        <f t="shared" si="46"/>
        <v>0.4319444444444443</v>
      </c>
      <c r="O25" s="139">
        <f t="shared" si="46"/>
        <v>0.43472222222222207</v>
      </c>
      <c r="P25" s="92">
        <f t="shared" si="14"/>
        <v>24.82</v>
      </c>
      <c r="Q25" s="88">
        <f t="shared" si="15"/>
        <v>5.9722222222222121E-2</v>
      </c>
      <c r="R25" s="89">
        <f t="shared" si="16"/>
        <v>17.316279069767472</v>
      </c>
      <c r="S25" s="81"/>
      <c r="T25" s="82">
        <f t="shared" si="18"/>
        <v>1.7361111111111105E-2</v>
      </c>
    </row>
    <row r="26" spans="1:23" ht="18.399999999999999" customHeight="1" thickBot="1" x14ac:dyDescent="0.3">
      <c r="A26" s="693"/>
      <c r="B26" s="263">
        <v>10</v>
      </c>
      <c r="C26" s="79">
        <v>0.39583333333333326</v>
      </c>
      <c r="D26" s="139">
        <f t="shared" ref="D26:O26" si="47">C26+D$9</f>
        <v>0.39861111111111103</v>
      </c>
      <c r="E26" s="139">
        <f t="shared" si="47"/>
        <v>0.40277777777777768</v>
      </c>
      <c r="F26" s="139">
        <f t="shared" si="47"/>
        <v>0.40833333333333321</v>
      </c>
      <c r="G26" s="586">
        <f t="shared" si="47"/>
        <v>0.41180555555555542</v>
      </c>
      <c r="H26" s="139">
        <f t="shared" si="47"/>
        <v>0.42152777777777767</v>
      </c>
      <c r="I26" s="139">
        <f t="shared" si="47"/>
        <v>0.42361111111111099</v>
      </c>
      <c r="J26" s="139">
        <f t="shared" si="47"/>
        <v>0.43055555555555541</v>
      </c>
      <c r="K26" s="139">
        <f t="shared" si="47"/>
        <v>0.44027777777777766</v>
      </c>
      <c r="L26" s="139">
        <f t="shared" si="47"/>
        <v>0.44374999999999987</v>
      </c>
      <c r="M26" s="139">
        <f t="shared" si="47"/>
        <v>0.4493055555555554</v>
      </c>
      <c r="N26" s="139">
        <f t="shared" si="47"/>
        <v>0.45277777777777761</v>
      </c>
      <c r="O26" s="139">
        <f t="shared" si="47"/>
        <v>0.45555555555555538</v>
      </c>
      <c r="P26" s="92">
        <f t="shared" si="14"/>
        <v>24.82</v>
      </c>
      <c r="Q26" s="88">
        <f t="shared" si="15"/>
        <v>5.9722222222222121E-2</v>
      </c>
      <c r="R26" s="89">
        <f t="shared" si="16"/>
        <v>17.316279069767472</v>
      </c>
      <c r="S26" s="81"/>
      <c r="T26" s="82">
        <f t="shared" si="18"/>
        <v>2.0833333333333315E-2</v>
      </c>
    </row>
    <row r="27" spans="1:23" ht="18.399999999999999" customHeight="1" x14ac:dyDescent="0.25">
      <c r="A27" s="693"/>
      <c r="B27" s="183">
        <v>11</v>
      </c>
      <c r="C27" s="79">
        <v>0.41666666666666657</v>
      </c>
      <c r="D27" s="139">
        <f t="shared" ref="D27:O27" si="48">C27+D$9</f>
        <v>0.41944444444444434</v>
      </c>
      <c r="E27" s="139">
        <f t="shared" si="48"/>
        <v>0.42361111111111099</v>
      </c>
      <c r="F27" s="139">
        <f t="shared" si="48"/>
        <v>0.42916666666666653</v>
      </c>
      <c r="G27" s="586">
        <f t="shared" si="48"/>
        <v>0.43263888888888874</v>
      </c>
      <c r="H27" s="139">
        <f t="shared" si="48"/>
        <v>0.44236111111111098</v>
      </c>
      <c r="I27" s="139">
        <f t="shared" si="48"/>
        <v>0.44444444444444431</v>
      </c>
      <c r="J27" s="139">
        <f t="shared" si="48"/>
        <v>0.45138888888888873</v>
      </c>
      <c r="K27" s="139">
        <f t="shared" si="48"/>
        <v>0.46111111111111097</v>
      </c>
      <c r="L27" s="139">
        <f t="shared" si="48"/>
        <v>0.46458333333333318</v>
      </c>
      <c r="M27" s="139">
        <f t="shared" si="48"/>
        <v>0.47013888888888872</v>
      </c>
      <c r="N27" s="139">
        <f t="shared" si="48"/>
        <v>0.47361111111111093</v>
      </c>
      <c r="O27" s="139">
        <f t="shared" si="48"/>
        <v>0.4763888888888887</v>
      </c>
      <c r="P27" s="92">
        <f t="shared" si="14"/>
        <v>24.82</v>
      </c>
      <c r="Q27" s="88">
        <f t="shared" si="15"/>
        <v>5.9722222222222121E-2</v>
      </c>
      <c r="R27" s="89">
        <f t="shared" si="16"/>
        <v>17.316279069767472</v>
      </c>
      <c r="S27" s="81"/>
      <c r="T27" s="82">
        <f t="shared" si="18"/>
        <v>2.0833333333333315E-2</v>
      </c>
    </row>
    <row r="28" spans="1:23" ht="18.399999999999999" customHeight="1" x14ac:dyDescent="0.25">
      <c r="A28" s="693"/>
      <c r="B28" s="263">
        <v>12</v>
      </c>
      <c r="C28" s="79">
        <v>0.43749999999999989</v>
      </c>
      <c r="D28" s="139">
        <f t="shared" ref="D28:O28" si="49">C28+D$9</f>
        <v>0.44027777777777766</v>
      </c>
      <c r="E28" s="139">
        <f t="shared" si="49"/>
        <v>0.44444444444444431</v>
      </c>
      <c r="F28" s="139">
        <f t="shared" si="49"/>
        <v>0.44999999999999984</v>
      </c>
      <c r="G28" s="586">
        <f t="shared" si="49"/>
        <v>0.45347222222222205</v>
      </c>
      <c r="H28" s="139">
        <f t="shared" si="49"/>
        <v>0.4631944444444443</v>
      </c>
      <c r="I28" s="139">
        <f t="shared" si="49"/>
        <v>0.46527777777777762</v>
      </c>
      <c r="J28" s="139">
        <f t="shared" si="49"/>
        <v>0.47222222222222204</v>
      </c>
      <c r="K28" s="139">
        <f t="shared" si="49"/>
        <v>0.48194444444444429</v>
      </c>
      <c r="L28" s="139">
        <f t="shared" si="49"/>
        <v>0.4854166666666665</v>
      </c>
      <c r="M28" s="139">
        <f t="shared" si="49"/>
        <v>0.49097222222222203</v>
      </c>
      <c r="N28" s="139">
        <f t="shared" si="49"/>
        <v>0.49444444444444424</v>
      </c>
      <c r="O28" s="139">
        <f t="shared" si="49"/>
        <v>0.49722222222222201</v>
      </c>
      <c r="P28" s="92">
        <f t="shared" si="14"/>
        <v>24.82</v>
      </c>
      <c r="Q28" s="88">
        <f t="shared" si="15"/>
        <v>5.9722222222222121E-2</v>
      </c>
      <c r="R28" s="89">
        <f t="shared" si="16"/>
        <v>17.316279069767472</v>
      </c>
      <c r="S28" s="81"/>
      <c r="T28" s="82">
        <f t="shared" si="18"/>
        <v>2.0833333333333315E-2</v>
      </c>
    </row>
    <row r="29" spans="1:23" ht="18.399999999999999" customHeight="1" thickBot="1" x14ac:dyDescent="0.3">
      <c r="A29" s="693"/>
      <c r="B29" s="263">
        <v>13</v>
      </c>
      <c r="C29" s="79">
        <v>0.4583333333333332</v>
      </c>
      <c r="D29" s="139">
        <f t="shared" ref="D29:O29" si="50">C29+D$9</f>
        <v>0.46111111111111097</v>
      </c>
      <c r="E29" s="139">
        <f t="shared" si="50"/>
        <v>0.46527777777777762</v>
      </c>
      <c r="F29" s="139">
        <f t="shared" si="50"/>
        <v>0.47083333333333316</v>
      </c>
      <c r="G29" s="586">
        <f t="shared" si="50"/>
        <v>0.47430555555555537</v>
      </c>
      <c r="H29" s="139">
        <f t="shared" si="50"/>
        <v>0.48402777777777761</v>
      </c>
      <c r="I29" s="139">
        <f t="shared" si="50"/>
        <v>0.48611111111111094</v>
      </c>
      <c r="J29" s="139">
        <f t="shared" si="50"/>
        <v>0.49305555555555536</v>
      </c>
      <c r="K29" s="139">
        <f t="shared" si="50"/>
        <v>0.50277777777777755</v>
      </c>
      <c r="L29" s="139">
        <f t="shared" si="50"/>
        <v>0.50624999999999976</v>
      </c>
      <c r="M29" s="139">
        <f t="shared" si="50"/>
        <v>0.51180555555555529</v>
      </c>
      <c r="N29" s="139">
        <f t="shared" si="50"/>
        <v>0.5152777777777775</v>
      </c>
      <c r="O29" s="139">
        <f t="shared" si="50"/>
        <v>0.51805555555555527</v>
      </c>
      <c r="P29" s="92">
        <f t="shared" si="14"/>
        <v>24.82</v>
      </c>
      <c r="Q29" s="88">
        <f t="shared" si="15"/>
        <v>5.9722222222222066E-2</v>
      </c>
      <c r="R29" s="89">
        <f t="shared" si="16"/>
        <v>17.316279069767486</v>
      </c>
      <c r="S29" s="81"/>
      <c r="T29" s="82">
        <f t="shared" si="18"/>
        <v>2.0833333333333315E-2</v>
      </c>
    </row>
    <row r="30" spans="1:23" ht="18.399999999999999" customHeight="1" x14ac:dyDescent="0.25">
      <c r="A30" s="693"/>
      <c r="B30" s="183">
        <v>14</v>
      </c>
      <c r="C30" s="79">
        <v>0.47916666666666652</v>
      </c>
      <c r="D30" s="139">
        <f t="shared" ref="D30:O30" si="51">C30+D$9</f>
        <v>0.48194444444444429</v>
      </c>
      <c r="E30" s="139">
        <f t="shared" si="51"/>
        <v>0.48611111111111094</v>
      </c>
      <c r="F30" s="139">
        <f t="shared" si="51"/>
        <v>0.49166666666666647</v>
      </c>
      <c r="G30" s="586">
        <f t="shared" si="51"/>
        <v>0.49513888888888868</v>
      </c>
      <c r="H30" s="139">
        <f t="shared" si="51"/>
        <v>0.50486111111111087</v>
      </c>
      <c r="I30" s="139">
        <f t="shared" si="51"/>
        <v>0.5069444444444442</v>
      </c>
      <c r="J30" s="139">
        <f t="shared" si="51"/>
        <v>0.51388888888888862</v>
      </c>
      <c r="K30" s="139">
        <f t="shared" si="51"/>
        <v>0.52361111111111081</v>
      </c>
      <c r="L30" s="139">
        <f t="shared" si="51"/>
        <v>0.52708333333333302</v>
      </c>
      <c r="M30" s="139">
        <f t="shared" si="51"/>
        <v>0.53263888888888855</v>
      </c>
      <c r="N30" s="139">
        <f t="shared" si="51"/>
        <v>0.53611111111111076</v>
      </c>
      <c r="O30" s="139">
        <f t="shared" si="51"/>
        <v>0.53888888888888853</v>
      </c>
      <c r="P30" s="92">
        <f t="shared" si="14"/>
        <v>24.82</v>
      </c>
      <c r="Q30" s="88">
        <f t="shared" si="15"/>
        <v>5.972222222222201E-2</v>
      </c>
      <c r="R30" s="89">
        <f t="shared" si="16"/>
        <v>17.316279069767507</v>
      </c>
      <c r="S30" s="81"/>
      <c r="T30" s="82">
        <f t="shared" si="18"/>
        <v>2.0833333333333315E-2</v>
      </c>
    </row>
    <row r="31" spans="1:23" ht="18.399999999999999" customHeight="1" x14ac:dyDescent="0.25">
      <c r="A31" s="693"/>
      <c r="B31" s="263">
        <v>15</v>
      </c>
      <c r="C31" s="79">
        <v>0.49999999999999983</v>
      </c>
      <c r="D31" s="139">
        <f t="shared" ref="D31:O31" si="52">C31+D$9</f>
        <v>0.50277777777777766</v>
      </c>
      <c r="E31" s="139">
        <f t="shared" si="52"/>
        <v>0.50694444444444431</v>
      </c>
      <c r="F31" s="139">
        <f t="shared" si="52"/>
        <v>0.51249999999999984</v>
      </c>
      <c r="G31" s="586">
        <f t="shared" si="52"/>
        <v>0.51597222222222205</v>
      </c>
      <c r="H31" s="139">
        <f t="shared" si="52"/>
        <v>0.52569444444444424</v>
      </c>
      <c r="I31" s="139">
        <f t="shared" si="52"/>
        <v>0.52777777777777757</v>
      </c>
      <c r="J31" s="139">
        <f t="shared" si="52"/>
        <v>0.53472222222222199</v>
      </c>
      <c r="K31" s="139">
        <f t="shared" si="52"/>
        <v>0.54444444444444418</v>
      </c>
      <c r="L31" s="139">
        <f t="shared" si="52"/>
        <v>0.54791666666666639</v>
      </c>
      <c r="M31" s="139">
        <f t="shared" si="52"/>
        <v>0.55347222222222192</v>
      </c>
      <c r="N31" s="139">
        <f t="shared" si="52"/>
        <v>0.55694444444444413</v>
      </c>
      <c r="O31" s="139">
        <f t="shared" si="52"/>
        <v>0.5597222222222219</v>
      </c>
      <c r="P31" s="92">
        <f t="shared" si="14"/>
        <v>24.82</v>
      </c>
      <c r="Q31" s="88">
        <f t="shared" si="15"/>
        <v>5.9722222222222066E-2</v>
      </c>
      <c r="R31" s="89">
        <f t="shared" si="16"/>
        <v>17.316279069767486</v>
      </c>
      <c r="S31" s="81"/>
      <c r="T31" s="82">
        <f t="shared" si="18"/>
        <v>2.0833333333333315E-2</v>
      </c>
    </row>
    <row r="32" spans="1:23" ht="18.399999999999999" customHeight="1" thickBot="1" x14ac:dyDescent="0.3">
      <c r="A32" s="693"/>
      <c r="B32" s="263">
        <v>16</v>
      </c>
      <c r="C32" s="79">
        <v>0.51388888888888873</v>
      </c>
      <c r="D32" s="139">
        <f t="shared" ref="D32:O32" si="53">C32+D$9</f>
        <v>0.5166666666666665</v>
      </c>
      <c r="E32" s="139">
        <f t="shared" si="53"/>
        <v>0.52083333333333315</v>
      </c>
      <c r="F32" s="139">
        <f t="shared" si="53"/>
        <v>0.52638888888888868</v>
      </c>
      <c r="G32" s="586">
        <f t="shared" si="53"/>
        <v>0.52986111111111089</v>
      </c>
      <c r="H32" s="139">
        <f t="shared" si="53"/>
        <v>0.53958333333333308</v>
      </c>
      <c r="I32" s="139">
        <f t="shared" si="53"/>
        <v>0.54166666666666641</v>
      </c>
      <c r="J32" s="139">
        <f t="shared" si="53"/>
        <v>0.54861111111111083</v>
      </c>
      <c r="K32" s="139">
        <f t="shared" si="53"/>
        <v>0.55833333333333302</v>
      </c>
      <c r="L32" s="139">
        <f t="shared" si="53"/>
        <v>0.56180555555555522</v>
      </c>
      <c r="M32" s="139">
        <f t="shared" si="53"/>
        <v>0.56736111111111076</v>
      </c>
      <c r="N32" s="139">
        <f t="shared" si="53"/>
        <v>0.57083333333333297</v>
      </c>
      <c r="O32" s="139">
        <f t="shared" si="53"/>
        <v>0.57361111111111074</v>
      </c>
      <c r="P32" s="92">
        <f t="shared" si="14"/>
        <v>24.82</v>
      </c>
      <c r="Q32" s="88">
        <f t="shared" si="15"/>
        <v>5.972222222222201E-2</v>
      </c>
      <c r="R32" s="89">
        <f t="shared" si="16"/>
        <v>17.316279069767507</v>
      </c>
      <c r="S32" s="81"/>
      <c r="T32" s="82">
        <f t="shared" si="18"/>
        <v>1.3888888888888895E-2</v>
      </c>
    </row>
    <row r="33" spans="1:20" ht="18.399999999999999" customHeight="1" x14ac:dyDescent="0.25">
      <c r="A33" s="693"/>
      <c r="B33" s="183">
        <v>17</v>
      </c>
      <c r="C33" s="79">
        <v>0.52777777777777757</v>
      </c>
      <c r="D33" s="139">
        <f t="shared" ref="D33:O33" si="54">C33+D$9</f>
        <v>0.53055555555555534</v>
      </c>
      <c r="E33" s="139">
        <f t="shared" si="54"/>
        <v>0.53472222222222199</v>
      </c>
      <c r="F33" s="139">
        <f t="shared" si="54"/>
        <v>0.54027777777777752</v>
      </c>
      <c r="G33" s="586">
        <f t="shared" si="54"/>
        <v>0.54374999999999973</v>
      </c>
      <c r="H33" s="139">
        <f t="shared" si="54"/>
        <v>0.55347222222222192</v>
      </c>
      <c r="I33" s="139">
        <f t="shared" si="54"/>
        <v>0.55555555555555525</v>
      </c>
      <c r="J33" s="139">
        <f t="shared" si="54"/>
        <v>0.56249999999999967</v>
      </c>
      <c r="K33" s="139">
        <f t="shared" si="54"/>
        <v>0.57222222222222185</v>
      </c>
      <c r="L33" s="139">
        <f t="shared" si="54"/>
        <v>0.57569444444444406</v>
      </c>
      <c r="M33" s="139">
        <f t="shared" si="54"/>
        <v>0.5812499999999996</v>
      </c>
      <c r="N33" s="139">
        <f t="shared" si="54"/>
        <v>0.58472222222222181</v>
      </c>
      <c r="O33" s="139">
        <f t="shared" si="54"/>
        <v>0.58749999999999958</v>
      </c>
      <c r="P33" s="92">
        <f t="shared" si="14"/>
        <v>24.82</v>
      </c>
      <c r="Q33" s="88">
        <f t="shared" si="15"/>
        <v>5.972222222222201E-2</v>
      </c>
      <c r="R33" s="89">
        <f t="shared" si="16"/>
        <v>17.316279069767507</v>
      </c>
      <c r="S33" s="81"/>
      <c r="T33" s="82">
        <f t="shared" si="18"/>
        <v>1.388888888888884E-2</v>
      </c>
    </row>
    <row r="34" spans="1:20" ht="18.399999999999999" customHeight="1" x14ac:dyDescent="0.25">
      <c r="A34" s="693"/>
      <c r="B34" s="263">
        <v>18</v>
      </c>
      <c r="C34" s="79">
        <v>0.54166666666666641</v>
      </c>
      <c r="D34" s="139">
        <f t="shared" ref="D34:O34" si="55">C34+D$9</f>
        <v>0.54444444444444418</v>
      </c>
      <c r="E34" s="139">
        <f t="shared" si="55"/>
        <v>0.54861111111111083</v>
      </c>
      <c r="F34" s="139">
        <f t="shared" si="55"/>
        <v>0.55416666666666636</v>
      </c>
      <c r="G34" s="586">
        <f t="shared" si="55"/>
        <v>0.55763888888888857</v>
      </c>
      <c r="H34" s="139">
        <f t="shared" si="55"/>
        <v>0.56736111111111076</v>
      </c>
      <c r="I34" s="139">
        <f t="shared" si="55"/>
        <v>0.56944444444444409</v>
      </c>
      <c r="J34" s="139">
        <f t="shared" si="55"/>
        <v>0.57638888888888851</v>
      </c>
      <c r="K34" s="139">
        <f t="shared" si="55"/>
        <v>0.58611111111111069</v>
      </c>
      <c r="L34" s="139">
        <f t="shared" si="55"/>
        <v>0.5895833333333329</v>
      </c>
      <c r="M34" s="139">
        <f t="shared" si="55"/>
        <v>0.59513888888888844</v>
      </c>
      <c r="N34" s="139">
        <f t="shared" si="55"/>
        <v>0.59861111111111065</v>
      </c>
      <c r="O34" s="139">
        <f t="shared" si="55"/>
        <v>0.60138888888888842</v>
      </c>
      <c r="P34" s="92">
        <f t="shared" si="14"/>
        <v>24.82</v>
      </c>
      <c r="Q34" s="88">
        <f t="shared" si="15"/>
        <v>5.972222222222201E-2</v>
      </c>
      <c r="R34" s="89">
        <f t="shared" si="16"/>
        <v>17.316279069767507</v>
      </c>
      <c r="S34" s="81"/>
      <c r="T34" s="82">
        <f t="shared" si="18"/>
        <v>1.388888888888884E-2</v>
      </c>
    </row>
    <row r="35" spans="1:20" ht="18.399999999999999" customHeight="1" thickBot="1" x14ac:dyDescent="0.3">
      <c r="A35" s="693"/>
      <c r="B35" s="263">
        <v>19</v>
      </c>
      <c r="C35" s="79">
        <v>0.55555555555555525</v>
      </c>
      <c r="D35" s="139">
        <f t="shared" ref="D35:O35" si="56">C35+D$9</f>
        <v>0.55833333333333302</v>
      </c>
      <c r="E35" s="139">
        <f t="shared" si="56"/>
        <v>0.56249999999999967</v>
      </c>
      <c r="F35" s="139">
        <f t="shared" si="56"/>
        <v>0.5680555555555552</v>
      </c>
      <c r="G35" s="586">
        <f t="shared" si="56"/>
        <v>0.57152777777777741</v>
      </c>
      <c r="H35" s="139">
        <f t="shared" si="56"/>
        <v>0.5812499999999996</v>
      </c>
      <c r="I35" s="139">
        <f t="shared" si="56"/>
        <v>0.58333333333333293</v>
      </c>
      <c r="J35" s="139">
        <f t="shared" si="56"/>
        <v>0.59027777777777735</v>
      </c>
      <c r="K35" s="139">
        <f t="shared" si="56"/>
        <v>0.59999999999999953</v>
      </c>
      <c r="L35" s="139">
        <f t="shared" si="56"/>
        <v>0.60347222222222174</v>
      </c>
      <c r="M35" s="139">
        <f t="shared" si="56"/>
        <v>0.60902777777777728</v>
      </c>
      <c r="N35" s="139">
        <f t="shared" si="56"/>
        <v>0.61249999999999949</v>
      </c>
      <c r="O35" s="139">
        <f t="shared" si="56"/>
        <v>0.61527777777777726</v>
      </c>
      <c r="P35" s="92">
        <f t="shared" si="14"/>
        <v>24.82</v>
      </c>
      <c r="Q35" s="88">
        <f t="shared" si="15"/>
        <v>5.972222222222201E-2</v>
      </c>
      <c r="R35" s="89">
        <f t="shared" si="16"/>
        <v>17.316279069767507</v>
      </c>
      <c r="S35" s="81"/>
      <c r="T35" s="82">
        <f t="shared" si="18"/>
        <v>1.388888888888884E-2</v>
      </c>
    </row>
    <row r="36" spans="1:20" ht="18.399999999999999" customHeight="1" x14ac:dyDescent="0.25">
      <c r="A36" s="693"/>
      <c r="B36" s="183">
        <v>20</v>
      </c>
      <c r="C36" s="79">
        <v>0.56944444444444409</v>
      </c>
      <c r="D36" s="139">
        <f t="shared" ref="D36:O36" si="57">C36+D$9</f>
        <v>0.57222222222222185</v>
      </c>
      <c r="E36" s="139">
        <f t="shared" si="57"/>
        <v>0.57638888888888851</v>
      </c>
      <c r="F36" s="139">
        <f t="shared" si="57"/>
        <v>0.58194444444444404</v>
      </c>
      <c r="G36" s="586">
        <f t="shared" si="57"/>
        <v>0.58541666666666625</v>
      </c>
      <c r="H36" s="139">
        <f t="shared" si="57"/>
        <v>0.59513888888888844</v>
      </c>
      <c r="I36" s="139">
        <f t="shared" si="57"/>
        <v>0.59722222222222177</v>
      </c>
      <c r="J36" s="139">
        <f t="shared" si="57"/>
        <v>0.60416666666666619</v>
      </c>
      <c r="K36" s="139">
        <f t="shared" si="57"/>
        <v>0.61388888888888837</v>
      </c>
      <c r="L36" s="139">
        <f t="shared" si="57"/>
        <v>0.61736111111111058</v>
      </c>
      <c r="M36" s="139">
        <f t="shared" si="57"/>
        <v>0.62291666666666612</v>
      </c>
      <c r="N36" s="139">
        <f t="shared" si="57"/>
        <v>0.62638888888888833</v>
      </c>
      <c r="O36" s="139">
        <f t="shared" si="57"/>
        <v>0.6291666666666661</v>
      </c>
      <c r="P36" s="92">
        <f t="shared" si="14"/>
        <v>24.82</v>
      </c>
      <c r="Q36" s="88">
        <f t="shared" si="15"/>
        <v>5.972222222222201E-2</v>
      </c>
      <c r="R36" s="89">
        <f t="shared" si="16"/>
        <v>17.316279069767507</v>
      </c>
      <c r="S36" s="81"/>
      <c r="T36" s="82">
        <f t="shared" si="18"/>
        <v>1.388888888888884E-2</v>
      </c>
    </row>
    <row r="37" spans="1:20" ht="18.399999999999999" customHeight="1" x14ac:dyDescent="0.25">
      <c r="A37" s="693"/>
      <c r="B37" s="263">
        <v>21</v>
      </c>
      <c r="C37" s="79">
        <v>0.58333333333333293</v>
      </c>
      <c r="D37" s="139">
        <f t="shared" ref="D37:O37" si="58">C37+D$9</f>
        <v>0.58611111111111069</v>
      </c>
      <c r="E37" s="139">
        <f t="shared" si="58"/>
        <v>0.59027777777777735</v>
      </c>
      <c r="F37" s="139">
        <f t="shared" si="58"/>
        <v>0.59583333333333288</v>
      </c>
      <c r="G37" s="586">
        <f t="shared" si="58"/>
        <v>0.59930555555555509</v>
      </c>
      <c r="H37" s="139">
        <f t="shared" si="58"/>
        <v>0.60902777777777728</v>
      </c>
      <c r="I37" s="139">
        <f t="shared" si="58"/>
        <v>0.61111111111111061</v>
      </c>
      <c r="J37" s="139">
        <f t="shared" si="58"/>
        <v>0.61805555555555503</v>
      </c>
      <c r="K37" s="139">
        <f t="shared" si="58"/>
        <v>0.62777777777777721</v>
      </c>
      <c r="L37" s="139">
        <f t="shared" si="58"/>
        <v>0.63124999999999942</v>
      </c>
      <c r="M37" s="139">
        <f t="shared" si="58"/>
        <v>0.63680555555555496</v>
      </c>
      <c r="N37" s="139">
        <f t="shared" si="58"/>
        <v>0.64027777777777717</v>
      </c>
      <c r="O37" s="139">
        <f t="shared" si="58"/>
        <v>0.64305555555555494</v>
      </c>
      <c r="P37" s="92">
        <f t="shared" si="14"/>
        <v>24.82</v>
      </c>
      <c r="Q37" s="88">
        <f t="shared" ref="Q37:Q56" si="59">O37-C37</f>
        <v>5.972222222222201E-2</v>
      </c>
      <c r="R37" s="89">
        <f t="shared" si="16"/>
        <v>17.316279069767507</v>
      </c>
      <c r="S37" s="81"/>
      <c r="T37" s="82">
        <f t="shared" si="18"/>
        <v>1.388888888888884E-2</v>
      </c>
    </row>
    <row r="38" spans="1:20" ht="18.399999999999999" customHeight="1" thickBot="1" x14ac:dyDescent="0.3">
      <c r="A38" s="693"/>
      <c r="B38" s="263">
        <v>22</v>
      </c>
      <c r="C38" s="79">
        <v>0.6041666666666663</v>
      </c>
      <c r="D38" s="139">
        <f t="shared" ref="D38:O38" si="60">C38+D$9</f>
        <v>0.60694444444444406</v>
      </c>
      <c r="E38" s="139">
        <f t="shared" si="60"/>
        <v>0.61111111111111072</v>
      </c>
      <c r="F38" s="139">
        <f t="shared" si="60"/>
        <v>0.61666666666666625</v>
      </c>
      <c r="G38" s="586">
        <f t="shared" si="60"/>
        <v>0.62013888888888846</v>
      </c>
      <c r="H38" s="139">
        <f t="shared" si="60"/>
        <v>0.62986111111111065</v>
      </c>
      <c r="I38" s="139">
        <f t="shared" si="60"/>
        <v>0.63194444444444398</v>
      </c>
      <c r="J38" s="139">
        <f t="shared" si="60"/>
        <v>0.6388888888888884</v>
      </c>
      <c r="K38" s="139">
        <f t="shared" si="60"/>
        <v>0.64861111111111058</v>
      </c>
      <c r="L38" s="139">
        <f t="shared" si="60"/>
        <v>0.65208333333333279</v>
      </c>
      <c r="M38" s="139">
        <f t="shared" si="60"/>
        <v>0.65763888888888833</v>
      </c>
      <c r="N38" s="139">
        <f t="shared" si="60"/>
        <v>0.66111111111111054</v>
      </c>
      <c r="O38" s="139">
        <f t="shared" si="60"/>
        <v>0.66388888888888831</v>
      </c>
      <c r="P38" s="92">
        <f t="shared" si="14"/>
        <v>24.82</v>
      </c>
      <c r="Q38" s="88">
        <f t="shared" si="59"/>
        <v>5.972222222222201E-2</v>
      </c>
      <c r="R38" s="89">
        <f t="shared" si="16"/>
        <v>17.316279069767507</v>
      </c>
      <c r="S38" s="81"/>
      <c r="T38" s="82">
        <f t="shared" si="18"/>
        <v>2.083333333333337E-2</v>
      </c>
    </row>
    <row r="39" spans="1:20" ht="18.399999999999999" customHeight="1" x14ac:dyDescent="0.25">
      <c r="A39" s="693"/>
      <c r="B39" s="183">
        <v>23</v>
      </c>
      <c r="C39" s="79">
        <v>0.62499999999999967</v>
      </c>
      <c r="D39" s="139">
        <f t="shared" ref="D39:O39" si="61">C39+D$9</f>
        <v>0.62777777777777743</v>
      </c>
      <c r="E39" s="139">
        <f t="shared" si="61"/>
        <v>0.63194444444444409</v>
      </c>
      <c r="F39" s="139">
        <f t="shared" si="61"/>
        <v>0.63749999999999962</v>
      </c>
      <c r="G39" s="586">
        <f t="shared" si="61"/>
        <v>0.64097222222222183</v>
      </c>
      <c r="H39" s="139">
        <f t="shared" si="61"/>
        <v>0.65069444444444402</v>
      </c>
      <c r="I39" s="139">
        <f t="shared" si="61"/>
        <v>0.65277777777777735</v>
      </c>
      <c r="J39" s="139">
        <f t="shared" si="61"/>
        <v>0.65972222222222177</v>
      </c>
      <c r="K39" s="139">
        <f t="shared" si="61"/>
        <v>0.66944444444444395</v>
      </c>
      <c r="L39" s="139">
        <f t="shared" si="61"/>
        <v>0.67291666666666616</v>
      </c>
      <c r="M39" s="139">
        <f t="shared" si="61"/>
        <v>0.6784722222222217</v>
      </c>
      <c r="N39" s="139">
        <f t="shared" si="61"/>
        <v>0.68194444444444391</v>
      </c>
      <c r="O39" s="139">
        <f t="shared" si="61"/>
        <v>0.68472222222222168</v>
      </c>
      <c r="P39" s="92">
        <f t="shared" si="14"/>
        <v>24.82</v>
      </c>
      <c r="Q39" s="88">
        <f t="shared" si="59"/>
        <v>5.972222222222201E-2</v>
      </c>
      <c r="R39" s="89">
        <f t="shared" si="16"/>
        <v>17.316279069767507</v>
      </c>
      <c r="S39" s="81"/>
      <c r="T39" s="82">
        <f t="shared" si="18"/>
        <v>2.083333333333337E-2</v>
      </c>
    </row>
    <row r="40" spans="1:20" ht="18.399999999999999" customHeight="1" x14ac:dyDescent="0.25">
      <c r="A40" s="693"/>
      <c r="B40" s="263">
        <v>24</v>
      </c>
      <c r="C40" s="79">
        <v>0.64583333333333304</v>
      </c>
      <c r="D40" s="139">
        <f t="shared" ref="D40:O40" si="62">C40+D$9</f>
        <v>0.64861111111111081</v>
      </c>
      <c r="E40" s="139">
        <f t="shared" si="62"/>
        <v>0.65277777777777746</v>
      </c>
      <c r="F40" s="139">
        <f t="shared" si="62"/>
        <v>0.65833333333333299</v>
      </c>
      <c r="G40" s="586">
        <f t="shared" si="62"/>
        <v>0.6618055555555552</v>
      </c>
      <c r="H40" s="139">
        <f t="shared" si="62"/>
        <v>0.67152777777777739</v>
      </c>
      <c r="I40" s="139">
        <f t="shared" si="62"/>
        <v>0.67361111111111072</v>
      </c>
      <c r="J40" s="139">
        <f t="shared" si="62"/>
        <v>0.68055555555555514</v>
      </c>
      <c r="K40" s="139">
        <f t="shared" si="62"/>
        <v>0.69027777777777732</v>
      </c>
      <c r="L40" s="139">
        <f t="shared" si="62"/>
        <v>0.69374999999999953</v>
      </c>
      <c r="M40" s="139">
        <f t="shared" si="62"/>
        <v>0.69930555555555507</v>
      </c>
      <c r="N40" s="139">
        <f t="shared" si="62"/>
        <v>0.70277777777777728</v>
      </c>
      <c r="O40" s="139">
        <f t="shared" si="62"/>
        <v>0.70555555555555505</v>
      </c>
      <c r="P40" s="92">
        <f t="shared" si="14"/>
        <v>24.82</v>
      </c>
      <c r="Q40" s="88">
        <f t="shared" si="59"/>
        <v>5.972222222222201E-2</v>
      </c>
      <c r="R40" s="89">
        <f t="shared" si="16"/>
        <v>17.316279069767507</v>
      </c>
      <c r="S40" s="81"/>
      <c r="T40" s="82">
        <f t="shared" si="18"/>
        <v>2.083333333333337E-2</v>
      </c>
    </row>
    <row r="41" spans="1:20" ht="18.600000000000001" customHeight="1" thickBot="1" x14ac:dyDescent="0.3">
      <c r="A41" s="693"/>
      <c r="B41" s="263">
        <v>25</v>
      </c>
      <c r="C41" s="79">
        <v>0.66666666666666641</v>
      </c>
      <c r="D41" s="139">
        <f t="shared" ref="D41:O41" si="63">C41+D$9</f>
        <v>0.66944444444444418</v>
      </c>
      <c r="E41" s="139">
        <f t="shared" si="63"/>
        <v>0.67361111111111083</v>
      </c>
      <c r="F41" s="139">
        <f t="shared" si="63"/>
        <v>0.67916666666666636</v>
      </c>
      <c r="G41" s="586">
        <f t="shared" si="63"/>
        <v>0.68263888888888857</v>
      </c>
      <c r="H41" s="139">
        <f t="shared" si="63"/>
        <v>0.69236111111111076</v>
      </c>
      <c r="I41" s="139">
        <f t="shared" si="63"/>
        <v>0.69444444444444409</v>
      </c>
      <c r="J41" s="139">
        <f t="shared" si="63"/>
        <v>0.70138888888888851</v>
      </c>
      <c r="K41" s="139">
        <f t="shared" si="63"/>
        <v>0.71111111111111069</v>
      </c>
      <c r="L41" s="139">
        <f t="shared" si="63"/>
        <v>0.7145833333333329</v>
      </c>
      <c r="M41" s="139">
        <f t="shared" si="63"/>
        <v>0.72013888888888844</v>
      </c>
      <c r="N41" s="139">
        <f t="shared" si="63"/>
        <v>0.72361111111111065</v>
      </c>
      <c r="O41" s="139">
        <f t="shared" si="63"/>
        <v>0.72638888888888842</v>
      </c>
      <c r="P41" s="92">
        <f t="shared" si="14"/>
        <v>24.82</v>
      </c>
      <c r="Q41" s="88">
        <f t="shared" si="59"/>
        <v>5.972222222222201E-2</v>
      </c>
      <c r="R41" s="89">
        <f t="shared" si="16"/>
        <v>17.316279069767507</v>
      </c>
      <c r="S41" s="81"/>
      <c r="T41" s="82">
        <f t="shared" si="18"/>
        <v>2.083333333333337E-2</v>
      </c>
    </row>
    <row r="42" spans="1:20" ht="18.399999999999999" customHeight="1" x14ac:dyDescent="0.25">
      <c r="A42" s="693"/>
      <c r="B42" s="183">
        <v>26</v>
      </c>
      <c r="C42" s="79">
        <v>0.68749999999999978</v>
      </c>
      <c r="D42" s="139">
        <f t="shared" ref="D42:O42" si="64">C42+D$9</f>
        <v>0.69027777777777755</v>
      </c>
      <c r="E42" s="139">
        <f t="shared" si="64"/>
        <v>0.6944444444444442</v>
      </c>
      <c r="F42" s="139">
        <f t="shared" si="64"/>
        <v>0.69999999999999973</v>
      </c>
      <c r="G42" s="586">
        <f t="shared" si="64"/>
        <v>0.70347222222222194</v>
      </c>
      <c r="H42" s="139">
        <f t="shared" si="64"/>
        <v>0.71319444444444413</v>
      </c>
      <c r="I42" s="139">
        <f t="shared" si="64"/>
        <v>0.71527777777777746</v>
      </c>
      <c r="J42" s="139">
        <f t="shared" si="64"/>
        <v>0.72222222222222188</v>
      </c>
      <c r="K42" s="139">
        <f t="shared" si="64"/>
        <v>0.73194444444444406</v>
      </c>
      <c r="L42" s="139">
        <f t="shared" si="64"/>
        <v>0.73541666666666627</v>
      </c>
      <c r="M42" s="139">
        <f t="shared" si="64"/>
        <v>0.74097222222222181</v>
      </c>
      <c r="N42" s="139">
        <f t="shared" si="64"/>
        <v>0.74444444444444402</v>
      </c>
      <c r="O42" s="139">
        <f t="shared" si="64"/>
        <v>0.74722222222222179</v>
      </c>
      <c r="P42" s="92">
        <f t="shared" si="14"/>
        <v>24.82</v>
      </c>
      <c r="Q42" s="88">
        <f t="shared" si="59"/>
        <v>5.972222222222201E-2</v>
      </c>
      <c r="R42" s="89">
        <f t="shared" si="16"/>
        <v>17.316279069767507</v>
      </c>
      <c r="S42" s="81"/>
      <c r="T42" s="82">
        <f t="shared" si="18"/>
        <v>2.083333333333337E-2</v>
      </c>
    </row>
    <row r="43" spans="1:20" ht="18.399999999999999" customHeight="1" x14ac:dyDescent="0.25">
      <c r="A43" s="693"/>
      <c r="B43" s="263">
        <v>27</v>
      </c>
      <c r="C43" s="79">
        <v>0.70833333333333315</v>
      </c>
      <c r="D43" s="139">
        <f t="shared" ref="D43:O43" si="65">C43+D$9</f>
        <v>0.71111111111111092</v>
      </c>
      <c r="E43" s="139">
        <f t="shared" si="65"/>
        <v>0.71527777777777757</v>
      </c>
      <c r="F43" s="139">
        <f t="shared" si="65"/>
        <v>0.7208333333333331</v>
      </c>
      <c r="G43" s="586">
        <f t="shared" si="65"/>
        <v>0.72430555555555531</v>
      </c>
      <c r="H43" s="139">
        <f t="shared" si="65"/>
        <v>0.7340277777777775</v>
      </c>
      <c r="I43" s="139">
        <f t="shared" si="65"/>
        <v>0.73611111111111083</v>
      </c>
      <c r="J43" s="139">
        <f t="shared" si="65"/>
        <v>0.74305555555555525</v>
      </c>
      <c r="K43" s="139">
        <f t="shared" si="65"/>
        <v>0.75277777777777743</v>
      </c>
      <c r="L43" s="139">
        <f t="shared" si="65"/>
        <v>0.75624999999999964</v>
      </c>
      <c r="M43" s="139">
        <f t="shared" si="65"/>
        <v>0.76180555555555518</v>
      </c>
      <c r="N43" s="139">
        <f t="shared" si="65"/>
        <v>0.76527777777777739</v>
      </c>
      <c r="O43" s="139">
        <f t="shared" si="65"/>
        <v>0.76805555555555516</v>
      </c>
      <c r="P43" s="92">
        <f t="shared" si="14"/>
        <v>24.82</v>
      </c>
      <c r="Q43" s="88">
        <f t="shared" si="59"/>
        <v>5.972222222222201E-2</v>
      </c>
      <c r="R43" s="89">
        <f t="shared" si="16"/>
        <v>17.316279069767507</v>
      </c>
      <c r="S43" s="81"/>
      <c r="T43" s="82">
        <f t="shared" si="18"/>
        <v>2.083333333333337E-2</v>
      </c>
    </row>
    <row r="44" spans="1:20" ht="18.399999999999999" customHeight="1" thickBot="1" x14ac:dyDescent="0.3">
      <c r="A44" s="693"/>
      <c r="B44" s="263">
        <v>28</v>
      </c>
      <c r="C44" s="79">
        <v>0.72222222222222199</v>
      </c>
      <c r="D44" s="139">
        <f t="shared" ref="D44:O44" si="66">C44+D$9</f>
        <v>0.72499999999999976</v>
      </c>
      <c r="E44" s="139">
        <f t="shared" si="66"/>
        <v>0.72916666666666641</v>
      </c>
      <c r="F44" s="139">
        <f t="shared" si="66"/>
        <v>0.73472222222222194</v>
      </c>
      <c r="G44" s="586">
        <f t="shared" si="66"/>
        <v>0.73819444444444415</v>
      </c>
      <c r="H44" s="139">
        <f t="shared" si="66"/>
        <v>0.74791666666666634</v>
      </c>
      <c r="I44" s="139">
        <f t="shared" si="66"/>
        <v>0.74999999999999967</v>
      </c>
      <c r="J44" s="139">
        <f t="shared" si="66"/>
        <v>0.75694444444444409</v>
      </c>
      <c r="K44" s="139">
        <f t="shared" si="66"/>
        <v>0.76666666666666627</v>
      </c>
      <c r="L44" s="139">
        <f t="shared" si="66"/>
        <v>0.77013888888888848</v>
      </c>
      <c r="M44" s="139">
        <f t="shared" si="66"/>
        <v>0.77569444444444402</v>
      </c>
      <c r="N44" s="139">
        <f t="shared" si="66"/>
        <v>0.77916666666666623</v>
      </c>
      <c r="O44" s="139">
        <f t="shared" si="66"/>
        <v>0.781944444444444</v>
      </c>
      <c r="P44" s="92">
        <f t="shared" si="14"/>
        <v>24.82</v>
      </c>
      <c r="Q44" s="88">
        <f t="shared" si="59"/>
        <v>5.972222222222201E-2</v>
      </c>
      <c r="R44" s="89">
        <f t="shared" si="16"/>
        <v>17.316279069767507</v>
      </c>
      <c r="S44" s="81"/>
      <c r="T44" s="82">
        <f t="shared" si="18"/>
        <v>1.388888888888884E-2</v>
      </c>
    </row>
    <row r="45" spans="1:20" ht="18.399999999999999" customHeight="1" x14ac:dyDescent="0.25">
      <c r="A45" s="693"/>
      <c r="B45" s="183">
        <v>29</v>
      </c>
      <c r="C45" s="79">
        <v>0.73611111111111083</v>
      </c>
      <c r="D45" s="139">
        <f t="shared" ref="D45:O45" si="67">C45+D$9</f>
        <v>0.7388888888888886</v>
      </c>
      <c r="E45" s="139">
        <f t="shared" si="67"/>
        <v>0.74305555555555525</v>
      </c>
      <c r="F45" s="139">
        <f t="shared" si="67"/>
        <v>0.74861111111111078</v>
      </c>
      <c r="G45" s="586">
        <f t="shared" si="67"/>
        <v>0.75208333333333299</v>
      </c>
      <c r="H45" s="139">
        <f t="shared" si="67"/>
        <v>0.76180555555555518</v>
      </c>
      <c r="I45" s="139">
        <f t="shared" si="67"/>
        <v>0.76388888888888851</v>
      </c>
      <c r="J45" s="139">
        <f t="shared" si="67"/>
        <v>0.77083333333333293</v>
      </c>
      <c r="K45" s="139">
        <f t="shared" si="67"/>
        <v>0.78055555555555511</v>
      </c>
      <c r="L45" s="139">
        <f t="shared" si="67"/>
        <v>0.78402777777777732</v>
      </c>
      <c r="M45" s="139">
        <f t="shared" si="67"/>
        <v>0.78958333333333286</v>
      </c>
      <c r="N45" s="139">
        <f t="shared" si="67"/>
        <v>0.79305555555555507</v>
      </c>
      <c r="O45" s="139">
        <f t="shared" si="67"/>
        <v>0.79583333333333284</v>
      </c>
      <c r="P45" s="92">
        <f t="shared" si="14"/>
        <v>24.82</v>
      </c>
      <c r="Q45" s="88">
        <f t="shared" si="59"/>
        <v>5.972222222222201E-2</v>
      </c>
      <c r="R45" s="89">
        <f t="shared" si="16"/>
        <v>17.316279069767507</v>
      </c>
      <c r="S45" s="81"/>
      <c r="T45" s="82">
        <f t="shared" si="18"/>
        <v>1.388888888888884E-2</v>
      </c>
    </row>
    <row r="46" spans="1:20" ht="18.399999999999999" customHeight="1" x14ac:dyDescent="0.25">
      <c r="A46" s="693"/>
      <c r="B46" s="263">
        <v>30</v>
      </c>
      <c r="C46" s="79">
        <v>0.74999999999999967</v>
      </c>
      <c r="D46" s="139">
        <f t="shared" ref="D46:O46" si="68">C46+D$9</f>
        <v>0.75277777777777743</v>
      </c>
      <c r="E46" s="139">
        <f t="shared" si="68"/>
        <v>0.75694444444444409</v>
      </c>
      <c r="F46" s="139">
        <f t="shared" si="68"/>
        <v>0.76249999999999962</v>
      </c>
      <c r="G46" s="586">
        <f t="shared" si="68"/>
        <v>0.76597222222222183</v>
      </c>
      <c r="H46" s="139">
        <f t="shared" si="68"/>
        <v>0.77569444444444402</v>
      </c>
      <c r="I46" s="139">
        <f t="shared" si="68"/>
        <v>0.77777777777777735</v>
      </c>
      <c r="J46" s="139">
        <f t="shared" si="68"/>
        <v>0.78472222222222177</v>
      </c>
      <c r="K46" s="139">
        <f t="shared" si="68"/>
        <v>0.79444444444444395</v>
      </c>
      <c r="L46" s="139">
        <f t="shared" si="68"/>
        <v>0.79791666666666616</v>
      </c>
      <c r="M46" s="139">
        <f t="shared" si="68"/>
        <v>0.8034722222222217</v>
      </c>
      <c r="N46" s="139">
        <f t="shared" si="68"/>
        <v>0.80694444444444391</v>
      </c>
      <c r="O46" s="139">
        <f t="shared" si="68"/>
        <v>0.80972222222222168</v>
      </c>
      <c r="P46" s="92">
        <f t="shared" si="14"/>
        <v>24.82</v>
      </c>
      <c r="Q46" s="88">
        <f t="shared" si="59"/>
        <v>5.972222222222201E-2</v>
      </c>
      <c r="R46" s="89">
        <f t="shared" si="16"/>
        <v>17.316279069767507</v>
      </c>
      <c r="S46" s="81"/>
      <c r="T46" s="82">
        <f t="shared" si="18"/>
        <v>1.388888888888884E-2</v>
      </c>
    </row>
    <row r="47" spans="1:20" ht="18.399999999999999" customHeight="1" thickBot="1" x14ac:dyDescent="0.3">
      <c r="A47" s="693"/>
      <c r="B47" s="263">
        <v>31</v>
      </c>
      <c r="C47" s="79">
        <v>0.76388888888888851</v>
      </c>
      <c r="D47" s="139">
        <f t="shared" ref="D47:O47" si="69">C47+D$9</f>
        <v>0.76666666666666627</v>
      </c>
      <c r="E47" s="139">
        <f t="shared" si="69"/>
        <v>0.77083333333333293</v>
      </c>
      <c r="F47" s="139">
        <f t="shared" si="69"/>
        <v>0.77638888888888846</v>
      </c>
      <c r="G47" s="586">
        <f t="shared" si="69"/>
        <v>0.77986111111111067</v>
      </c>
      <c r="H47" s="139">
        <f t="shared" si="69"/>
        <v>0.78958333333333286</v>
      </c>
      <c r="I47" s="139">
        <f t="shared" si="69"/>
        <v>0.79166666666666619</v>
      </c>
      <c r="J47" s="139">
        <f t="shared" si="69"/>
        <v>0.79861111111111061</v>
      </c>
      <c r="K47" s="139">
        <f t="shared" si="69"/>
        <v>0.80833333333333279</v>
      </c>
      <c r="L47" s="139">
        <f t="shared" si="69"/>
        <v>0.811805555555555</v>
      </c>
      <c r="M47" s="139">
        <f t="shared" si="69"/>
        <v>0.81736111111111054</v>
      </c>
      <c r="N47" s="139">
        <f t="shared" si="69"/>
        <v>0.82083333333333275</v>
      </c>
      <c r="O47" s="139">
        <f t="shared" si="69"/>
        <v>0.82361111111111052</v>
      </c>
      <c r="P47" s="92">
        <f t="shared" si="14"/>
        <v>24.82</v>
      </c>
      <c r="Q47" s="88">
        <f t="shared" si="59"/>
        <v>5.972222222222201E-2</v>
      </c>
      <c r="R47" s="89">
        <f t="shared" si="16"/>
        <v>17.316279069767507</v>
      </c>
      <c r="S47" s="81"/>
      <c r="T47" s="82">
        <f t="shared" si="18"/>
        <v>1.388888888888884E-2</v>
      </c>
    </row>
    <row r="48" spans="1:20" ht="18.399999999999999" customHeight="1" x14ac:dyDescent="0.25">
      <c r="A48" s="693"/>
      <c r="B48" s="183">
        <v>32</v>
      </c>
      <c r="C48" s="79">
        <v>0.77777777777777735</v>
      </c>
      <c r="D48" s="139">
        <f t="shared" ref="D48:O48" si="70">C48+D$9</f>
        <v>0.78055555555555511</v>
      </c>
      <c r="E48" s="139">
        <f t="shared" si="70"/>
        <v>0.78472222222222177</v>
      </c>
      <c r="F48" s="139">
        <f t="shared" si="70"/>
        <v>0.7902777777777773</v>
      </c>
      <c r="G48" s="586">
        <f t="shared" si="70"/>
        <v>0.79374999999999951</v>
      </c>
      <c r="H48" s="139">
        <f t="shared" si="70"/>
        <v>0.8034722222222217</v>
      </c>
      <c r="I48" s="139">
        <f t="shared" si="70"/>
        <v>0.80555555555555503</v>
      </c>
      <c r="J48" s="139">
        <f t="shared" si="70"/>
        <v>0.81249999999999944</v>
      </c>
      <c r="K48" s="139">
        <f t="shared" si="70"/>
        <v>0.82222222222222163</v>
      </c>
      <c r="L48" s="139">
        <f t="shared" si="70"/>
        <v>0.82569444444444384</v>
      </c>
      <c r="M48" s="139">
        <f t="shared" si="70"/>
        <v>0.83124999999999938</v>
      </c>
      <c r="N48" s="139">
        <f t="shared" si="70"/>
        <v>0.83472222222222159</v>
      </c>
      <c r="O48" s="139">
        <f t="shared" si="70"/>
        <v>0.83749999999999936</v>
      </c>
      <c r="P48" s="92">
        <f t="shared" si="14"/>
        <v>24.82</v>
      </c>
      <c r="Q48" s="88">
        <f t="shared" si="59"/>
        <v>5.972222222222201E-2</v>
      </c>
      <c r="R48" s="89">
        <f t="shared" si="16"/>
        <v>17.316279069767507</v>
      </c>
      <c r="S48" s="81"/>
      <c r="T48" s="82">
        <f t="shared" si="18"/>
        <v>1.388888888888884E-2</v>
      </c>
    </row>
    <row r="49" spans="1:20" ht="18.399999999999999" customHeight="1" x14ac:dyDescent="0.25">
      <c r="A49" s="693"/>
      <c r="B49" s="263">
        <v>33</v>
      </c>
      <c r="C49" s="79">
        <v>0.79166666666666619</v>
      </c>
      <c r="D49" s="139">
        <f t="shared" ref="D49:D52" si="71">C49+D$9</f>
        <v>0.79444444444444395</v>
      </c>
      <c r="E49" s="139">
        <f t="shared" ref="E49:E52" si="72">D49+E$9</f>
        <v>0.79861111111111061</v>
      </c>
      <c r="F49" s="139">
        <f t="shared" ref="F49:F52" si="73">E49+F$9</f>
        <v>0.80416666666666614</v>
      </c>
      <c r="G49" s="586">
        <f t="shared" ref="G49:G52" si="74">F49+G$9</f>
        <v>0.80763888888888835</v>
      </c>
      <c r="H49" s="139">
        <f t="shared" ref="H49:H52" si="75">G49+H$9</f>
        <v>0.81736111111111054</v>
      </c>
      <c r="I49" s="139">
        <f t="shared" ref="I49:I52" si="76">H49+I$9</f>
        <v>0.81944444444444386</v>
      </c>
      <c r="J49" s="139">
        <f t="shared" ref="J49:J52" si="77">I49+J$9</f>
        <v>0.82638888888888828</v>
      </c>
      <c r="K49" s="139">
        <f t="shared" ref="K49:K52" si="78">J49+K$9</f>
        <v>0.83611111111111047</v>
      </c>
      <c r="L49" s="139">
        <f t="shared" ref="L49:L52" si="79">K49+L$9</f>
        <v>0.83958333333333268</v>
      </c>
      <c r="M49" s="139">
        <f t="shared" ref="M49:M52" si="80">L49+M$9</f>
        <v>0.84513888888888822</v>
      </c>
      <c r="N49" s="139">
        <f t="shared" ref="N49:N52" si="81">M49+N$9</f>
        <v>0.84861111111111043</v>
      </c>
      <c r="O49" s="139">
        <f t="shared" ref="O49:O52" si="82">N49+O$9</f>
        <v>0.8513888888888882</v>
      </c>
      <c r="P49" s="92">
        <f t="shared" si="14"/>
        <v>24.82</v>
      </c>
      <c r="Q49" s="88">
        <f t="shared" ref="Q49:Q53" si="83">O49-C49</f>
        <v>5.972222222222201E-2</v>
      </c>
      <c r="R49" s="89">
        <f t="shared" si="16"/>
        <v>17.316279069767507</v>
      </c>
      <c r="S49" s="81"/>
      <c r="T49" s="82">
        <f t="shared" si="18"/>
        <v>1.388888888888884E-2</v>
      </c>
    </row>
    <row r="50" spans="1:20" ht="18.399999999999999" customHeight="1" thickBot="1" x14ac:dyDescent="0.3">
      <c r="A50" s="693"/>
      <c r="B50" s="263">
        <v>34</v>
      </c>
      <c r="C50" s="79">
        <v>0.81597222222222177</v>
      </c>
      <c r="D50" s="139">
        <f t="shared" si="71"/>
        <v>0.81874999999999953</v>
      </c>
      <c r="E50" s="139">
        <f t="shared" si="72"/>
        <v>0.82291666666666619</v>
      </c>
      <c r="F50" s="139">
        <f t="shared" si="73"/>
        <v>0.82847222222222172</v>
      </c>
      <c r="G50" s="586">
        <f t="shared" si="74"/>
        <v>0.83194444444444393</v>
      </c>
      <c r="H50" s="139">
        <f t="shared" si="75"/>
        <v>0.84166666666666612</v>
      </c>
      <c r="I50" s="139">
        <f t="shared" si="76"/>
        <v>0.84374999999999944</v>
      </c>
      <c r="J50" s="139">
        <f t="shared" si="77"/>
        <v>0.85069444444444386</v>
      </c>
      <c r="K50" s="139">
        <f t="shared" si="78"/>
        <v>0.86041666666666605</v>
      </c>
      <c r="L50" s="139">
        <f t="shared" si="79"/>
        <v>0.86388888888888826</v>
      </c>
      <c r="M50" s="139">
        <f t="shared" si="80"/>
        <v>0.8694444444444438</v>
      </c>
      <c r="N50" s="139">
        <f t="shared" si="81"/>
        <v>0.87291666666666601</v>
      </c>
      <c r="O50" s="139">
        <f t="shared" si="82"/>
        <v>0.87569444444444378</v>
      </c>
      <c r="P50" s="92">
        <f t="shared" si="14"/>
        <v>24.82</v>
      </c>
      <c r="Q50" s="88">
        <f t="shared" si="83"/>
        <v>5.972222222222201E-2</v>
      </c>
      <c r="R50" s="89">
        <f t="shared" si="16"/>
        <v>17.316279069767507</v>
      </c>
      <c r="S50" s="81"/>
      <c r="T50" s="82">
        <f t="shared" si="18"/>
        <v>2.430555555555558E-2</v>
      </c>
    </row>
    <row r="51" spans="1:20" ht="18.399999999999999" customHeight="1" x14ac:dyDescent="0.25">
      <c r="A51" s="693"/>
      <c r="B51" s="183">
        <v>35</v>
      </c>
      <c r="C51" s="79">
        <v>0.84027777777777735</v>
      </c>
      <c r="D51" s="139">
        <f t="shared" si="71"/>
        <v>0.84305555555555511</v>
      </c>
      <c r="E51" s="139">
        <f t="shared" si="72"/>
        <v>0.84722222222222177</v>
      </c>
      <c r="F51" s="139">
        <f t="shared" si="73"/>
        <v>0.8527777777777773</v>
      </c>
      <c r="G51" s="586">
        <f t="shared" si="74"/>
        <v>0.85624999999999951</v>
      </c>
      <c r="H51" s="139">
        <f t="shared" si="75"/>
        <v>0.8659722222222217</v>
      </c>
      <c r="I51" s="139">
        <f t="shared" si="76"/>
        <v>0.86805555555555503</v>
      </c>
      <c r="J51" s="139">
        <f t="shared" si="77"/>
        <v>0.87499999999999944</v>
      </c>
      <c r="K51" s="139">
        <f t="shared" si="78"/>
        <v>0.88472222222222163</v>
      </c>
      <c r="L51" s="139">
        <f t="shared" si="79"/>
        <v>0.88819444444444384</v>
      </c>
      <c r="M51" s="139">
        <f t="shared" si="80"/>
        <v>0.89374999999999938</v>
      </c>
      <c r="N51" s="139">
        <f t="shared" si="81"/>
        <v>0.89722222222222159</v>
      </c>
      <c r="O51" s="139">
        <f t="shared" si="82"/>
        <v>0.89999999999999936</v>
      </c>
      <c r="P51" s="92">
        <f t="shared" si="14"/>
        <v>24.82</v>
      </c>
      <c r="Q51" s="88">
        <f t="shared" si="83"/>
        <v>5.972222222222201E-2</v>
      </c>
      <c r="R51" s="89">
        <f t="shared" si="16"/>
        <v>17.316279069767507</v>
      </c>
      <c r="S51" s="81"/>
      <c r="T51" s="82">
        <f t="shared" si="18"/>
        <v>2.430555555555558E-2</v>
      </c>
    </row>
    <row r="52" spans="1:20" ht="18.399999999999999" customHeight="1" thickBot="1" x14ac:dyDescent="0.3">
      <c r="A52" s="693"/>
      <c r="B52" s="263">
        <v>36</v>
      </c>
      <c r="C52" s="79">
        <v>0.86458333333333293</v>
      </c>
      <c r="D52" s="139">
        <f t="shared" si="71"/>
        <v>0.86736111111111069</v>
      </c>
      <c r="E52" s="139">
        <f t="shared" si="72"/>
        <v>0.87152777777777735</v>
      </c>
      <c r="F52" s="139">
        <f t="shared" si="73"/>
        <v>0.87708333333333288</v>
      </c>
      <c r="G52" s="586">
        <f t="shared" si="74"/>
        <v>0.88055555555555509</v>
      </c>
      <c r="H52" s="139">
        <f t="shared" si="75"/>
        <v>0.89027777777777728</v>
      </c>
      <c r="I52" s="139">
        <f t="shared" si="76"/>
        <v>0.89236111111111061</v>
      </c>
      <c r="J52" s="139">
        <f t="shared" si="77"/>
        <v>0.89930555555555503</v>
      </c>
      <c r="K52" s="139">
        <f t="shared" si="78"/>
        <v>0.90902777777777721</v>
      </c>
      <c r="L52" s="139">
        <f t="shared" si="79"/>
        <v>0.91249999999999942</v>
      </c>
      <c r="M52" s="139">
        <f t="shared" si="80"/>
        <v>0.91805555555555496</v>
      </c>
      <c r="N52" s="139">
        <f t="shared" si="81"/>
        <v>0.92152777777777717</v>
      </c>
      <c r="O52" s="139">
        <f t="shared" si="82"/>
        <v>0.92430555555555494</v>
      </c>
      <c r="P52" s="92">
        <f t="shared" si="14"/>
        <v>24.82</v>
      </c>
      <c r="Q52" s="88">
        <f t="shared" si="83"/>
        <v>5.972222222222201E-2</v>
      </c>
      <c r="R52" s="89">
        <f t="shared" si="16"/>
        <v>17.316279069767507</v>
      </c>
      <c r="S52" s="81"/>
      <c r="T52" s="82">
        <f t="shared" si="18"/>
        <v>2.430555555555558E-2</v>
      </c>
    </row>
    <row r="53" spans="1:20" ht="18.399999999999999" customHeight="1" thickBot="1" x14ac:dyDescent="0.3">
      <c r="A53" s="693"/>
      <c r="B53" s="268">
        <v>37</v>
      </c>
      <c r="C53" s="148">
        <v>0.89930555555555514</v>
      </c>
      <c r="D53" s="144">
        <f t="shared" ref="D53" si="84">C53+D$10</f>
        <v>0.9020833333333329</v>
      </c>
      <c r="E53" s="145">
        <f t="shared" ref="E53" si="85">D53+E$10</f>
        <v>0.90486111111111067</v>
      </c>
      <c r="F53" s="145">
        <f t="shared" ref="F53" si="86">E53+F$10</f>
        <v>0.90972222222222177</v>
      </c>
      <c r="G53" s="323">
        <f t="shared" ref="G53" si="87">F53+G$10</f>
        <v>0.91319444444444398</v>
      </c>
      <c r="H53" s="145">
        <f t="shared" ref="H53" si="88">G53+H$10</f>
        <v>0.92222222222222172</v>
      </c>
      <c r="I53" s="145">
        <f t="shared" ref="I53" si="89">H53+I$10</f>
        <v>0.92430555555555505</v>
      </c>
      <c r="J53" s="145">
        <f t="shared" ref="J53" si="90">I53+J$10</f>
        <v>0.93124999999999947</v>
      </c>
      <c r="K53" s="145">
        <f t="shared" ref="K53" si="91">J53+K$10</f>
        <v>0.94097222222222165</v>
      </c>
      <c r="L53" s="145">
        <f t="shared" ref="L53" si="92">K53+L$10</f>
        <v>0.94374999999999942</v>
      </c>
      <c r="M53" s="145">
        <f t="shared" ref="M53" si="93">L53+M$10</f>
        <v>0.94861111111111052</v>
      </c>
      <c r="N53" s="343">
        <f t="shared" ref="N53" si="94">M53+N$10</f>
        <v>0.95138888888888828</v>
      </c>
      <c r="O53" s="176">
        <f t="shared" ref="O53" si="95">N53+O$10</f>
        <v>0.95416666666666605</v>
      </c>
      <c r="P53" s="146">
        <f t="shared" si="14"/>
        <v>24.82</v>
      </c>
      <c r="Q53" s="143">
        <f t="shared" si="83"/>
        <v>5.4861111111110916E-2</v>
      </c>
      <c r="R53" s="147">
        <f t="shared" si="16"/>
        <v>18.850632911392474</v>
      </c>
      <c r="S53" s="81"/>
      <c r="T53" s="82">
        <f t="shared" si="18"/>
        <v>3.472222222222221E-2</v>
      </c>
    </row>
    <row r="54" spans="1:20" ht="18.399999999999999" customHeight="1" thickBot="1" x14ac:dyDescent="0.3">
      <c r="A54" s="693"/>
      <c r="B54" s="268">
        <v>38</v>
      </c>
      <c r="C54" s="148">
        <v>0.93402777777777735</v>
      </c>
      <c r="D54" s="144">
        <f t="shared" ref="D54:D56" si="96">C54+D$10</f>
        <v>0.93680555555555511</v>
      </c>
      <c r="E54" s="145">
        <f t="shared" ref="E54:E56" si="97">D54+E$10</f>
        <v>0.93958333333333288</v>
      </c>
      <c r="F54" s="145">
        <f t="shared" ref="F54:F56" si="98">E54+F$10</f>
        <v>0.94444444444444398</v>
      </c>
      <c r="G54" s="323">
        <f t="shared" ref="G54:G56" si="99">F54+G$10</f>
        <v>0.94791666666666619</v>
      </c>
      <c r="H54" s="145">
        <f t="shared" ref="H54:H56" si="100">G54+H$10</f>
        <v>0.95694444444444393</v>
      </c>
      <c r="I54" s="145">
        <f t="shared" ref="I54:I56" si="101">H54+I$10</f>
        <v>0.95902777777777726</v>
      </c>
      <c r="J54" s="145">
        <f t="shared" ref="J54:J56" si="102">I54+J$10</f>
        <v>0.96597222222222168</v>
      </c>
      <c r="K54" s="145">
        <f t="shared" ref="K54:K56" si="103">J54+K$10</f>
        <v>0.97569444444444386</v>
      </c>
      <c r="L54" s="145">
        <f t="shared" ref="L54:L56" si="104">K54+L$10</f>
        <v>0.97847222222222163</v>
      </c>
      <c r="M54" s="145">
        <f t="shared" ref="M54:M56" si="105">L54+M$10</f>
        <v>0.98333333333333273</v>
      </c>
      <c r="N54" s="343">
        <f t="shared" ref="N54:N56" si="106">M54+N$10</f>
        <v>0.98611111111111049</v>
      </c>
      <c r="O54" s="176">
        <f t="shared" ref="O54:O56" si="107">N54+O$10</f>
        <v>0.98888888888888826</v>
      </c>
      <c r="P54" s="146">
        <f t="shared" si="14"/>
        <v>24.82</v>
      </c>
      <c r="Q54" s="143">
        <f t="shared" si="59"/>
        <v>5.4861111111110916E-2</v>
      </c>
      <c r="R54" s="147">
        <f t="shared" si="16"/>
        <v>18.850632911392474</v>
      </c>
      <c r="S54" s="81"/>
      <c r="T54" s="82">
        <f t="shared" si="18"/>
        <v>3.472222222222221E-2</v>
      </c>
    </row>
    <row r="55" spans="1:20" ht="18.399999999999999" customHeight="1" thickBot="1" x14ac:dyDescent="0.3">
      <c r="A55" s="693"/>
      <c r="B55" s="344">
        <v>39</v>
      </c>
      <c r="C55" s="148">
        <v>0.97569444444444453</v>
      </c>
      <c r="D55" s="144">
        <f t="shared" si="96"/>
        <v>0.9784722222222223</v>
      </c>
      <c r="E55" s="145">
        <f t="shared" si="97"/>
        <v>0.98125000000000007</v>
      </c>
      <c r="F55" s="145">
        <f t="shared" si="98"/>
        <v>0.98611111111111116</v>
      </c>
      <c r="G55" s="323">
        <f t="shared" si="99"/>
        <v>0.98958333333333337</v>
      </c>
      <c r="H55" s="145">
        <f t="shared" si="100"/>
        <v>0.99861111111111112</v>
      </c>
      <c r="I55" s="145">
        <f t="shared" si="101"/>
        <v>1.0006944444444446</v>
      </c>
      <c r="J55" s="145">
        <f t="shared" si="102"/>
        <v>1.007638888888889</v>
      </c>
      <c r="K55" s="145">
        <f t="shared" si="103"/>
        <v>1.0173611111111112</v>
      </c>
      <c r="L55" s="145">
        <f t="shared" si="104"/>
        <v>1.0201388888888889</v>
      </c>
      <c r="M55" s="145">
        <f t="shared" si="105"/>
        <v>1.0250000000000001</v>
      </c>
      <c r="N55" s="343">
        <f t="shared" si="106"/>
        <v>1.0277777777777779</v>
      </c>
      <c r="O55" s="176">
        <f t="shared" si="107"/>
        <v>1.0305555555555557</v>
      </c>
      <c r="P55" s="146">
        <f t="shared" ref="P55:P56" si="108">$G$61</f>
        <v>24.82</v>
      </c>
      <c r="Q55" s="143">
        <f t="shared" si="59"/>
        <v>5.4861111111111138E-2</v>
      </c>
      <c r="R55" s="147">
        <f t="shared" ref="R55:R56" si="109">$G$61/((Q55*1440)/60)</f>
        <v>18.850632911392395</v>
      </c>
      <c r="S55" s="81"/>
      <c r="T55" s="82"/>
    </row>
    <row r="56" spans="1:20" ht="18.399999999999999" customHeight="1" x14ac:dyDescent="0.25">
      <c r="A56" s="693"/>
      <c r="B56" s="268">
        <v>40</v>
      </c>
      <c r="C56" s="148">
        <v>1.0173611111111112</v>
      </c>
      <c r="D56" s="144">
        <f t="shared" si="96"/>
        <v>1.0201388888888889</v>
      </c>
      <c r="E56" s="145">
        <f t="shared" si="97"/>
        <v>1.0229166666666667</v>
      </c>
      <c r="F56" s="145">
        <f t="shared" si="98"/>
        <v>1.0277777777777779</v>
      </c>
      <c r="G56" s="323">
        <f t="shared" si="99"/>
        <v>1.0312500000000002</v>
      </c>
      <c r="H56" s="145">
        <f t="shared" si="100"/>
        <v>1.0402777777777781</v>
      </c>
      <c r="I56" s="145">
        <f t="shared" si="101"/>
        <v>1.0423611111111115</v>
      </c>
      <c r="J56" s="145">
        <f t="shared" si="102"/>
        <v>1.0493055555555559</v>
      </c>
      <c r="K56" s="145">
        <f t="shared" si="103"/>
        <v>1.0590277777777781</v>
      </c>
      <c r="L56" s="145">
        <f t="shared" si="104"/>
        <v>1.0618055555555559</v>
      </c>
      <c r="M56" s="145">
        <f t="shared" si="105"/>
        <v>1.0666666666666671</v>
      </c>
      <c r="N56" s="343">
        <f t="shared" si="106"/>
        <v>1.0694444444444449</v>
      </c>
      <c r="O56" s="176">
        <f t="shared" si="107"/>
        <v>1.0722222222222226</v>
      </c>
      <c r="P56" s="146">
        <f t="shared" si="108"/>
        <v>24.82</v>
      </c>
      <c r="Q56" s="143">
        <f t="shared" si="59"/>
        <v>5.4861111111111471E-2</v>
      </c>
      <c r="R56" s="147">
        <f t="shared" si="109"/>
        <v>18.850632911392285</v>
      </c>
      <c r="S56" s="81"/>
      <c r="T56" s="82">
        <f>C56-C54</f>
        <v>8.3333333333333814E-2</v>
      </c>
    </row>
    <row r="57" spans="1:20" ht="18.399999999999999" customHeight="1" x14ac:dyDescent="0.25">
      <c r="A57" s="84"/>
      <c r="B57" s="84"/>
      <c r="C57" s="84"/>
      <c r="D57" s="84"/>
      <c r="E57" s="84"/>
      <c r="F57" s="84"/>
      <c r="G57" s="329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20" ht="18.399999999999999" customHeight="1" x14ac:dyDescent="0.25">
      <c r="A58" s="84"/>
      <c r="B58" s="84"/>
      <c r="C58" s="84"/>
      <c r="D58" s="107" t="s">
        <v>63</v>
      </c>
      <c r="E58" s="107"/>
      <c r="F58" s="108"/>
      <c r="G58" s="337">
        <v>36</v>
      </c>
      <c r="H58" s="107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20" ht="18.399999999999999" customHeight="1" x14ac:dyDescent="0.25">
      <c r="A59" s="84"/>
      <c r="B59" s="84"/>
      <c r="C59" s="84"/>
      <c r="D59" s="107" t="s">
        <v>64</v>
      </c>
      <c r="E59" s="107"/>
      <c r="F59" s="108"/>
      <c r="G59" s="337">
        <v>4</v>
      </c>
      <c r="H59" s="107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20" ht="18.399999999999999" customHeight="1" x14ac:dyDescent="0.25">
      <c r="A60" s="84"/>
      <c r="B60" s="84"/>
      <c r="C60" s="84"/>
      <c r="D60" s="107" t="s">
        <v>65</v>
      </c>
      <c r="E60" s="107"/>
      <c r="F60" s="108"/>
      <c r="G60" s="337">
        <f>B56</f>
        <v>40</v>
      </c>
      <c r="H60" s="107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20" ht="18.399999999999999" customHeight="1" x14ac:dyDescent="0.25">
      <c r="A61" s="84"/>
      <c r="B61" s="84"/>
      <c r="C61" s="84"/>
      <c r="D61" s="107" t="s">
        <v>66</v>
      </c>
      <c r="E61" s="107"/>
      <c r="F61" s="108"/>
      <c r="G61" s="339">
        <v>24.82</v>
      </c>
      <c r="H61" s="107" t="s">
        <v>67</v>
      </c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20" ht="15" customHeight="1" x14ac:dyDescent="0.25">
      <c r="D62" s="107" t="s">
        <v>68</v>
      </c>
      <c r="E62" s="109"/>
      <c r="F62" s="109"/>
      <c r="G62" s="337">
        <v>0</v>
      </c>
      <c r="H62" s="107" t="s">
        <v>69</v>
      </c>
      <c r="I62" s="84"/>
      <c r="J62" s="84"/>
    </row>
    <row r="63" spans="1:20" ht="15" customHeight="1" x14ac:dyDescent="0.25">
      <c r="D63" s="107" t="s">
        <v>70</v>
      </c>
      <c r="E63" s="109"/>
      <c r="F63" s="109"/>
      <c r="G63" s="340"/>
      <c r="H63" s="109"/>
    </row>
    <row r="64" spans="1:20" ht="15" customHeight="1" x14ac:dyDescent="0.25">
      <c r="D64" s="109"/>
      <c r="E64" s="109"/>
      <c r="F64" s="109"/>
      <c r="G64" s="340"/>
      <c r="H64" s="109"/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56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58"/>
  <sheetViews>
    <sheetView view="pageBreakPreview" topLeftCell="A13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23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23" s="30" customFormat="1" ht="23.25" x14ac:dyDescent="0.35">
      <c r="B2" s="31" t="s">
        <v>115</v>
      </c>
      <c r="C2" s="31"/>
      <c r="D2" s="31"/>
      <c r="E2" s="31"/>
      <c r="F2" s="31"/>
      <c r="G2" s="31"/>
      <c r="H2" s="31"/>
      <c r="I2" s="31"/>
      <c r="J2" s="31"/>
      <c r="K2" s="31"/>
      <c r="L2" s="32"/>
      <c r="M2" s="32"/>
      <c r="N2" s="32"/>
      <c r="O2" s="32"/>
      <c r="P2" s="32"/>
      <c r="Q2" s="32"/>
      <c r="R2" s="32"/>
    </row>
    <row r="3" spans="2:23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2"/>
      <c r="M3" s="32"/>
      <c r="N3" s="32"/>
      <c r="O3" s="32"/>
      <c r="P3" s="32"/>
      <c r="Q3" s="32"/>
      <c r="R3" s="32"/>
    </row>
    <row r="4" spans="2:23" s="30" customFormat="1" ht="23.25" x14ac:dyDescent="0.35"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1"/>
      <c r="L4" s="32"/>
      <c r="M4" s="32"/>
      <c r="N4" s="32"/>
      <c r="O4" s="32"/>
      <c r="P4" s="32"/>
      <c r="Q4" s="32"/>
      <c r="R4" s="32"/>
    </row>
    <row r="5" spans="2:23" s="30" customFormat="1" ht="23.25" x14ac:dyDescent="0.35">
      <c r="B5" s="31" t="s">
        <v>102</v>
      </c>
      <c r="C5" s="31"/>
      <c r="D5" s="31"/>
      <c r="E5" s="31"/>
      <c r="F5" s="31"/>
      <c r="G5" s="31"/>
      <c r="H5" s="31"/>
      <c r="I5" s="31"/>
      <c r="J5" s="31"/>
      <c r="K5" s="31"/>
      <c r="L5" s="32"/>
      <c r="M5" s="32"/>
      <c r="N5" s="32"/>
      <c r="O5" s="32"/>
      <c r="P5" s="32"/>
      <c r="Q5" s="32"/>
      <c r="R5" s="32"/>
    </row>
    <row r="6" spans="2:23" s="30" customFormat="1" ht="23.25" x14ac:dyDescent="0.35">
      <c r="B6" s="31" t="s">
        <v>103</v>
      </c>
      <c r="C6" s="31"/>
      <c r="D6" s="31"/>
      <c r="E6" s="31"/>
      <c r="F6" s="31"/>
      <c r="G6" s="31"/>
      <c r="H6" s="31"/>
      <c r="I6" s="31"/>
      <c r="J6" s="31"/>
      <c r="K6" s="31"/>
      <c r="L6" s="32"/>
      <c r="M6" s="32"/>
      <c r="N6" s="32"/>
      <c r="O6" s="32"/>
      <c r="P6" s="32"/>
      <c r="Q6" s="32"/>
      <c r="R6" s="32"/>
    </row>
    <row r="7" spans="2:23" s="30" customFormat="1" ht="24" thickBot="1" x14ac:dyDescent="0.4">
      <c r="B7" s="31" t="s">
        <v>104</v>
      </c>
      <c r="C7" s="31"/>
      <c r="D7" s="31"/>
      <c r="E7" s="31"/>
      <c r="F7" s="31"/>
      <c r="G7" s="31"/>
      <c r="H7" s="31"/>
      <c r="I7" s="31"/>
      <c r="J7" s="31"/>
      <c r="K7" s="31"/>
      <c r="L7" s="32"/>
      <c r="M7" s="32"/>
      <c r="N7" s="32"/>
      <c r="O7" s="32"/>
      <c r="P7" s="32"/>
      <c r="Q7" s="32"/>
      <c r="R7" s="173"/>
    </row>
    <row r="8" spans="2:23" s="30" customFormat="1" ht="173.25" customHeight="1" thickBot="1" x14ac:dyDescent="0.4">
      <c r="B8" s="710" t="s">
        <v>256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2"/>
    </row>
    <row r="9" spans="2:23" ht="15.75" x14ac:dyDescent="0.25">
      <c r="B9" s="104"/>
      <c r="C9" s="104"/>
      <c r="D9" s="85">
        <v>2.7777777777777779E-3</v>
      </c>
      <c r="E9" s="85">
        <v>4.1666666666666666E-3</v>
      </c>
      <c r="F9" s="85">
        <v>5.5555555555555558E-3</v>
      </c>
      <c r="G9" s="85">
        <v>3.472222222222222E-3</v>
      </c>
      <c r="H9" s="85">
        <v>9.7222222222222224E-3</v>
      </c>
      <c r="I9" s="85">
        <v>2.0833333333333333E-3</v>
      </c>
      <c r="J9" s="85">
        <v>6.9444444444444441E-3</v>
      </c>
      <c r="K9" s="85">
        <v>9.7222222222222224E-3</v>
      </c>
      <c r="L9" s="85">
        <v>3.472222222222222E-3</v>
      </c>
      <c r="M9" s="85">
        <v>5.5555555555555558E-3</v>
      </c>
      <c r="N9" s="85">
        <v>3.472222222222222E-3</v>
      </c>
      <c r="O9" s="85">
        <v>2.7777777777777779E-3</v>
      </c>
      <c r="P9" s="105"/>
      <c r="Q9" s="105">
        <f>SUM(D9:O9)</f>
        <v>5.9722222222222225E-2</v>
      </c>
      <c r="R9" s="106"/>
    </row>
    <row r="10" spans="2:23" ht="16.5" thickBot="1" x14ac:dyDescent="0.3">
      <c r="B10" s="104"/>
      <c r="C10" s="104"/>
      <c r="D10" s="85">
        <v>2.7777777777777779E-3</v>
      </c>
      <c r="E10" s="85">
        <v>2.7777777777777779E-3</v>
      </c>
      <c r="F10" s="85">
        <v>4.8611111111111112E-3</v>
      </c>
      <c r="G10" s="85">
        <v>3.472222222222222E-3</v>
      </c>
      <c r="H10" s="85">
        <v>9.0277777777777787E-3</v>
      </c>
      <c r="I10" s="85">
        <v>2.0833333333333333E-3</v>
      </c>
      <c r="J10" s="85">
        <v>6.9444444444444441E-3</v>
      </c>
      <c r="K10" s="85">
        <v>9.7222222222222224E-3</v>
      </c>
      <c r="L10" s="85">
        <v>2.7777777777777779E-3</v>
      </c>
      <c r="M10" s="85">
        <v>4.8611111111111112E-3</v>
      </c>
      <c r="N10" s="85">
        <v>2.7777777777777779E-3</v>
      </c>
      <c r="O10" s="85">
        <v>2.7777777777777779E-3</v>
      </c>
      <c r="P10" s="105"/>
      <c r="Q10" s="105">
        <f>SUM(D10:O10)</f>
        <v>5.4861111111111097E-2</v>
      </c>
      <c r="R10" s="106"/>
    </row>
    <row r="11" spans="2:23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700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  <c r="T11" s="104"/>
      <c r="U11" s="104"/>
      <c r="V11" s="104"/>
      <c r="W11" s="104"/>
    </row>
    <row r="12" spans="2:23" ht="68.25" thickBot="1" x14ac:dyDescent="0.3">
      <c r="B12" s="420"/>
      <c r="C12" s="420" t="s">
        <v>265</v>
      </c>
      <c r="D12" s="345" t="s">
        <v>105</v>
      </c>
      <c r="E12" s="96" t="s">
        <v>295</v>
      </c>
      <c r="F12" s="97" t="s">
        <v>296</v>
      </c>
      <c r="G12" s="50" t="s">
        <v>86</v>
      </c>
      <c r="H12" s="50" t="s">
        <v>106</v>
      </c>
      <c r="I12" s="98" t="s">
        <v>107</v>
      </c>
      <c r="J12" s="50" t="s">
        <v>90</v>
      </c>
      <c r="K12" s="50" t="s">
        <v>197</v>
      </c>
      <c r="L12" s="97" t="s">
        <v>296</v>
      </c>
      <c r="M12" s="96" t="s">
        <v>295</v>
      </c>
      <c r="N12" s="48" t="s">
        <v>105</v>
      </c>
      <c r="O12" s="376" t="s">
        <v>265</v>
      </c>
      <c r="P12" s="702"/>
      <c r="Q12" s="703"/>
      <c r="R12" s="703"/>
      <c r="S12" s="703"/>
      <c r="T12" s="104"/>
      <c r="U12" s="104"/>
      <c r="V12" s="104"/>
      <c r="W12" s="104"/>
    </row>
    <row r="13" spans="2:23" ht="15.75" thickBot="1" x14ac:dyDescent="0.3">
      <c r="B13" s="352" t="s">
        <v>58</v>
      </c>
      <c r="C13" s="419">
        <v>0</v>
      </c>
      <c r="D13" s="370">
        <v>1.95</v>
      </c>
      <c r="E13" s="54">
        <v>2.4</v>
      </c>
      <c r="F13" s="55">
        <v>3.32</v>
      </c>
      <c r="G13" s="55">
        <v>1.21</v>
      </c>
      <c r="H13" s="55">
        <v>2.54</v>
      </c>
      <c r="I13" s="55">
        <v>1.95</v>
      </c>
      <c r="J13" s="55">
        <v>0.98</v>
      </c>
      <c r="K13" s="55">
        <v>2.7</v>
      </c>
      <c r="L13" s="55">
        <v>1.7</v>
      </c>
      <c r="M13" s="56">
        <v>3.4</v>
      </c>
      <c r="N13" s="57">
        <v>2.19</v>
      </c>
      <c r="O13" s="376">
        <v>1.95</v>
      </c>
      <c r="P13" s="704">
        <f>O14</f>
        <v>24.82</v>
      </c>
      <c r="Q13" s="703"/>
      <c r="R13" s="703"/>
      <c r="S13" s="703"/>
      <c r="T13" s="104"/>
      <c r="U13" s="104"/>
      <c r="V13" s="104"/>
      <c r="W13" s="104"/>
    </row>
    <row r="14" spans="2:23" ht="30.75" customHeight="1" thickBot="1" x14ac:dyDescent="0.3">
      <c r="B14" s="58" t="s">
        <v>59</v>
      </c>
      <c r="C14" s="59">
        <v>0</v>
      </c>
      <c r="D14" s="60">
        <f t="shared" ref="D14:O14" si="0">C14+D13</f>
        <v>1.95</v>
      </c>
      <c r="E14" s="61">
        <f t="shared" si="0"/>
        <v>4.3499999999999996</v>
      </c>
      <c r="F14" s="62">
        <f t="shared" si="0"/>
        <v>7.67</v>
      </c>
      <c r="G14" s="62">
        <f t="shared" si="0"/>
        <v>8.879999999999999</v>
      </c>
      <c r="H14" s="62">
        <f t="shared" si="0"/>
        <v>11.419999999999998</v>
      </c>
      <c r="I14" s="62">
        <v>11.37</v>
      </c>
      <c r="J14" s="62">
        <f t="shared" si="0"/>
        <v>12.35</v>
      </c>
      <c r="K14" s="62">
        <v>15.45</v>
      </c>
      <c r="L14" s="62">
        <v>17.3</v>
      </c>
      <c r="M14" s="63">
        <f t="shared" si="0"/>
        <v>20.7</v>
      </c>
      <c r="N14" s="60">
        <v>22.87</v>
      </c>
      <c r="O14" s="60">
        <f t="shared" si="0"/>
        <v>24.82</v>
      </c>
      <c r="P14" s="705"/>
      <c r="Q14" s="703"/>
      <c r="R14" s="703"/>
      <c r="S14" s="703"/>
      <c r="T14" s="104"/>
      <c r="U14" s="104"/>
      <c r="V14" s="104"/>
      <c r="W14" s="104"/>
    </row>
    <row r="15" spans="2:23" ht="30.75" customHeight="1" thickBot="1" x14ac:dyDescent="0.3">
      <c r="B15" s="687" t="s">
        <v>60</v>
      </c>
      <c r="C15" s="688"/>
      <c r="D15" s="60">
        <f>D13/((D10*1440)/60)</f>
        <v>29.25</v>
      </c>
      <c r="E15" s="61">
        <f t="shared" ref="E15:O15" si="1">E13/((E10*1440)/60)</f>
        <v>36</v>
      </c>
      <c r="F15" s="61">
        <f t="shared" si="1"/>
        <v>28.457142857142856</v>
      </c>
      <c r="G15" s="61">
        <f t="shared" si="1"/>
        <v>14.52</v>
      </c>
      <c r="H15" s="61">
        <f t="shared" si="1"/>
        <v>11.723076923076921</v>
      </c>
      <c r="I15" s="61">
        <f t="shared" si="1"/>
        <v>39</v>
      </c>
      <c r="J15" s="61">
        <f t="shared" si="1"/>
        <v>5.88</v>
      </c>
      <c r="K15" s="61">
        <f t="shared" si="1"/>
        <v>11.571428571428571</v>
      </c>
      <c r="L15" s="61">
        <f t="shared" si="1"/>
        <v>25.5</v>
      </c>
      <c r="M15" s="65">
        <f t="shared" si="1"/>
        <v>29.142857142857142</v>
      </c>
      <c r="N15" s="60">
        <f t="shared" si="1"/>
        <v>32.85</v>
      </c>
      <c r="O15" s="64">
        <f t="shared" si="1"/>
        <v>29.25</v>
      </c>
      <c r="P15" s="706"/>
      <c r="Q15" s="702"/>
      <c r="R15" s="702"/>
      <c r="S15" s="702"/>
      <c r="T15" s="104"/>
      <c r="U15" s="104"/>
      <c r="V15" s="104"/>
      <c r="W15" s="104"/>
    </row>
    <row r="16" spans="2:23" ht="36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  <c r="T16" s="104"/>
      <c r="U16" s="104"/>
      <c r="V16" s="104"/>
      <c r="W16" s="104"/>
    </row>
    <row r="17" spans="1:23" ht="18.399999999999999" customHeight="1" x14ac:dyDescent="0.25">
      <c r="A17" s="692" t="s">
        <v>62</v>
      </c>
      <c r="B17" s="183">
        <v>1</v>
      </c>
      <c r="C17" s="68">
        <v>0.25</v>
      </c>
      <c r="D17" s="210">
        <f t="shared" ref="D17:O17" si="2">C17+D$10</f>
        <v>0.25277777777777777</v>
      </c>
      <c r="E17" s="70">
        <f t="shared" si="2"/>
        <v>0.25555555555555554</v>
      </c>
      <c r="F17" s="70">
        <f t="shared" si="2"/>
        <v>0.26041666666666663</v>
      </c>
      <c r="G17" s="70">
        <f t="shared" si="2"/>
        <v>0.26388888888888884</v>
      </c>
      <c r="H17" s="70">
        <f t="shared" si="2"/>
        <v>0.27291666666666664</v>
      </c>
      <c r="I17" s="70">
        <f t="shared" si="2"/>
        <v>0.27499999999999997</v>
      </c>
      <c r="J17" s="70">
        <f t="shared" si="2"/>
        <v>0.28194444444444439</v>
      </c>
      <c r="K17" s="70">
        <f t="shared" si="2"/>
        <v>0.29166666666666663</v>
      </c>
      <c r="L17" s="70">
        <f t="shared" si="2"/>
        <v>0.2944444444444444</v>
      </c>
      <c r="M17" s="70">
        <f t="shared" si="2"/>
        <v>0.29930555555555549</v>
      </c>
      <c r="N17" s="218">
        <f t="shared" si="2"/>
        <v>0.30208333333333326</v>
      </c>
      <c r="O17" s="87">
        <f t="shared" si="2"/>
        <v>0.30486111111111103</v>
      </c>
      <c r="P17" s="91">
        <f t="shared" ref="P17:P36" si="3">$G$41</f>
        <v>24.82</v>
      </c>
      <c r="Q17" s="87">
        <f t="shared" ref="Q17:Q35" si="4">O17-C17</f>
        <v>5.4861111111111027E-2</v>
      </c>
      <c r="R17" s="73">
        <f t="shared" ref="R17:R36" si="5">$G$41/((Q17*1440)/60)</f>
        <v>18.850632911392431</v>
      </c>
      <c r="S17" s="39"/>
    </row>
    <row r="18" spans="1:23" ht="18.399999999999999" customHeight="1" x14ac:dyDescent="0.25">
      <c r="A18" s="693"/>
      <c r="B18" s="263">
        <v>2</v>
      </c>
      <c r="C18" s="79">
        <f>C17+"00:55"</f>
        <v>0.28819444444444442</v>
      </c>
      <c r="D18" s="75">
        <f t="shared" ref="D18" si="6">C18+D$10</f>
        <v>0.29097222222222219</v>
      </c>
      <c r="E18" s="76">
        <f t="shared" ref="E18" si="7">D18+E$10</f>
        <v>0.29374999999999996</v>
      </c>
      <c r="F18" s="76">
        <f t="shared" ref="F18" si="8">E18+F$10</f>
        <v>0.29861111111111105</v>
      </c>
      <c r="G18" s="76">
        <f t="shared" ref="G18" si="9">F18+G$10</f>
        <v>0.30208333333333326</v>
      </c>
      <c r="H18" s="76">
        <f t="shared" ref="H18" si="10">G18+H$10</f>
        <v>0.31111111111111106</v>
      </c>
      <c r="I18" s="76">
        <f t="shared" ref="I18" si="11">H18+I$10</f>
        <v>0.31319444444444439</v>
      </c>
      <c r="J18" s="76">
        <f t="shared" ref="J18" si="12">I18+J$10</f>
        <v>0.32013888888888881</v>
      </c>
      <c r="K18" s="76">
        <f t="shared" ref="K18" si="13">J18+K$10</f>
        <v>0.32986111111111105</v>
      </c>
      <c r="L18" s="76">
        <f t="shared" ref="L18" si="14">K18+L$10</f>
        <v>0.33263888888888882</v>
      </c>
      <c r="M18" s="76">
        <f t="shared" ref="M18" si="15">L18+M$10</f>
        <v>0.33749999999999991</v>
      </c>
      <c r="N18" s="469">
        <f t="shared" ref="N18" si="16">M18+N$10</f>
        <v>0.34027777777777768</v>
      </c>
      <c r="O18" s="163">
        <f t="shared" ref="O18" si="17">N18+O$10</f>
        <v>0.34305555555555545</v>
      </c>
      <c r="P18" s="162">
        <f t="shared" si="3"/>
        <v>24.82</v>
      </c>
      <c r="Q18" s="88">
        <f t="shared" si="4"/>
        <v>5.4861111111111027E-2</v>
      </c>
      <c r="R18" s="89">
        <f t="shared" si="5"/>
        <v>18.850632911392431</v>
      </c>
      <c r="S18" s="81"/>
      <c r="T18" s="82">
        <f>C18-C17</f>
        <v>3.819444444444442E-2</v>
      </c>
      <c r="W18" s="342"/>
    </row>
    <row r="19" spans="1:23" ht="18.399999999999999" customHeight="1" thickBot="1" x14ac:dyDescent="0.3">
      <c r="A19" s="693"/>
      <c r="B19" s="263">
        <v>3</v>
      </c>
      <c r="C19" s="79">
        <f t="shared" ref="C19:C36" si="18">C18+"00:55"</f>
        <v>0.32638888888888884</v>
      </c>
      <c r="D19" s="139">
        <f>C19+D$9</f>
        <v>0.32916666666666661</v>
      </c>
      <c r="E19" s="139">
        <f t="shared" ref="E19:O19" si="19">D19+E$9</f>
        <v>0.33333333333333326</v>
      </c>
      <c r="F19" s="139">
        <f t="shared" si="19"/>
        <v>0.3388888888888888</v>
      </c>
      <c r="G19" s="139">
        <f t="shared" si="19"/>
        <v>0.34236111111111101</v>
      </c>
      <c r="H19" s="139">
        <f t="shared" si="19"/>
        <v>0.35208333333333325</v>
      </c>
      <c r="I19" s="139">
        <f t="shared" si="19"/>
        <v>0.35416666666666657</v>
      </c>
      <c r="J19" s="139">
        <f t="shared" si="19"/>
        <v>0.36111111111111099</v>
      </c>
      <c r="K19" s="139">
        <f t="shared" si="19"/>
        <v>0.37083333333333324</v>
      </c>
      <c r="L19" s="139">
        <f t="shared" si="19"/>
        <v>0.37430555555555545</v>
      </c>
      <c r="M19" s="139">
        <f t="shared" si="19"/>
        <v>0.37986111111111098</v>
      </c>
      <c r="N19" s="139">
        <f t="shared" si="19"/>
        <v>0.38333333333333319</v>
      </c>
      <c r="O19" s="139">
        <f t="shared" si="19"/>
        <v>0.38611111111111096</v>
      </c>
      <c r="P19" s="92">
        <f t="shared" si="3"/>
        <v>24.82</v>
      </c>
      <c r="Q19" s="88">
        <f>O19-C19</f>
        <v>5.9722222222222121E-2</v>
      </c>
      <c r="R19" s="89">
        <f t="shared" si="5"/>
        <v>17.316279069767472</v>
      </c>
      <c r="S19" s="81"/>
      <c r="T19" s="82">
        <f t="shared" ref="T19:T36" si="20">C19-C18</f>
        <v>3.819444444444442E-2</v>
      </c>
      <c r="W19" s="342"/>
    </row>
    <row r="20" spans="1:23" ht="18.399999999999999" customHeight="1" x14ac:dyDescent="0.25">
      <c r="A20" s="693"/>
      <c r="B20" s="183">
        <v>4</v>
      </c>
      <c r="C20" s="79">
        <f t="shared" si="18"/>
        <v>0.36458333333333326</v>
      </c>
      <c r="D20" s="139">
        <f t="shared" ref="D20:D33" si="21">C20+D$9</f>
        <v>0.36736111111111103</v>
      </c>
      <c r="E20" s="139">
        <f t="shared" ref="E20:E33" si="22">D20+E$9</f>
        <v>0.37152777777777768</v>
      </c>
      <c r="F20" s="139">
        <f t="shared" ref="F20:F33" si="23">E20+F$9</f>
        <v>0.37708333333333321</v>
      </c>
      <c r="G20" s="139">
        <f t="shared" ref="G20:G33" si="24">F20+G$9</f>
        <v>0.38055555555555542</v>
      </c>
      <c r="H20" s="139">
        <f t="shared" ref="H20:H33" si="25">G20+H$9</f>
        <v>0.39027777777777767</v>
      </c>
      <c r="I20" s="139">
        <f t="shared" ref="I20:I33" si="26">H20+I$9</f>
        <v>0.39236111111111099</v>
      </c>
      <c r="J20" s="139">
        <f t="shared" ref="J20:J33" si="27">I20+J$9</f>
        <v>0.39930555555555541</v>
      </c>
      <c r="K20" s="139">
        <f t="shared" ref="K20:K33" si="28">J20+K$9</f>
        <v>0.40902777777777766</v>
      </c>
      <c r="L20" s="139">
        <f t="shared" ref="L20:L33" si="29">K20+L$9</f>
        <v>0.41249999999999987</v>
      </c>
      <c r="M20" s="139">
        <f t="shared" ref="M20:M33" si="30">L20+M$9</f>
        <v>0.4180555555555554</v>
      </c>
      <c r="N20" s="139">
        <f t="shared" ref="N20:N33" si="31">M20+N$9</f>
        <v>0.42152777777777761</v>
      </c>
      <c r="O20" s="139">
        <f t="shared" ref="O20:O33" si="32">N20+O$9</f>
        <v>0.42430555555555538</v>
      </c>
      <c r="P20" s="92">
        <f t="shared" si="3"/>
        <v>24.82</v>
      </c>
      <c r="Q20" s="88">
        <f t="shared" si="4"/>
        <v>5.9722222222222121E-2</v>
      </c>
      <c r="R20" s="89">
        <f t="shared" si="5"/>
        <v>17.316279069767472</v>
      </c>
      <c r="S20" s="81"/>
      <c r="T20" s="82">
        <f t="shared" si="20"/>
        <v>3.819444444444442E-2</v>
      </c>
      <c r="W20" s="342"/>
    </row>
    <row r="21" spans="1:23" ht="18.399999999999999" customHeight="1" x14ac:dyDescent="0.25">
      <c r="A21" s="693"/>
      <c r="B21" s="263">
        <v>5</v>
      </c>
      <c r="C21" s="79">
        <f t="shared" si="18"/>
        <v>0.40277777777777768</v>
      </c>
      <c r="D21" s="139">
        <f t="shared" si="21"/>
        <v>0.40555555555555545</v>
      </c>
      <c r="E21" s="139">
        <f t="shared" si="22"/>
        <v>0.4097222222222221</v>
      </c>
      <c r="F21" s="139">
        <f t="shared" si="23"/>
        <v>0.41527777777777763</v>
      </c>
      <c r="G21" s="139">
        <f t="shared" si="24"/>
        <v>0.41874999999999984</v>
      </c>
      <c r="H21" s="139">
        <f t="shared" si="25"/>
        <v>0.42847222222222209</v>
      </c>
      <c r="I21" s="139">
        <f t="shared" si="26"/>
        <v>0.43055555555555541</v>
      </c>
      <c r="J21" s="139">
        <f t="shared" si="27"/>
        <v>0.43749999999999983</v>
      </c>
      <c r="K21" s="139">
        <f t="shared" si="28"/>
        <v>0.44722222222222208</v>
      </c>
      <c r="L21" s="139">
        <f t="shared" si="29"/>
        <v>0.45069444444444429</v>
      </c>
      <c r="M21" s="139">
        <f t="shared" si="30"/>
        <v>0.45624999999999982</v>
      </c>
      <c r="N21" s="139">
        <f t="shared" si="31"/>
        <v>0.45972222222222203</v>
      </c>
      <c r="O21" s="139">
        <f t="shared" si="32"/>
        <v>0.4624999999999998</v>
      </c>
      <c r="P21" s="92">
        <f t="shared" si="3"/>
        <v>24.82</v>
      </c>
      <c r="Q21" s="88">
        <f t="shared" si="4"/>
        <v>5.9722222222222121E-2</v>
      </c>
      <c r="R21" s="89">
        <f t="shared" si="5"/>
        <v>17.316279069767472</v>
      </c>
      <c r="S21" s="81"/>
      <c r="T21" s="82">
        <f t="shared" si="20"/>
        <v>3.819444444444442E-2</v>
      </c>
      <c r="W21" s="342"/>
    </row>
    <row r="22" spans="1:23" ht="18.399999999999999" customHeight="1" thickBot="1" x14ac:dyDescent="0.3">
      <c r="A22" s="693"/>
      <c r="B22" s="263">
        <v>6</v>
      </c>
      <c r="C22" s="79">
        <f t="shared" si="18"/>
        <v>0.4409722222222221</v>
      </c>
      <c r="D22" s="139">
        <f t="shared" si="21"/>
        <v>0.44374999999999987</v>
      </c>
      <c r="E22" s="139">
        <f t="shared" si="22"/>
        <v>0.44791666666666652</v>
      </c>
      <c r="F22" s="139">
        <f t="shared" si="23"/>
        <v>0.45347222222222205</v>
      </c>
      <c r="G22" s="139">
        <f t="shared" si="24"/>
        <v>0.45694444444444426</v>
      </c>
      <c r="H22" s="139">
        <f t="shared" si="25"/>
        <v>0.46666666666666651</v>
      </c>
      <c r="I22" s="139">
        <f t="shared" si="26"/>
        <v>0.46874999999999983</v>
      </c>
      <c r="J22" s="139">
        <f t="shared" si="27"/>
        <v>0.47569444444444425</v>
      </c>
      <c r="K22" s="139">
        <f t="shared" si="28"/>
        <v>0.4854166666666665</v>
      </c>
      <c r="L22" s="139">
        <f t="shared" si="29"/>
        <v>0.48888888888888871</v>
      </c>
      <c r="M22" s="139">
        <f t="shared" si="30"/>
        <v>0.49444444444444424</v>
      </c>
      <c r="N22" s="139">
        <f t="shared" si="31"/>
        <v>0.49791666666666645</v>
      </c>
      <c r="O22" s="139">
        <f t="shared" si="32"/>
        <v>0.50069444444444422</v>
      </c>
      <c r="P22" s="92">
        <f t="shared" si="3"/>
        <v>24.82</v>
      </c>
      <c r="Q22" s="88">
        <f t="shared" si="4"/>
        <v>5.9722222222222121E-2</v>
      </c>
      <c r="R22" s="89">
        <f t="shared" si="5"/>
        <v>17.316279069767472</v>
      </c>
      <c r="S22" s="81"/>
      <c r="T22" s="82">
        <f t="shared" si="20"/>
        <v>3.819444444444442E-2</v>
      </c>
      <c r="W22" s="342"/>
    </row>
    <row r="23" spans="1:23" ht="18.399999999999999" customHeight="1" x14ac:dyDescent="0.25">
      <c r="A23" s="693"/>
      <c r="B23" s="183">
        <v>7</v>
      </c>
      <c r="C23" s="79">
        <f t="shared" si="18"/>
        <v>0.47916666666666652</v>
      </c>
      <c r="D23" s="139">
        <f t="shared" si="21"/>
        <v>0.48194444444444429</v>
      </c>
      <c r="E23" s="139">
        <f t="shared" si="22"/>
        <v>0.48611111111111094</v>
      </c>
      <c r="F23" s="139">
        <f t="shared" si="23"/>
        <v>0.49166666666666647</v>
      </c>
      <c r="G23" s="139">
        <f t="shared" si="24"/>
        <v>0.49513888888888868</v>
      </c>
      <c r="H23" s="139">
        <f t="shared" si="25"/>
        <v>0.50486111111111087</v>
      </c>
      <c r="I23" s="139">
        <f t="shared" si="26"/>
        <v>0.5069444444444442</v>
      </c>
      <c r="J23" s="139">
        <f t="shared" si="27"/>
        <v>0.51388888888888862</v>
      </c>
      <c r="K23" s="139">
        <f t="shared" si="28"/>
        <v>0.52361111111111081</v>
      </c>
      <c r="L23" s="139">
        <f t="shared" si="29"/>
        <v>0.52708333333333302</v>
      </c>
      <c r="M23" s="139">
        <f t="shared" si="30"/>
        <v>0.53263888888888855</v>
      </c>
      <c r="N23" s="139">
        <f t="shared" si="31"/>
        <v>0.53611111111111076</v>
      </c>
      <c r="O23" s="139">
        <f t="shared" si="32"/>
        <v>0.53888888888888853</v>
      </c>
      <c r="P23" s="92">
        <f t="shared" si="3"/>
        <v>24.82</v>
      </c>
      <c r="Q23" s="88">
        <f t="shared" si="4"/>
        <v>5.972222222222201E-2</v>
      </c>
      <c r="R23" s="89">
        <f t="shared" si="5"/>
        <v>17.316279069767507</v>
      </c>
      <c r="S23" s="81"/>
      <c r="T23" s="82">
        <f t="shared" si="20"/>
        <v>3.819444444444442E-2</v>
      </c>
      <c r="W23" s="342"/>
    </row>
    <row r="24" spans="1:23" ht="18.399999999999999" customHeight="1" x14ac:dyDescent="0.25">
      <c r="A24" s="693"/>
      <c r="B24" s="263">
        <v>8</v>
      </c>
      <c r="C24" s="79">
        <f t="shared" si="18"/>
        <v>0.51736111111111094</v>
      </c>
      <c r="D24" s="139">
        <f t="shared" si="21"/>
        <v>0.52013888888888871</v>
      </c>
      <c r="E24" s="139">
        <f t="shared" si="22"/>
        <v>0.52430555555555536</v>
      </c>
      <c r="F24" s="139">
        <f t="shared" si="23"/>
        <v>0.52986111111111089</v>
      </c>
      <c r="G24" s="139">
        <f t="shared" si="24"/>
        <v>0.5333333333333331</v>
      </c>
      <c r="H24" s="139">
        <f t="shared" si="25"/>
        <v>0.54305555555555529</v>
      </c>
      <c r="I24" s="139">
        <f t="shared" si="26"/>
        <v>0.54513888888888862</v>
      </c>
      <c r="J24" s="139">
        <f t="shared" si="27"/>
        <v>0.55208333333333304</v>
      </c>
      <c r="K24" s="139">
        <f t="shared" si="28"/>
        <v>0.56180555555555522</v>
      </c>
      <c r="L24" s="139">
        <f t="shared" si="29"/>
        <v>0.56527777777777743</v>
      </c>
      <c r="M24" s="139">
        <f t="shared" si="30"/>
        <v>0.57083333333333297</v>
      </c>
      <c r="N24" s="139">
        <f t="shared" si="31"/>
        <v>0.57430555555555518</v>
      </c>
      <c r="O24" s="139">
        <f t="shared" si="32"/>
        <v>0.57708333333333295</v>
      </c>
      <c r="P24" s="92">
        <f t="shared" si="3"/>
        <v>24.82</v>
      </c>
      <c r="Q24" s="88">
        <f t="shared" si="4"/>
        <v>5.972222222222201E-2</v>
      </c>
      <c r="R24" s="89">
        <f t="shared" si="5"/>
        <v>17.316279069767507</v>
      </c>
      <c r="S24" s="81"/>
      <c r="T24" s="82">
        <f t="shared" si="20"/>
        <v>3.819444444444442E-2</v>
      </c>
    </row>
    <row r="25" spans="1:23" ht="18.399999999999999" customHeight="1" thickBot="1" x14ac:dyDescent="0.3">
      <c r="A25" s="693"/>
      <c r="B25" s="263">
        <v>9</v>
      </c>
      <c r="C25" s="79">
        <f t="shared" si="18"/>
        <v>0.55555555555555536</v>
      </c>
      <c r="D25" s="139">
        <f t="shared" si="21"/>
        <v>0.55833333333333313</v>
      </c>
      <c r="E25" s="139">
        <f t="shared" si="22"/>
        <v>0.56249999999999978</v>
      </c>
      <c r="F25" s="139">
        <f t="shared" si="23"/>
        <v>0.56805555555555531</v>
      </c>
      <c r="G25" s="139">
        <f t="shared" si="24"/>
        <v>0.57152777777777752</v>
      </c>
      <c r="H25" s="139">
        <f t="shared" si="25"/>
        <v>0.58124999999999971</v>
      </c>
      <c r="I25" s="139">
        <f t="shared" si="26"/>
        <v>0.58333333333333304</v>
      </c>
      <c r="J25" s="139">
        <f t="shared" si="27"/>
        <v>0.59027777777777746</v>
      </c>
      <c r="K25" s="139">
        <f t="shared" si="28"/>
        <v>0.59999999999999964</v>
      </c>
      <c r="L25" s="139">
        <f t="shared" si="29"/>
        <v>0.60347222222222185</v>
      </c>
      <c r="M25" s="139">
        <f t="shared" si="30"/>
        <v>0.60902777777777739</v>
      </c>
      <c r="N25" s="139">
        <f t="shared" si="31"/>
        <v>0.6124999999999996</v>
      </c>
      <c r="O25" s="139">
        <f t="shared" si="32"/>
        <v>0.61527777777777737</v>
      </c>
      <c r="P25" s="92">
        <f t="shared" si="3"/>
        <v>24.82</v>
      </c>
      <c r="Q25" s="88">
        <f t="shared" si="4"/>
        <v>5.972222222222201E-2</v>
      </c>
      <c r="R25" s="89">
        <f t="shared" si="5"/>
        <v>17.316279069767507</v>
      </c>
      <c r="S25" s="81"/>
      <c r="T25" s="82">
        <f t="shared" si="20"/>
        <v>3.819444444444442E-2</v>
      </c>
    </row>
    <row r="26" spans="1:23" ht="18.399999999999999" customHeight="1" x14ac:dyDescent="0.25">
      <c r="A26" s="693"/>
      <c r="B26" s="183">
        <v>10</v>
      </c>
      <c r="C26" s="79">
        <f t="shared" si="18"/>
        <v>0.59374999999999978</v>
      </c>
      <c r="D26" s="139">
        <f t="shared" si="21"/>
        <v>0.59652777777777755</v>
      </c>
      <c r="E26" s="139">
        <f t="shared" si="22"/>
        <v>0.6006944444444442</v>
      </c>
      <c r="F26" s="139">
        <f t="shared" si="23"/>
        <v>0.60624999999999973</v>
      </c>
      <c r="G26" s="139">
        <f t="shared" si="24"/>
        <v>0.60972222222222194</v>
      </c>
      <c r="H26" s="139">
        <f t="shared" si="25"/>
        <v>0.61944444444444413</v>
      </c>
      <c r="I26" s="139">
        <f t="shared" si="26"/>
        <v>0.62152777777777746</v>
      </c>
      <c r="J26" s="139">
        <f t="shared" si="27"/>
        <v>0.62847222222222188</v>
      </c>
      <c r="K26" s="139">
        <f t="shared" si="28"/>
        <v>0.63819444444444406</v>
      </c>
      <c r="L26" s="139">
        <f t="shared" si="29"/>
        <v>0.64166666666666627</v>
      </c>
      <c r="M26" s="139">
        <f t="shared" si="30"/>
        <v>0.64722222222222181</v>
      </c>
      <c r="N26" s="139">
        <f t="shared" si="31"/>
        <v>0.65069444444444402</v>
      </c>
      <c r="O26" s="139">
        <f t="shared" si="32"/>
        <v>0.65347222222222179</v>
      </c>
      <c r="P26" s="92">
        <f t="shared" si="3"/>
        <v>24.82</v>
      </c>
      <c r="Q26" s="88">
        <f t="shared" si="4"/>
        <v>5.972222222222201E-2</v>
      </c>
      <c r="R26" s="89">
        <f t="shared" si="5"/>
        <v>17.316279069767507</v>
      </c>
      <c r="S26" s="81"/>
      <c r="T26" s="82">
        <f t="shared" si="20"/>
        <v>3.819444444444442E-2</v>
      </c>
    </row>
    <row r="27" spans="1:23" ht="18.399999999999999" customHeight="1" x14ac:dyDescent="0.25">
      <c r="A27" s="693"/>
      <c r="B27" s="263">
        <v>11</v>
      </c>
      <c r="C27" s="79">
        <f t="shared" si="18"/>
        <v>0.6319444444444442</v>
      </c>
      <c r="D27" s="139">
        <f t="shared" si="21"/>
        <v>0.63472222222222197</v>
      </c>
      <c r="E27" s="139">
        <f t="shared" si="22"/>
        <v>0.63888888888888862</v>
      </c>
      <c r="F27" s="139">
        <f t="shared" si="23"/>
        <v>0.64444444444444415</v>
      </c>
      <c r="G27" s="139">
        <f t="shared" si="24"/>
        <v>0.64791666666666636</v>
      </c>
      <c r="H27" s="139">
        <f t="shared" si="25"/>
        <v>0.65763888888888855</v>
      </c>
      <c r="I27" s="139">
        <f t="shared" si="26"/>
        <v>0.65972222222222188</v>
      </c>
      <c r="J27" s="139">
        <f t="shared" si="27"/>
        <v>0.6666666666666663</v>
      </c>
      <c r="K27" s="139">
        <f t="shared" si="28"/>
        <v>0.67638888888888848</v>
      </c>
      <c r="L27" s="139">
        <f t="shared" si="29"/>
        <v>0.67986111111111069</v>
      </c>
      <c r="M27" s="139">
        <f t="shared" si="30"/>
        <v>0.68541666666666623</v>
      </c>
      <c r="N27" s="139">
        <f t="shared" si="31"/>
        <v>0.68888888888888844</v>
      </c>
      <c r="O27" s="139">
        <f t="shared" si="32"/>
        <v>0.69166666666666621</v>
      </c>
      <c r="P27" s="92">
        <f t="shared" si="3"/>
        <v>24.82</v>
      </c>
      <c r="Q27" s="88">
        <f t="shared" si="4"/>
        <v>5.972222222222201E-2</v>
      </c>
      <c r="R27" s="89">
        <f t="shared" si="5"/>
        <v>17.316279069767507</v>
      </c>
      <c r="S27" s="81"/>
      <c r="T27" s="82">
        <f t="shared" si="20"/>
        <v>3.819444444444442E-2</v>
      </c>
    </row>
    <row r="28" spans="1:23" ht="18.399999999999999" customHeight="1" thickBot="1" x14ac:dyDescent="0.3">
      <c r="A28" s="693"/>
      <c r="B28" s="263">
        <v>12</v>
      </c>
      <c r="C28" s="79">
        <f t="shared" si="18"/>
        <v>0.67013888888888862</v>
      </c>
      <c r="D28" s="139">
        <f t="shared" si="21"/>
        <v>0.67291666666666639</v>
      </c>
      <c r="E28" s="139">
        <f t="shared" si="22"/>
        <v>0.67708333333333304</v>
      </c>
      <c r="F28" s="139">
        <f t="shared" si="23"/>
        <v>0.68263888888888857</v>
      </c>
      <c r="G28" s="139">
        <f t="shared" si="24"/>
        <v>0.68611111111111078</v>
      </c>
      <c r="H28" s="139">
        <f t="shared" si="25"/>
        <v>0.69583333333333297</v>
      </c>
      <c r="I28" s="139">
        <f t="shared" si="26"/>
        <v>0.6979166666666663</v>
      </c>
      <c r="J28" s="139">
        <f t="shared" si="27"/>
        <v>0.70486111111111072</v>
      </c>
      <c r="K28" s="139">
        <f t="shared" si="28"/>
        <v>0.7145833333333329</v>
      </c>
      <c r="L28" s="139">
        <f t="shared" si="29"/>
        <v>0.71805555555555511</v>
      </c>
      <c r="M28" s="139">
        <f t="shared" si="30"/>
        <v>0.72361111111111065</v>
      </c>
      <c r="N28" s="139">
        <f t="shared" si="31"/>
        <v>0.72708333333333286</v>
      </c>
      <c r="O28" s="139">
        <f t="shared" si="32"/>
        <v>0.72986111111111063</v>
      </c>
      <c r="P28" s="92">
        <f t="shared" si="3"/>
        <v>24.82</v>
      </c>
      <c r="Q28" s="88">
        <f t="shared" si="4"/>
        <v>5.972222222222201E-2</v>
      </c>
      <c r="R28" s="89">
        <f t="shared" si="5"/>
        <v>17.316279069767507</v>
      </c>
      <c r="S28" s="81"/>
      <c r="T28" s="82">
        <f t="shared" si="20"/>
        <v>3.819444444444442E-2</v>
      </c>
    </row>
    <row r="29" spans="1:23" ht="18.399999999999999" customHeight="1" x14ac:dyDescent="0.25">
      <c r="A29" s="693"/>
      <c r="B29" s="183">
        <v>13</v>
      </c>
      <c r="C29" s="79">
        <f t="shared" si="18"/>
        <v>0.70833333333333304</v>
      </c>
      <c r="D29" s="139">
        <f t="shared" si="21"/>
        <v>0.71111111111111081</v>
      </c>
      <c r="E29" s="139">
        <f t="shared" si="22"/>
        <v>0.71527777777777746</v>
      </c>
      <c r="F29" s="139">
        <f t="shared" si="23"/>
        <v>0.72083333333333299</v>
      </c>
      <c r="G29" s="139">
        <f t="shared" si="24"/>
        <v>0.7243055555555552</v>
      </c>
      <c r="H29" s="139">
        <f t="shared" si="25"/>
        <v>0.73402777777777739</v>
      </c>
      <c r="I29" s="139">
        <f t="shared" si="26"/>
        <v>0.73611111111111072</v>
      </c>
      <c r="J29" s="139">
        <f t="shared" si="27"/>
        <v>0.74305555555555514</v>
      </c>
      <c r="K29" s="139">
        <f t="shared" si="28"/>
        <v>0.75277777777777732</v>
      </c>
      <c r="L29" s="139">
        <f t="shared" si="29"/>
        <v>0.75624999999999953</v>
      </c>
      <c r="M29" s="139">
        <f t="shared" si="30"/>
        <v>0.76180555555555507</v>
      </c>
      <c r="N29" s="139">
        <f t="shared" si="31"/>
        <v>0.76527777777777728</v>
      </c>
      <c r="O29" s="139">
        <f t="shared" si="32"/>
        <v>0.76805555555555505</v>
      </c>
      <c r="P29" s="92">
        <f t="shared" si="3"/>
        <v>24.82</v>
      </c>
      <c r="Q29" s="88">
        <f t="shared" si="4"/>
        <v>5.972222222222201E-2</v>
      </c>
      <c r="R29" s="89">
        <f t="shared" si="5"/>
        <v>17.316279069767507</v>
      </c>
      <c r="S29" s="81"/>
      <c r="T29" s="82">
        <f t="shared" si="20"/>
        <v>3.819444444444442E-2</v>
      </c>
    </row>
    <row r="30" spans="1:23" ht="18.399999999999999" customHeight="1" x14ac:dyDescent="0.25">
      <c r="A30" s="693"/>
      <c r="B30" s="263">
        <v>14</v>
      </c>
      <c r="C30" s="79">
        <f t="shared" si="18"/>
        <v>0.74652777777777746</v>
      </c>
      <c r="D30" s="139">
        <f t="shared" si="21"/>
        <v>0.74930555555555522</v>
      </c>
      <c r="E30" s="139">
        <f t="shared" si="22"/>
        <v>0.75347222222222188</v>
      </c>
      <c r="F30" s="139">
        <f t="shared" si="23"/>
        <v>0.75902777777777741</v>
      </c>
      <c r="G30" s="139">
        <f t="shared" si="24"/>
        <v>0.76249999999999962</v>
      </c>
      <c r="H30" s="139">
        <f t="shared" si="25"/>
        <v>0.77222222222222181</v>
      </c>
      <c r="I30" s="139">
        <f t="shared" si="26"/>
        <v>0.77430555555555514</v>
      </c>
      <c r="J30" s="139">
        <f t="shared" si="27"/>
        <v>0.78124999999999956</v>
      </c>
      <c r="K30" s="139">
        <f t="shared" si="28"/>
        <v>0.79097222222222174</v>
      </c>
      <c r="L30" s="139">
        <f t="shared" si="29"/>
        <v>0.79444444444444395</v>
      </c>
      <c r="M30" s="139">
        <f t="shared" si="30"/>
        <v>0.79999999999999949</v>
      </c>
      <c r="N30" s="139">
        <f t="shared" si="31"/>
        <v>0.8034722222222217</v>
      </c>
      <c r="O30" s="139">
        <f t="shared" si="32"/>
        <v>0.80624999999999947</v>
      </c>
      <c r="P30" s="92">
        <f t="shared" si="3"/>
        <v>24.82</v>
      </c>
      <c r="Q30" s="88">
        <f t="shared" si="4"/>
        <v>5.972222222222201E-2</v>
      </c>
      <c r="R30" s="89">
        <f t="shared" si="5"/>
        <v>17.316279069767507</v>
      </c>
      <c r="S30" s="81"/>
      <c r="T30" s="82">
        <f t="shared" si="20"/>
        <v>3.819444444444442E-2</v>
      </c>
    </row>
    <row r="31" spans="1:23" ht="18.399999999999999" customHeight="1" thickBot="1" x14ac:dyDescent="0.3">
      <c r="A31" s="693"/>
      <c r="B31" s="263">
        <v>15</v>
      </c>
      <c r="C31" s="79">
        <f t="shared" si="18"/>
        <v>0.78472222222222188</v>
      </c>
      <c r="D31" s="139">
        <f t="shared" si="21"/>
        <v>0.78749999999999964</v>
      </c>
      <c r="E31" s="139">
        <f t="shared" si="22"/>
        <v>0.7916666666666663</v>
      </c>
      <c r="F31" s="139">
        <f t="shared" si="23"/>
        <v>0.79722222222222183</v>
      </c>
      <c r="G31" s="139">
        <f t="shared" si="24"/>
        <v>0.80069444444444404</v>
      </c>
      <c r="H31" s="139">
        <f t="shared" si="25"/>
        <v>0.81041666666666623</v>
      </c>
      <c r="I31" s="139">
        <f t="shared" si="26"/>
        <v>0.81249999999999956</v>
      </c>
      <c r="J31" s="139">
        <f t="shared" si="27"/>
        <v>0.81944444444444398</v>
      </c>
      <c r="K31" s="139">
        <f t="shared" si="28"/>
        <v>0.82916666666666616</v>
      </c>
      <c r="L31" s="139">
        <f t="shared" si="29"/>
        <v>0.83263888888888837</v>
      </c>
      <c r="M31" s="139">
        <f t="shared" si="30"/>
        <v>0.83819444444444391</v>
      </c>
      <c r="N31" s="139">
        <f t="shared" si="31"/>
        <v>0.84166666666666612</v>
      </c>
      <c r="O31" s="139">
        <f t="shared" si="32"/>
        <v>0.84444444444444389</v>
      </c>
      <c r="P31" s="92">
        <f t="shared" si="3"/>
        <v>24.82</v>
      </c>
      <c r="Q31" s="88">
        <f t="shared" si="4"/>
        <v>5.972222222222201E-2</v>
      </c>
      <c r="R31" s="89">
        <f t="shared" si="5"/>
        <v>17.316279069767507</v>
      </c>
      <c r="S31" s="81"/>
      <c r="T31" s="82">
        <f t="shared" si="20"/>
        <v>3.819444444444442E-2</v>
      </c>
    </row>
    <row r="32" spans="1:23" ht="18.399999999999999" customHeight="1" x14ac:dyDescent="0.25">
      <c r="A32" s="693"/>
      <c r="B32" s="183">
        <v>16</v>
      </c>
      <c r="C32" s="79">
        <f t="shared" si="18"/>
        <v>0.8229166666666663</v>
      </c>
      <c r="D32" s="150">
        <f t="shared" si="21"/>
        <v>0.82569444444444406</v>
      </c>
      <c r="E32" s="139">
        <f t="shared" si="22"/>
        <v>0.82986111111111072</v>
      </c>
      <c r="F32" s="139">
        <f t="shared" si="23"/>
        <v>0.83541666666666625</v>
      </c>
      <c r="G32" s="139">
        <f t="shared" si="24"/>
        <v>0.83888888888888846</v>
      </c>
      <c r="H32" s="139">
        <f t="shared" si="25"/>
        <v>0.84861111111111065</v>
      </c>
      <c r="I32" s="139">
        <f t="shared" si="26"/>
        <v>0.85069444444444398</v>
      </c>
      <c r="J32" s="139">
        <f t="shared" si="27"/>
        <v>0.8576388888888884</v>
      </c>
      <c r="K32" s="139">
        <f t="shared" si="28"/>
        <v>0.86736111111111058</v>
      </c>
      <c r="L32" s="139">
        <f t="shared" si="29"/>
        <v>0.87083333333333279</v>
      </c>
      <c r="M32" s="139">
        <f t="shared" si="30"/>
        <v>0.87638888888888833</v>
      </c>
      <c r="N32" s="139">
        <f t="shared" si="31"/>
        <v>0.87986111111111054</v>
      </c>
      <c r="O32" s="139">
        <f t="shared" si="32"/>
        <v>0.88263888888888831</v>
      </c>
      <c r="P32" s="92">
        <f t="shared" si="3"/>
        <v>24.82</v>
      </c>
      <c r="Q32" s="88">
        <f t="shared" si="4"/>
        <v>5.972222222222201E-2</v>
      </c>
      <c r="R32" s="89">
        <f t="shared" si="5"/>
        <v>17.316279069767507</v>
      </c>
      <c r="S32" s="81"/>
      <c r="T32" s="82">
        <f t="shared" si="20"/>
        <v>3.819444444444442E-2</v>
      </c>
    </row>
    <row r="33" spans="1:20" ht="18.399999999999999" customHeight="1" x14ac:dyDescent="0.25">
      <c r="A33" s="693"/>
      <c r="B33" s="263">
        <v>17</v>
      </c>
      <c r="C33" s="79">
        <f t="shared" si="18"/>
        <v>0.86111111111111072</v>
      </c>
      <c r="D33" s="150">
        <f t="shared" si="21"/>
        <v>0.86388888888888848</v>
      </c>
      <c r="E33" s="139">
        <f t="shared" si="22"/>
        <v>0.86805555555555514</v>
      </c>
      <c r="F33" s="139">
        <f t="shared" si="23"/>
        <v>0.87361111111111067</v>
      </c>
      <c r="G33" s="139">
        <f t="shared" si="24"/>
        <v>0.87708333333333288</v>
      </c>
      <c r="H33" s="139">
        <f t="shared" si="25"/>
        <v>0.88680555555555507</v>
      </c>
      <c r="I33" s="139">
        <f t="shared" si="26"/>
        <v>0.8888888888888884</v>
      </c>
      <c r="J33" s="139">
        <f t="shared" si="27"/>
        <v>0.89583333333333282</v>
      </c>
      <c r="K33" s="139">
        <f t="shared" si="28"/>
        <v>0.905555555555555</v>
      </c>
      <c r="L33" s="139">
        <f t="shared" si="29"/>
        <v>0.90902777777777721</v>
      </c>
      <c r="M33" s="139">
        <f t="shared" si="30"/>
        <v>0.91458333333333275</v>
      </c>
      <c r="N33" s="139">
        <f t="shared" si="31"/>
        <v>0.91805555555555496</v>
      </c>
      <c r="O33" s="139">
        <f t="shared" si="32"/>
        <v>0.92083333333333273</v>
      </c>
      <c r="P33" s="92">
        <f t="shared" si="3"/>
        <v>24.82</v>
      </c>
      <c r="Q33" s="88">
        <f t="shared" si="4"/>
        <v>5.972222222222201E-2</v>
      </c>
      <c r="R33" s="89">
        <f t="shared" si="5"/>
        <v>17.316279069767507</v>
      </c>
      <c r="S33" s="81"/>
      <c r="T33" s="82">
        <f t="shared" si="20"/>
        <v>3.819444444444442E-2</v>
      </c>
    </row>
    <row r="34" spans="1:20" ht="18.399999999999999" customHeight="1" thickBot="1" x14ac:dyDescent="0.3">
      <c r="A34" s="693"/>
      <c r="B34" s="268">
        <v>18</v>
      </c>
      <c r="C34" s="148">
        <f t="shared" si="18"/>
        <v>0.89930555555555514</v>
      </c>
      <c r="D34" s="472">
        <f t="shared" ref="D34:O36" si="33">C34+D$10</f>
        <v>0.9020833333333329</v>
      </c>
      <c r="E34" s="297">
        <f t="shared" si="33"/>
        <v>0.90486111111111067</v>
      </c>
      <c r="F34" s="297">
        <f t="shared" si="33"/>
        <v>0.90972222222222177</v>
      </c>
      <c r="G34" s="297">
        <f t="shared" si="33"/>
        <v>0.91319444444444398</v>
      </c>
      <c r="H34" s="297">
        <f t="shared" si="33"/>
        <v>0.92222222222222172</v>
      </c>
      <c r="I34" s="297">
        <f t="shared" si="33"/>
        <v>0.92430555555555505</v>
      </c>
      <c r="J34" s="297">
        <f t="shared" si="33"/>
        <v>0.93124999999999947</v>
      </c>
      <c r="K34" s="297">
        <f t="shared" si="33"/>
        <v>0.94097222222222165</v>
      </c>
      <c r="L34" s="297">
        <f t="shared" si="33"/>
        <v>0.94374999999999942</v>
      </c>
      <c r="M34" s="297">
        <f t="shared" si="33"/>
        <v>0.94861111111111052</v>
      </c>
      <c r="N34" s="470">
        <f t="shared" si="33"/>
        <v>0.95138888888888828</v>
      </c>
      <c r="O34" s="157">
        <f t="shared" si="33"/>
        <v>0.95416666666666605</v>
      </c>
      <c r="P34" s="146">
        <f t="shared" si="3"/>
        <v>24.82</v>
      </c>
      <c r="Q34" s="143">
        <f t="shared" si="4"/>
        <v>5.4861111111110916E-2</v>
      </c>
      <c r="R34" s="147">
        <f t="shared" si="5"/>
        <v>18.850632911392474</v>
      </c>
      <c r="S34" s="81"/>
      <c r="T34" s="82">
        <f t="shared" si="20"/>
        <v>3.819444444444442E-2</v>
      </c>
    </row>
    <row r="35" spans="1:20" ht="18.399999999999999" customHeight="1" x14ac:dyDescent="0.25">
      <c r="A35" s="693"/>
      <c r="B35" s="344">
        <v>19</v>
      </c>
      <c r="C35" s="148">
        <f t="shared" si="18"/>
        <v>0.93749999999999956</v>
      </c>
      <c r="D35" s="471">
        <f t="shared" si="33"/>
        <v>0.94027777777777732</v>
      </c>
      <c r="E35" s="145">
        <f t="shared" si="33"/>
        <v>0.94305555555555509</v>
      </c>
      <c r="F35" s="145">
        <f t="shared" si="33"/>
        <v>0.94791666666666619</v>
      </c>
      <c r="G35" s="145">
        <f t="shared" si="33"/>
        <v>0.9513888888888884</v>
      </c>
      <c r="H35" s="145">
        <f t="shared" si="33"/>
        <v>0.96041666666666614</v>
      </c>
      <c r="I35" s="145">
        <f t="shared" si="33"/>
        <v>0.96249999999999947</v>
      </c>
      <c r="J35" s="145">
        <f t="shared" si="33"/>
        <v>0.96944444444444389</v>
      </c>
      <c r="K35" s="145">
        <f t="shared" si="33"/>
        <v>0.97916666666666607</v>
      </c>
      <c r="L35" s="145">
        <f t="shared" si="33"/>
        <v>0.98194444444444384</v>
      </c>
      <c r="M35" s="145">
        <f t="shared" si="33"/>
        <v>0.98680555555555494</v>
      </c>
      <c r="N35" s="343">
        <f t="shared" si="33"/>
        <v>0.9895833333333327</v>
      </c>
      <c r="O35" s="176">
        <f t="shared" si="33"/>
        <v>0.99236111111111047</v>
      </c>
      <c r="P35" s="146">
        <f t="shared" si="3"/>
        <v>24.82</v>
      </c>
      <c r="Q35" s="143">
        <f t="shared" si="4"/>
        <v>5.4861111111110916E-2</v>
      </c>
      <c r="R35" s="147">
        <f t="shared" si="5"/>
        <v>18.850632911392474</v>
      </c>
      <c r="S35" s="81"/>
      <c r="T35" s="82">
        <f t="shared" si="20"/>
        <v>3.819444444444442E-2</v>
      </c>
    </row>
    <row r="36" spans="1:20" ht="18.399999999999999" customHeight="1" thickBot="1" x14ac:dyDescent="0.3">
      <c r="A36" s="709"/>
      <c r="B36" s="268">
        <v>20</v>
      </c>
      <c r="C36" s="148">
        <f t="shared" si="18"/>
        <v>0.97569444444444398</v>
      </c>
      <c r="D36" s="216">
        <f t="shared" si="33"/>
        <v>0.97847222222222174</v>
      </c>
      <c r="E36" s="297">
        <f t="shared" si="33"/>
        <v>0.98124999999999951</v>
      </c>
      <c r="F36" s="297">
        <f t="shared" si="33"/>
        <v>0.98611111111111061</v>
      </c>
      <c r="G36" s="297">
        <f t="shared" si="33"/>
        <v>0.98958333333333282</v>
      </c>
      <c r="H36" s="297">
        <f t="shared" si="33"/>
        <v>0.99861111111111056</v>
      </c>
      <c r="I36" s="297">
        <f t="shared" si="33"/>
        <v>1.0006944444444439</v>
      </c>
      <c r="J36" s="297">
        <f t="shared" si="33"/>
        <v>1.0076388888888883</v>
      </c>
      <c r="K36" s="297">
        <f t="shared" si="33"/>
        <v>1.0173611111111105</v>
      </c>
      <c r="L36" s="297">
        <f t="shared" si="33"/>
        <v>1.0201388888888883</v>
      </c>
      <c r="M36" s="297">
        <f t="shared" si="33"/>
        <v>1.0249999999999995</v>
      </c>
      <c r="N36" s="470">
        <f t="shared" si="33"/>
        <v>1.0277777777777772</v>
      </c>
      <c r="O36" s="157">
        <f t="shared" si="33"/>
        <v>1.030555555555555</v>
      </c>
      <c r="P36" s="146">
        <f t="shared" si="3"/>
        <v>24.82</v>
      </c>
      <c r="Q36" s="143">
        <f>O36-C36</f>
        <v>5.4861111111111027E-2</v>
      </c>
      <c r="R36" s="147">
        <f t="shared" si="5"/>
        <v>18.850632911392431</v>
      </c>
      <c r="S36" s="81"/>
      <c r="T36" s="82">
        <f t="shared" si="20"/>
        <v>3.819444444444442E-2</v>
      </c>
    </row>
    <row r="37" spans="1:20" ht="18.399999999999999" customHeight="1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20" ht="18.399999999999999" customHeight="1" x14ac:dyDescent="0.25">
      <c r="A38" s="84"/>
      <c r="B38" s="84"/>
      <c r="C38" s="84"/>
      <c r="D38" s="107" t="s">
        <v>63</v>
      </c>
      <c r="E38" s="107"/>
      <c r="F38" s="108"/>
      <c r="G38" s="107">
        <v>17</v>
      </c>
      <c r="H38" s="107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20" ht="18.399999999999999" customHeight="1" x14ac:dyDescent="0.25">
      <c r="A39" s="84"/>
      <c r="B39" s="84"/>
      <c r="C39" s="84"/>
      <c r="D39" s="107" t="s">
        <v>64</v>
      </c>
      <c r="E39" s="107"/>
      <c r="F39" s="108"/>
      <c r="G39" s="107">
        <v>3</v>
      </c>
      <c r="H39" s="107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20" ht="18.399999999999999" customHeight="1" x14ac:dyDescent="0.25">
      <c r="A40" s="84"/>
      <c r="B40" s="84"/>
      <c r="C40" s="84"/>
      <c r="D40" s="107" t="s">
        <v>65</v>
      </c>
      <c r="E40" s="107"/>
      <c r="F40" s="108"/>
      <c r="G40" s="107">
        <f>B36</f>
        <v>20</v>
      </c>
      <c r="H40" s="107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20" ht="18.399999999999999" customHeight="1" x14ac:dyDescent="0.25">
      <c r="A41" s="84"/>
      <c r="B41" s="84"/>
      <c r="C41" s="84"/>
      <c r="D41" s="107" t="s">
        <v>66</v>
      </c>
      <c r="E41" s="107"/>
      <c r="F41" s="108"/>
      <c r="G41" s="110">
        <v>24.82</v>
      </c>
      <c r="H41" s="107" t="s">
        <v>67</v>
      </c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20" ht="15" customHeight="1" x14ac:dyDescent="0.25">
      <c r="D42" s="107" t="s">
        <v>68</v>
      </c>
      <c r="E42" s="109"/>
      <c r="F42" s="109"/>
      <c r="G42" s="107">
        <v>0</v>
      </c>
      <c r="H42" s="107" t="s">
        <v>69</v>
      </c>
      <c r="I42" s="84"/>
      <c r="J42" s="84"/>
    </row>
    <row r="43" spans="1:20" ht="15" customHeight="1" x14ac:dyDescent="0.25">
      <c r="D43" s="107" t="s">
        <v>70</v>
      </c>
      <c r="E43" s="109"/>
      <c r="F43" s="109"/>
      <c r="G43" s="109"/>
      <c r="H43" s="109"/>
    </row>
    <row r="44" spans="1:20" ht="15" customHeight="1" x14ac:dyDescent="0.25">
      <c r="D44" s="109"/>
      <c r="E44" s="109"/>
      <c r="F44" s="109"/>
      <c r="G44" s="109"/>
      <c r="H44" s="109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36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58"/>
  <sheetViews>
    <sheetView view="pageBreakPreview" topLeftCell="A16" zoomScale="70" zoomScaleNormal="85" zoomScaleSheetLayoutView="70" workbookViewId="0">
      <selection activeCell="P13" sqref="P13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23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23" s="30" customFormat="1" ht="23.25" x14ac:dyDescent="0.35">
      <c r="B2" s="31" t="s">
        <v>115</v>
      </c>
      <c r="C2" s="31"/>
      <c r="D2" s="31"/>
      <c r="E2" s="31"/>
      <c r="F2" s="31"/>
      <c r="G2" s="31"/>
      <c r="H2" s="31"/>
      <c r="I2" s="31"/>
      <c r="J2" s="31"/>
      <c r="K2" s="31"/>
      <c r="L2" s="32"/>
      <c r="M2" s="32"/>
      <c r="N2" s="32"/>
      <c r="O2" s="32"/>
      <c r="P2" s="32"/>
      <c r="Q2" s="32"/>
      <c r="R2" s="32"/>
    </row>
    <row r="3" spans="2:23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2"/>
      <c r="M3" s="32"/>
      <c r="N3" s="32"/>
      <c r="O3" s="32"/>
      <c r="P3" s="32"/>
      <c r="Q3" s="32"/>
      <c r="R3" s="32"/>
    </row>
    <row r="4" spans="2:23" s="30" customFormat="1" ht="23.25" x14ac:dyDescent="0.35">
      <c r="B4" s="31" t="s">
        <v>77</v>
      </c>
      <c r="C4" s="31"/>
      <c r="D4" s="31"/>
      <c r="E4" s="31"/>
      <c r="F4" s="31"/>
      <c r="G4" s="31"/>
      <c r="H4" s="31"/>
      <c r="I4" s="31"/>
      <c r="J4" s="31"/>
      <c r="K4" s="31"/>
      <c r="L4" s="32"/>
      <c r="M4" s="32"/>
      <c r="N4" s="32"/>
      <c r="O4" s="32"/>
      <c r="P4" s="32"/>
      <c r="Q4" s="32"/>
      <c r="R4" s="32"/>
    </row>
    <row r="5" spans="2:23" s="30" customFormat="1" ht="23.25" x14ac:dyDescent="0.35">
      <c r="B5" s="31" t="s">
        <v>102</v>
      </c>
      <c r="C5" s="31"/>
      <c r="D5" s="31"/>
      <c r="E5" s="31"/>
      <c r="F5" s="31"/>
      <c r="G5" s="31"/>
      <c r="H5" s="31"/>
      <c r="I5" s="31"/>
      <c r="J5" s="31"/>
      <c r="K5" s="31"/>
      <c r="L5" s="32"/>
      <c r="M5" s="32"/>
      <c r="N5" s="32"/>
      <c r="O5" s="32"/>
      <c r="P5" s="32"/>
      <c r="Q5" s="32"/>
      <c r="R5" s="32"/>
    </row>
    <row r="6" spans="2:23" s="30" customFormat="1" ht="23.25" x14ac:dyDescent="0.35">
      <c r="B6" s="31" t="s">
        <v>103</v>
      </c>
      <c r="C6" s="31"/>
      <c r="D6" s="31"/>
      <c r="E6" s="31"/>
      <c r="F6" s="31"/>
      <c r="G6" s="31"/>
      <c r="H6" s="31"/>
      <c r="I6" s="31"/>
      <c r="J6" s="31"/>
      <c r="K6" s="31"/>
      <c r="L6" s="32"/>
      <c r="M6" s="32"/>
      <c r="N6" s="32"/>
      <c r="O6" s="32"/>
      <c r="P6" s="32"/>
      <c r="Q6" s="32"/>
      <c r="R6" s="32"/>
    </row>
    <row r="7" spans="2:23" s="30" customFormat="1" ht="24" thickBot="1" x14ac:dyDescent="0.4">
      <c r="B7" s="31" t="s">
        <v>104</v>
      </c>
      <c r="C7" s="31"/>
      <c r="D7" s="31"/>
      <c r="E7" s="31"/>
      <c r="F7" s="31"/>
      <c r="G7" s="31"/>
      <c r="H7" s="31"/>
      <c r="I7" s="31"/>
      <c r="J7" s="31"/>
      <c r="K7" s="31"/>
      <c r="L7" s="32"/>
      <c r="M7" s="32"/>
      <c r="N7" s="32"/>
      <c r="O7" s="32"/>
      <c r="P7" s="32"/>
      <c r="Q7" s="173"/>
      <c r="R7" s="173"/>
    </row>
    <row r="8" spans="2:23" s="30" customFormat="1" ht="173.25" customHeight="1" thickBot="1" x14ac:dyDescent="0.4">
      <c r="B8" s="710" t="s">
        <v>256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2"/>
    </row>
    <row r="9" spans="2:23" ht="15.75" x14ac:dyDescent="0.25">
      <c r="B9" s="104"/>
      <c r="C9" s="104"/>
      <c r="D9" s="85">
        <v>2.7777777777777779E-3</v>
      </c>
      <c r="E9" s="85">
        <v>4.1666666666666666E-3</v>
      </c>
      <c r="F9" s="85">
        <v>5.5555555555555558E-3</v>
      </c>
      <c r="G9" s="85">
        <v>3.472222222222222E-3</v>
      </c>
      <c r="H9" s="85">
        <v>9.7222222222222224E-3</v>
      </c>
      <c r="I9" s="85">
        <v>2.0833333333333333E-3</v>
      </c>
      <c r="J9" s="85">
        <v>6.9444444444444441E-3</v>
      </c>
      <c r="K9" s="85">
        <v>9.7222222222222224E-3</v>
      </c>
      <c r="L9" s="85">
        <v>3.472222222222222E-3</v>
      </c>
      <c r="M9" s="85">
        <v>5.5555555555555558E-3</v>
      </c>
      <c r="N9" s="85">
        <v>3.472222222222222E-3</v>
      </c>
      <c r="O9" s="85">
        <v>2.7777777777777779E-3</v>
      </c>
      <c r="P9" s="105"/>
      <c r="Q9" s="105">
        <f>SUM(D9:O9)</f>
        <v>5.9722222222222225E-2</v>
      </c>
      <c r="R9" s="106"/>
    </row>
    <row r="10" spans="2:23" ht="16.5" thickBot="1" x14ac:dyDescent="0.3">
      <c r="B10" s="104"/>
      <c r="C10" s="104"/>
      <c r="D10" s="85">
        <v>2.7777777777777779E-3</v>
      </c>
      <c r="E10" s="85">
        <v>2.7777777777777779E-3</v>
      </c>
      <c r="F10" s="85">
        <v>4.8611111111111112E-3</v>
      </c>
      <c r="G10" s="85">
        <v>3.472222222222222E-3</v>
      </c>
      <c r="H10" s="85">
        <v>9.0277777777777787E-3</v>
      </c>
      <c r="I10" s="85">
        <v>2.0833333333333333E-3</v>
      </c>
      <c r="J10" s="85">
        <v>6.9444444444444441E-3</v>
      </c>
      <c r="K10" s="85">
        <v>9.7222222222222224E-3</v>
      </c>
      <c r="L10" s="85">
        <v>2.7777777777777779E-3</v>
      </c>
      <c r="M10" s="85">
        <v>4.8611111111111112E-3</v>
      </c>
      <c r="N10" s="85">
        <v>2.7777777777777779E-3</v>
      </c>
      <c r="O10" s="85">
        <v>2.7777777777777779E-3</v>
      </c>
      <c r="P10" s="105"/>
      <c r="Q10" s="105">
        <f>SUM(D10:O10)</f>
        <v>5.4861111111111097E-2</v>
      </c>
      <c r="R10" s="106"/>
    </row>
    <row r="11" spans="2:23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700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  <c r="T11" s="104"/>
      <c r="U11" s="104"/>
      <c r="V11" s="104"/>
      <c r="W11" s="104"/>
    </row>
    <row r="12" spans="2:23" ht="68.25" thickBot="1" x14ac:dyDescent="0.3">
      <c r="B12" s="420"/>
      <c r="C12" s="420" t="s">
        <v>265</v>
      </c>
      <c r="D12" s="345" t="s">
        <v>105</v>
      </c>
      <c r="E12" s="96" t="s">
        <v>295</v>
      </c>
      <c r="F12" s="97" t="s">
        <v>296</v>
      </c>
      <c r="G12" s="50" t="s">
        <v>86</v>
      </c>
      <c r="H12" s="50" t="s">
        <v>106</v>
      </c>
      <c r="I12" s="98" t="s">
        <v>107</v>
      </c>
      <c r="J12" s="50" t="s">
        <v>90</v>
      </c>
      <c r="K12" s="50" t="s">
        <v>197</v>
      </c>
      <c r="L12" s="97" t="s">
        <v>296</v>
      </c>
      <c r="M12" s="96" t="s">
        <v>295</v>
      </c>
      <c r="N12" s="48" t="s">
        <v>105</v>
      </c>
      <c r="O12" s="376" t="s">
        <v>265</v>
      </c>
      <c r="P12" s="702"/>
      <c r="Q12" s="703"/>
      <c r="R12" s="703"/>
      <c r="S12" s="703"/>
      <c r="T12" s="104"/>
      <c r="U12" s="104"/>
      <c r="V12" s="104"/>
      <c r="W12" s="104"/>
    </row>
    <row r="13" spans="2:23" ht="15.75" thickBot="1" x14ac:dyDescent="0.3">
      <c r="B13" s="352" t="s">
        <v>58</v>
      </c>
      <c r="C13" s="419">
        <v>0</v>
      </c>
      <c r="D13" s="370">
        <v>1.95</v>
      </c>
      <c r="E13" s="54">
        <v>2.4</v>
      </c>
      <c r="F13" s="55">
        <v>3.32</v>
      </c>
      <c r="G13" s="55">
        <v>1.21</v>
      </c>
      <c r="H13" s="55">
        <v>2.54</v>
      </c>
      <c r="I13" s="55">
        <v>1.95</v>
      </c>
      <c r="J13" s="55">
        <v>0.98</v>
      </c>
      <c r="K13" s="55">
        <v>2.7</v>
      </c>
      <c r="L13" s="55">
        <v>1.7</v>
      </c>
      <c r="M13" s="56">
        <v>3.4</v>
      </c>
      <c r="N13" s="57">
        <v>2.19</v>
      </c>
      <c r="O13" s="376">
        <v>1.95</v>
      </c>
      <c r="P13" s="704">
        <f>O14</f>
        <v>24.82</v>
      </c>
      <c r="Q13" s="703"/>
      <c r="R13" s="703"/>
      <c r="S13" s="703"/>
      <c r="T13" s="104"/>
      <c r="U13" s="104"/>
      <c r="V13" s="104"/>
      <c r="W13" s="104"/>
    </row>
    <row r="14" spans="2:23" ht="30.75" customHeight="1" thickBot="1" x14ac:dyDescent="0.3">
      <c r="B14" s="58" t="s">
        <v>59</v>
      </c>
      <c r="C14" s="59">
        <v>0</v>
      </c>
      <c r="D14" s="60">
        <f t="shared" ref="D14:O14" si="0">C14+D13</f>
        <v>1.95</v>
      </c>
      <c r="E14" s="61">
        <f t="shared" si="0"/>
        <v>4.3499999999999996</v>
      </c>
      <c r="F14" s="62">
        <f t="shared" si="0"/>
        <v>7.67</v>
      </c>
      <c r="G14" s="62">
        <f t="shared" si="0"/>
        <v>8.879999999999999</v>
      </c>
      <c r="H14" s="62">
        <f t="shared" si="0"/>
        <v>11.419999999999998</v>
      </c>
      <c r="I14" s="62">
        <v>11.37</v>
      </c>
      <c r="J14" s="62">
        <f t="shared" si="0"/>
        <v>12.35</v>
      </c>
      <c r="K14" s="62">
        <v>15.45</v>
      </c>
      <c r="L14" s="62">
        <v>17.3</v>
      </c>
      <c r="M14" s="63">
        <f t="shared" si="0"/>
        <v>20.7</v>
      </c>
      <c r="N14" s="60">
        <v>22.87</v>
      </c>
      <c r="O14" s="60">
        <f t="shared" si="0"/>
        <v>24.82</v>
      </c>
      <c r="P14" s="705"/>
      <c r="Q14" s="703"/>
      <c r="R14" s="703"/>
      <c r="S14" s="703"/>
      <c r="T14" s="104"/>
      <c r="U14" s="104"/>
      <c r="V14" s="104"/>
      <c r="W14" s="104"/>
    </row>
    <row r="15" spans="2:23" ht="30.75" customHeight="1" thickBot="1" x14ac:dyDescent="0.3">
      <c r="B15" s="687" t="s">
        <v>60</v>
      </c>
      <c r="C15" s="688"/>
      <c r="D15" s="60">
        <f>D13/((D10*1440)/60)</f>
        <v>29.25</v>
      </c>
      <c r="E15" s="61">
        <f t="shared" ref="E15:O15" si="1">E13/((E10*1440)/60)</f>
        <v>36</v>
      </c>
      <c r="F15" s="61">
        <f t="shared" si="1"/>
        <v>28.457142857142856</v>
      </c>
      <c r="G15" s="61">
        <f t="shared" si="1"/>
        <v>14.52</v>
      </c>
      <c r="H15" s="61">
        <f t="shared" si="1"/>
        <v>11.723076923076921</v>
      </c>
      <c r="I15" s="61">
        <f t="shared" si="1"/>
        <v>39</v>
      </c>
      <c r="J15" s="61">
        <f t="shared" si="1"/>
        <v>5.88</v>
      </c>
      <c r="K15" s="61">
        <f t="shared" si="1"/>
        <v>11.571428571428571</v>
      </c>
      <c r="L15" s="61">
        <f t="shared" si="1"/>
        <v>25.5</v>
      </c>
      <c r="M15" s="65">
        <f t="shared" si="1"/>
        <v>29.142857142857142</v>
      </c>
      <c r="N15" s="60">
        <f t="shared" si="1"/>
        <v>32.85</v>
      </c>
      <c r="O15" s="64">
        <f t="shared" si="1"/>
        <v>29.25</v>
      </c>
      <c r="P15" s="706"/>
      <c r="Q15" s="702"/>
      <c r="R15" s="702"/>
      <c r="S15" s="702"/>
      <c r="T15" s="104"/>
      <c r="U15" s="104"/>
      <c r="V15" s="104"/>
      <c r="W15" s="104"/>
    </row>
    <row r="16" spans="2:23" ht="36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  <c r="T16" s="104"/>
      <c r="U16" s="104"/>
      <c r="V16" s="104"/>
      <c r="W16" s="104"/>
    </row>
    <row r="17" spans="1:23" ht="18.399999999999999" customHeight="1" x14ac:dyDescent="0.25">
      <c r="A17" s="692" t="s">
        <v>62</v>
      </c>
      <c r="B17" s="183">
        <v>1</v>
      </c>
      <c r="C17" s="442">
        <v>0.25</v>
      </c>
      <c r="D17" s="69">
        <f t="shared" ref="D17:O33" si="2">C17+D$10</f>
        <v>0.25277777777777777</v>
      </c>
      <c r="E17" s="70">
        <f t="shared" si="2"/>
        <v>0.25555555555555554</v>
      </c>
      <c r="F17" s="70">
        <f t="shared" si="2"/>
        <v>0.26041666666666663</v>
      </c>
      <c r="G17" s="70">
        <f t="shared" si="2"/>
        <v>0.26388888888888884</v>
      </c>
      <c r="H17" s="70">
        <f t="shared" si="2"/>
        <v>0.27291666666666664</v>
      </c>
      <c r="I17" s="70">
        <f t="shared" si="2"/>
        <v>0.27499999999999997</v>
      </c>
      <c r="J17" s="70">
        <f t="shared" si="2"/>
        <v>0.28194444444444439</v>
      </c>
      <c r="K17" s="70">
        <f t="shared" si="2"/>
        <v>0.29166666666666663</v>
      </c>
      <c r="L17" s="70">
        <f t="shared" si="2"/>
        <v>0.2944444444444444</v>
      </c>
      <c r="M17" s="70">
        <f t="shared" si="2"/>
        <v>0.29930555555555549</v>
      </c>
      <c r="N17" s="218">
        <f t="shared" si="2"/>
        <v>0.30208333333333326</v>
      </c>
      <c r="O17" s="87">
        <f t="shared" si="2"/>
        <v>0.30486111111111103</v>
      </c>
      <c r="P17" s="91">
        <f t="shared" ref="P17:P34" si="3">$G$39</f>
        <v>24.82</v>
      </c>
      <c r="Q17" s="87">
        <f t="shared" ref="Q17:Q34" si="4">O17-C17</f>
        <v>5.4861111111111027E-2</v>
      </c>
      <c r="R17" s="73">
        <f t="shared" ref="R17:R34" si="5">$G$39/((Q17*1440)/60)</f>
        <v>18.850632911392431</v>
      </c>
      <c r="S17" s="39"/>
    </row>
    <row r="18" spans="1:23" ht="18.399999999999999" customHeight="1" x14ac:dyDescent="0.25">
      <c r="A18" s="693"/>
      <c r="B18" s="263">
        <v>2</v>
      </c>
      <c r="C18" s="443">
        <f>C17+"00:60"</f>
        <v>0.29166666666666669</v>
      </c>
      <c r="D18" s="139">
        <f t="shared" si="2"/>
        <v>0.29444444444444445</v>
      </c>
      <c r="E18" s="83">
        <f t="shared" si="2"/>
        <v>0.29722222222222222</v>
      </c>
      <c r="F18" s="83">
        <f t="shared" si="2"/>
        <v>0.30208333333333331</v>
      </c>
      <c r="G18" s="83">
        <f t="shared" si="2"/>
        <v>0.30555555555555552</v>
      </c>
      <c r="H18" s="83">
        <f t="shared" si="2"/>
        <v>0.31458333333333333</v>
      </c>
      <c r="I18" s="83">
        <f t="shared" si="2"/>
        <v>0.31666666666666665</v>
      </c>
      <c r="J18" s="83">
        <f t="shared" si="2"/>
        <v>0.32361111111111107</v>
      </c>
      <c r="K18" s="83">
        <f t="shared" si="2"/>
        <v>0.33333333333333331</v>
      </c>
      <c r="L18" s="83">
        <f t="shared" si="2"/>
        <v>0.33611111111111108</v>
      </c>
      <c r="M18" s="83">
        <f t="shared" si="2"/>
        <v>0.34097222222222218</v>
      </c>
      <c r="N18" s="189">
        <f t="shared" si="2"/>
        <v>0.34374999999999994</v>
      </c>
      <c r="O18" s="88">
        <f t="shared" si="2"/>
        <v>0.34652777777777771</v>
      </c>
      <c r="P18" s="92">
        <f t="shared" si="3"/>
        <v>24.82</v>
      </c>
      <c r="Q18" s="88">
        <f t="shared" si="4"/>
        <v>5.4861111111111027E-2</v>
      </c>
      <c r="R18" s="89">
        <f t="shared" si="5"/>
        <v>18.850632911392431</v>
      </c>
      <c r="S18" s="81"/>
      <c r="T18" s="82">
        <f>C18-C17</f>
        <v>4.1666666666666685E-2</v>
      </c>
      <c r="W18" s="342"/>
    </row>
    <row r="19" spans="1:23" ht="18.399999999999999" customHeight="1" thickBot="1" x14ac:dyDescent="0.3">
      <c r="A19" s="693"/>
      <c r="B19" s="263">
        <v>3</v>
      </c>
      <c r="C19" s="443">
        <f t="shared" ref="C19:C34" si="6">C18+"00:60"</f>
        <v>0.33333333333333337</v>
      </c>
      <c r="D19" s="139">
        <f t="shared" si="2"/>
        <v>0.33611111111111114</v>
      </c>
      <c r="E19" s="83">
        <f t="shared" si="2"/>
        <v>0.33888888888888891</v>
      </c>
      <c r="F19" s="83">
        <f t="shared" si="2"/>
        <v>0.34375</v>
      </c>
      <c r="G19" s="83">
        <f t="shared" si="2"/>
        <v>0.34722222222222221</v>
      </c>
      <c r="H19" s="83">
        <f t="shared" si="2"/>
        <v>0.35625000000000001</v>
      </c>
      <c r="I19" s="83">
        <f t="shared" si="2"/>
        <v>0.35833333333333334</v>
      </c>
      <c r="J19" s="83">
        <f t="shared" si="2"/>
        <v>0.36527777777777776</v>
      </c>
      <c r="K19" s="83">
        <f t="shared" si="2"/>
        <v>0.375</v>
      </c>
      <c r="L19" s="83">
        <f t="shared" si="2"/>
        <v>0.37777777777777777</v>
      </c>
      <c r="M19" s="83">
        <f t="shared" si="2"/>
        <v>0.38263888888888886</v>
      </c>
      <c r="N19" s="189">
        <f t="shared" si="2"/>
        <v>0.38541666666666663</v>
      </c>
      <c r="O19" s="88">
        <f t="shared" si="2"/>
        <v>0.3881944444444444</v>
      </c>
      <c r="P19" s="92">
        <f t="shared" si="3"/>
        <v>24.82</v>
      </c>
      <c r="Q19" s="88">
        <f>O19-C19</f>
        <v>5.4861111111111027E-2</v>
      </c>
      <c r="R19" s="89">
        <f t="shared" si="5"/>
        <v>18.850632911392431</v>
      </c>
      <c r="S19" s="81"/>
      <c r="T19" s="82">
        <f t="shared" ref="T19:T34" si="7">C19-C18</f>
        <v>4.1666666666666685E-2</v>
      </c>
      <c r="W19" s="342"/>
    </row>
    <row r="20" spans="1:23" ht="18.399999999999999" customHeight="1" thickBot="1" x14ac:dyDescent="0.3">
      <c r="A20" s="693"/>
      <c r="B20" s="183">
        <v>4</v>
      </c>
      <c r="C20" s="443">
        <f t="shared" si="6"/>
        <v>0.37500000000000006</v>
      </c>
      <c r="D20" s="139">
        <f t="shared" si="2"/>
        <v>0.37777777777777782</v>
      </c>
      <c r="E20" s="83">
        <f t="shared" si="2"/>
        <v>0.38055555555555559</v>
      </c>
      <c r="F20" s="83">
        <f t="shared" si="2"/>
        <v>0.38541666666666669</v>
      </c>
      <c r="G20" s="83">
        <f t="shared" si="2"/>
        <v>0.3888888888888889</v>
      </c>
      <c r="H20" s="83">
        <f t="shared" si="2"/>
        <v>0.3979166666666667</v>
      </c>
      <c r="I20" s="83">
        <f t="shared" si="2"/>
        <v>0.4</v>
      </c>
      <c r="J20" s="83">
        <f t="shared" si="2"/>
        <v>0.40694444444444444</v>
      </c>
      <c r="K20" s="83">
        <f t="shared" si="2"/>
        <v>0.41666666666666669</v>
      </c>
      <c r="L20" s="83">
        <f t="shared" si="2"/>
        <v>0.41944444444444445</v>
      </c>
      <c r="M20" s="83">
        <f t="shared" si="2"/>
        <v>0.42430555555555555</v>
      </c>
      <c r="N20" s="189">
        <f t="shared" si="2"/>
        <v>0.42708333333333331</v>
      </c>
      <c r="O20" s="88">
        <f t="shared" si="2"/>
        <v>0.42986111111111108</v>
      </c>
      <c r="P20" s="92">
        <f t="shared" si="3"/>
        <v>24.82</v>
      </c>
      <c r="Q20" s="88">
        <f t="shared" si="4"/>
        <v>5.4861111111111027E-2</v>
      </c>
      <c r="R20" s="89">
        <f t="shared" si="5"/>
        <v>18.850632911392431</v>
      </c>
      <c r="S20" s="81"/>
      <c r="T20" s="82">
        <f t="shared" si="7"/>
        <v>4.1666666666666685E-2</v>
      </c>
      <c r="W20" s="342"/>
    </row>
    <row r="21" spans="1:23" ht="18.399999999999999" customHeight="1" thickBot="1" x14ac:dyDescent="0.3">
      <c r="A21" s="693"/>
      <c r="B21" s="263">
        <v>5</v>
      </c>
      <c r="C21" s="443">
        <f t="shared" si="6"/>
        <v>0.41666666666666674</v>
      </c>
      <c r="D21" s="69">
        <f t="shared" si="2"/>
        <v>0.41944444444444451</v>
      </c>
      <c r="E21" s="70">
        <f t="shared" si="2"/>
        <v>0.42222222222222228</v>
      </c>
      <c r="F21" s="70">
        <f t="shared" si="2"/>
        <v>0.42708333333333337</v>
      </c>
      <c r="G21" s="70">
        <f t="shared" si="2"/>
        <v>0.43055555555555558</v>
      </c>
      <c r="H21" s="70">
        <f t="shared" si="2"/>
        <v>0.43958333333333338</v>
      </c>
      <c r="I21" s="70">
        <f t="shared" si="2"/>
        <v>0.44166666666666671</v>
      </c>
      <c r="J21" s="70">
        <f t="shared" si="2"/>
        <v>0.44861111111111113</v>
      </c>
      <c r="K21" s="70">
        <f t="shared" si="2"/>
        <v>0.45833333333333337</v>
      </c>
      <c r="L21" s="70">
        <f t="shared" si="2"/>
        <v>0.46111111111111114</v>
      </c>
      <c r="M21" s="70">
        <f t="shared" si="2"/>
        <v>0.46597222222222223</v>
      </c>
      <c r="N21" s="218">
        <f t="shared" si="2"/>
        <v>0.46875</v>
      </c>
      <c r="O21" s="87">
        <f t="shared" si="2"/>
        <v>0.47152777777777777</v>
      </c>
      <c r="P21" s="92">
        <f t="shared" si="3"/>
        <v>24.82</v>
      </c>
      <c r="Q21" s="88">
        <f t="shared" si="4"/>
        <v>5.4861111111111027E-2</v>
      </c>
      <c r="R21" s="89">
        <f t="shared" si="5"/>
        <v>18.850632911392431</v>
      </c>
      <c r="S21" s="81"/>
      <c r="T21" s="82">
        <f t="shared" si="7"/>
        <v>4.1666666666666685E-2</v>
      </c>
      <c r="W21" s="342"/>
    </row>
    <row r="22" spans="1:23" ht="18.399999999999999" customHeight="1" thickBot="1" x14ac:dyDescent="0.3">
      <c r="A22" s="693"/>
      <c r="B22" s="263">
        <v>6</v>
      </c>
      <c r="C22" s="443">
        <f t="shared" si="6"/>
        <v>0.45833333333333343</v>
      </c>
      <c r="D22" s="69">
        <f t="shared" si="2"/>
        <v>0.46111111111111119</v>
      </c>
      <c r="E22" s="70">
        <f t="shared" si="2"/>
        <v>0.46388888888888896</v>
      </c>
      <c r="F22" s="70">
        <f t="shared" si="2"/>
        <v>0.46875000000000006</v>
      </c>
      <c r="G22" s="70">
        <f t="shared" si="2"/>
        <v>0.47222222222222227</v>
      </c>
      <c r="H22" s="70">
        <f t="shared" si="2"/>
        <v>0.48125000000000007</v>
      </c>
      <c r="I22" s="70">
        <f t="shared" si="2"/>
        <v>0.48333333333333339</v>
      </c>
      <c r="J22" s="70">
        <f t="shared" si="2"/>
        <v>0.49027777777777781</v>
      </c>
      <c r="K22" s="70">
        <f t="shared" si="2"/>
        <v>0.5</v>
      </c>
      <c r="L22" s="70">
        <f t="shared" si="2"/>
        <v>0.50277777777777777</v>
      </c>
      <c r="M22" s="70">
        <f t="shared" si="2"/>
        <v>0.50763888888888886</v>
      </c>
      <c r="N22" s="218">
        <f t="shared" si="2"/>
        <v>0.51041666666666663</v>
      </c>
      <c r="O22" s="87">
        <f t="shared" si="2"/>
        <v>0.5131944444444444</v>
      </c>
      <c r="P22" s="92">
        <f t="shared" si="3"/>
        <v>24.82</v>
      </c>
      <c r="Q22" s="88">
        <f t="shared" si="4"/>
        <v>5.4861111111110972E-2</v>
      </c>
      <c r="R22" s="89">
        <f t="shared" si="5"/>
        <v>18.850632911392452</v>
      </c>
      <c r="S22" s="81"/>
      <c r="T22" s="82">
        <f t="shared" si="7"/>
        <v>4.1666666666666685E-2</v>
      </c>
      <c r="W22" s="342"/>
    </row>
    <row r="23" spans="1:23" ht="18.399999999999999" customHeight="1" thickBot="1" x14ac:dyDescent="0.3">
      <c r="A23" s="693"/>
      <c r="B23" s="183">
        <v>7</v>
      </c>
      <c r="C23" s="443">
        <f t="shared" si="6"/>
        <v>0.50000000000000011</v>
      </c>
      <c r="D23" s="69">
        <f t="shared" si="2"/>
        <v>0.50277777777777788</v>
      </c>
      <c r="E23" s="70">
        <f t="shared" si="2"/>
        <v>0.50555555555555565</v>
      </c>
      <c r="F23" s="70">
        <f t="shared" si="2"/>
        <v>0.51041666666666674</v>
      </c>
      <c r="G23" s="70">
        <f t="shared" si="2"/>
        <v>0.51388888888888895</v>
      </c>
      <c r="H23" s="70">
        <f t="shared" si="2"/>
        <v>0.5229166666666667</v>
      </c>
      <c r="I23" s="70">
        <f t="shared" si="2"/>
        <v>0.52500000000000002</v>
      </c>
      <c r="J23" s="70">
        <f t="shared" si="2"/>
        <v>0.53194444444444444</v>
      </c>
      <c r="K23" s="70">
        <f t="shared" si="2"/>
        <v>0.54166666666666663</v>
      </c>
      <c r="L23" s="70">
        <f t="shared" si="2"/>
        <v>0.5444444444444444</v>
      </c>
      <c r="M23" s="70">
        <f t="shared" si="2"/>
        <v>0.54930555555555549</v>
      </c>
      <c r="N23" s="218">
        <f t="shared" si="2"/>
        <v>0.55208333333333326</v>
      </c>
      <c r="O23" s="87">
        <f t="shared" si="2"/>
        <v>0.55486111111111103</v>
      </c>
      <c r="P23" s="92">
        <f t="shared" si="3"/>
        <v>24.82</v>
      </c>
      <c r="Q23" s="88">
        <f t="shared" si="4"/>
        <v>5.4861111111110916E-2</v>
      </c>
      <c r="R23" s="89">
        <f t="shared" si="5"/>
        <v>18.850632911392474</v>
      </c>
      <c r="S23" s="81"/>
      <c r="T23" s="82">
        <f t="shared" si="7"/>
        <v>4.1666666666666685E-2</v>
      </c>
      <c r="W23" s="342"/>
    </row>
    <row r="24" spans="1:23" ht="18.399999999999999" customHeight="1" thickBot="1" x14ac:dyDescent="0.3">
      <c r="A24" s="693"/>
      <c r="B24" s="263">
        <v>8</v>
      </c>
      <c r="C24" s="443">
        <f t="shared" si="6"/>
        <v>0.54166666666666674</v>
      </c>
      <c r="D24" s="69">
        <f t="shared" si="2"/>
        <v>0.54444444444444451</v>
      </c>
      <c r="E24" s="70">
        <f t="shared" si="2"/>
        <v>0.54722222222222228</v>
      </c>
      <c r="F24" s="70">
        <f t="shared" si="2"/>
        <v>0.55208333333333337</v>
      </c>
      <c r="G24" s="70">
        <f t="shared" si="2"/>
        <v>0.55555555555555558</v>
      </c>
      <c r="H24" s="70">
        <f t="shared" si="2"/>
        <v>0.56458333333333333</v>
      </c>
      <c r="I24" s="70">
        <f t="shared" si="2"/>
        <v>0.56666666666666665</v>
      </c>
      <c r="J24" s="70">
        <f t="shared" si="2"/>
        <v>0.57361111111111107</v>
      </c>
      <c r="K24" s="70">
        <f t="shared" si="2"/>
        <v>0.58333333333333326</v>
      </c>
      <c r="L24" s="70">
        <f t="shared" si="2"/>
        <v>0.58611111111111103</v>
      </c>
      <c r="M24" s="70">
        <f t="shared" si="2"/>
        <v>0.59097222222222212</v>
      </c>
      <c r="N24" s="218">
        <f t="shared" si="2"/>
        <v>0.59374999999999989</v>
      </c>
      <c r="O24" s="87">
        <f t="shared" si="2"/>
        <v>0.59652777777777766</v>
      </c>
      <c r="P24" s="92">
        <f t="shared" si="3"/>
        <v>24.82</v>
      </c>
      <c r="Q24" s="88">
        <f t="shared" si="4"/>
        <v>5.4861111111110916E-2</v>
      </c>
      <c r="R24" s="89">
        <f t="shared" si="5"/>
        <v>18.850632911392474</v>
      </c>
      <c r="S24" s="81"/>
      <c r="T24" s="82">
        <f t="shared" si="7"/>
        <v>4.166666666666663E-2</v>
      </c>
    </row>
    <row r="25" spans="1:23" ht="18.399999999999999" customHeight="1" thickBot="1" x14ac:dyDescent="0.3">
      <c r="A25" s="693"/>
      <c r="B25" s="263">
        <v>9</v>
      </c>
      <c r="C25" s="443">
        <f t="shared" si="6"/>
        <v>0.58333333333333337</v>
      </c>
      <c r="D25" s="69">
        <f t="shared" si="2"/>
        <v>0.58611111111111114</v>
      </c>
      <c r="E25" s="70">
        <f t="shared" si="2"/>
        <v>0.58888888888888891</v>
      </c>
      <c r="F25" s="70">
        <f t="shared" si="2"/>
        <v>0.59375</v>
      </c>
      <c r="G25" s="70">
        <f t="shared" si="2"/>
        <v>0.59722222222222221</v>
      </c>
      <c r="H25" s="70">
        <f t="shared" si="2"/>
        <v>0.60624999999999996</v>
      </c>
      <c r="I25" s="70">
        <f t="shared" si="2"/>
        <v>0.60833333333333328</v>
      </c>
      <c r="J25" s="70">
        <f t="shared" si="2"/>
        <v>0.6152777777777777</v>
      </c>
      <c r="K25" s="70">
        <f t="shared" si="2"/>
        <v>0.62499999999999989</v>
      </c>
      <c r="L25" s="70">
        <f t="shared" si="2"/>
        <v>0.62777777777777766</v>
      </c>
      <c r="M25" s="70">
        <f t="shared" si="2"/>
        <v>0.63263888888888875</v>
      </c>
      <c r="N25" s="218">
        <f t="shared" si="2"/>
        <v>0.63541666666666652</v>
      </c>
      <c r="O25" s="87">
        <f t="shared" si="2"/>
        <v>0.63819444444444429</v>
      </c>
      <c r="P25" s="92">
        <f t="shared" si="3"/>
        <v>24.82</v>
      </c>
      <c r="Q25" s="88">
        <f t="shared" si="4"/>
        <v>5.4861111111110916E-2</v>
      </c>
      <c r="R25" s="89">
        <f t="shared" si="5"/>
        <v>18.850632911392474</v>
      </c>
      <c r="S25" s="81"/>
      <c r="T25" s="82">
        <f t="shared" si="7"/>
        <v>4.166666666666663E-2</v>
      </c>
    </row>
    <row r="26" spans="1:23" ht="18.399999999999999" customHeight="1" thickBot="1" x14ac:dyDescent="0.3">
      <c r="A26" s="693"/>
      <c r="B26" s="183">
        <v>10</v>
      </c>
      <c r="C26" s="443">
        <f t="shared" si="6"/>
        <v>0.625</v>
      </c>
      <c r="D26" s="69">
        <f t="shared" si="2"/>
        <v>0.62777777777777777</v>
      </c>
      <c r="E26" s="70">
        <f t="shared" si="2"/>
        <v>0.63055555555555554</v>
      </c>
      <c r="F26" s="70">
        <f t="shared" si="2"/>
        <v>0.63541666666666663</v>
      </c>
      <c r="G26" s="70">
        <f t="shared" si="2"/>
        <v>0.63888888888888884</v>
      </c>
      <c r="H26" s="70">
        <f t="shared" si="2"/>
        <v>0.64791666666666659</v>
      </c>
      <c r="I26" s="70">
        <f t="shared" si="2"/>
        <v>0.64999999999999991</v>
      </c>
      <c r="J26" s="70">
        <f t="shared" si="2"/>
        <v>0.65694444444444433</v>
      </c>
      <c r="K26" s="70">
        <f t="shared" si="2"/>
        <v>0.66666666666666652</v>
      </c>
      <c r="L26" s="70">
        <f t="shared" si="2"/>
        <v>0.66944444444444429</v>
      </c>
      <c r="M26" s="70">
        <f t="shared" si="2"/>
        <v>0.67430555555555538</v>
      </c>
      <c r="N26" s="218">
        <f t="shared" si="2"/>
        <v>0.67708333333333315</v>
      </c>
      <c r="O26" s="87">
        <f t="shared" si="2"/>
        <v>0.67986111111111092</v>
      </c>
      <c r="P26" s="92">
        <f t="shared" si="3"/>
        <v>24.82</v>
      </c>
      <c r="Q26" s="88">
        <f t="shared" si="4"/>
        <v>5.4861111111110916E-2</v>
      </c>
      <c r="R26" s="89">
        <f t="shared" si="5"/>
        <v>18.850632911392474</v>
      </c>
      <c r="S26" s="81"/>
      <c r="T26" s="82">
        <f t="shared" si="7"/>
        <v>4.166666666666663E-2</v>
      </c>
    </row>
    <row r="27" spans="1:23" ht="18.399999999999999" customHeight="1" thickBot="1" x14ac:dyDescent="0.3">
      <c r="A27" s="693"/>
      <c r="B27" s="263">
        <v>11</v>
      </c>
      <c r="C27" s="443">
        <f t="shared" si="6"/>
        <v>0.66666666666666663</v>
      </c>
      <c r="D27" s="69">
        <f t="shared" si="2"/>
        <v>0.6694444444444444</v>
      </c>
      <c r="E27" s="70">
        <f t="shared" si="2"/>
        <v>0.67222222222222217</v>
      </c>
      <c r="F27" s="70">
        <f t="shared" si="2"/>
        <v>0.67708333333333326</v>
      </c>
      <c r="G27" s="70">
        <f t="shared" si="2"/>
        <v>0.68055555555555547</v>
      </c>
      <c r="H27" s="70">
        <f t="shared" si="2"/>
        <v>0.68958333333333321</v>
      </c>
      <c r="I27" s="70">
        <f t="shared" si="2"/>
        <v>0.69166666666666654</v>
      </c>
      <c r="J27" s="70">
        <f t="shared" si="2"/>
        <v>0.69861111111111096</v>
      </c>
      <c r="K27" s="70">
        <f t="shared" si="2"/>
        <v>0.70833333333333315</v>
      </c>
      <c r="L27" s="70">
        <f t="shared" si="2"/>
        <v>0.71111111111111092</v>
      </c>
      <c r="M27" s="70">
        <f t="shared" si="2"/>
        <v>0.71597222222222201</v>
      </c>
      <c r="N27" s="218">
        <f t="shared" si="2"/>
        <v>0.71874999999999978</v>
      </c>
      <c r="O27" s="87">
        <f t="shared" si="2"/>
        <v>0.72152777777777755</v>
      </c>
      <c r="P27" s="92">
        <f t="shared" si="3"/>
        <v>24.82</v>
      </c>
      <c r="Q27" s="88">
        <f t="shared" si="4"/>
        <v>5.4861111111110916E-2</v>
      </c>
      <c r="R27" s="89">
        <f t="shared" si="5"/>
        <v>18.850632911392474</v>
      </c>
      <c r="S27" s="81"/>
      <c r="T27" s="82">
        <f t="shared" si="7"/>
        <v>4.166666666666663E-2</v>
      </c>
    </row>
    <row r="28" spans="1:23" ht="18.399999999999999" customHeight="1" thickBot="1" x14ac:dyDescent="0.3">
      <c r="A28" s="693"/>
      <c r="B28" s="263">
        <v>12</v>
      </c>
      <c r="C28" s="443">
        <f t="shared" si="6"/>
        <v>0.70833333333333326</v>
      </c>
      <c r="D28" s="69">
        <f t="shared" si="2"/>
        <v>0.71111111111111103</v>
      </c>
      <c r="E28" s="70">
        <f t="shared" si="2"/>
        <v>0.7138888888888888</v>
      </c>
      <c r="F28" s="70">
        <f t="shared" si="2"/>
        <v>0.71874999999999989</v>
      </c>
      <c r="G28" s="70">
        <f t="shared" si="2"/>
        <v>0.7222222222222221</v>
      </c>
      <c r="H28" s="70">
        <f t="shared" si="2"/>
        <v>0.73124999999999984</v>
      </c>
      <c r="I28" s="70">
        <f t="shared" si="2"/>
        <v>0.73333333333333317</v>
      </c>
      <c r="J28" s="70">
        <f t="shared" si="2"/>
        <v>0.74027777777777759</v>
      </c>
      <c r="K28" s="70">
        <f t="shared" si="2"/>
        <v>0.74999999999999978</v>
      </c>
      <c r="L28" s="70">
        <f t="shared" si="2"/>
        <v>0.75277777777777755</v>
      </c>
      <c r="M28" s="70">
        <f t="shared" si="2"/>
        <v>0.75763888888888864</v>
      </c>
      <c r="N28" s="218">
        <f t="shared" si="2"/>
        <v>0.76041666666666641</v>
      </c>
      <c r="O28" s="87">
        <f t="shared" si="2"/>
        <v>0.76319444444444418</v>
      </c>
      <c r="P28" s="92">
        <f t="shared" si="3"/>
        <v>24.82</v>
      </c>
      <c r="Q28" s="88">
        <f t="shared" si="4"/>
        <v>5.4861111111110916E-2</v>
      </c>
      <c r="R28" s="89">
        <f t="shared" si="5"/>
        <v>18.850632911392474</v>
      </c>
      <c r="S28" s="81"/>
      <c r="T28" s="82">
        <f t="shared" si="7"/>
        <v>4.166666666666663E-2</v>
      </c>
    </row>
    <row r="29" spans="1:23" ht="18.399999999999999" customHeight="1" thickBot="1" x14ac:dyDescent="0.3">
      <c r="A29" s="693"/>
      <c r="B29" s="183">
        <v>13</v>
      </c>
      <c r="C29" s="443">
        <f t="shared" si="6"/>
        <v>0.74999999999999989</v>
      </c>
      <c r="D29" s="69">
        <f t="shared" si="2"/>
        <v>0.75277777777777766</v>
      </c>
      <c r="E29" s="70">
        <f t="shared" si="2"/>
        <v>0.75555555555555542</v>
      </c>
      <c r="F29" s="70">
        <f t="shared" si="2"/>
        <v>0.76041666666666652</v>
      </c>
      <c r="G29" s="70">
        <f t="shared" si="2"/>
        <v>0.76388888888888873</v>
      </c>
      <c r="H29" s="70">
        <f t="shared" si="2"/>
        <v>0.77291666666666647</v>
      </c>
      <c r="I29" s="70">
        <f t="shared" si="2"/>
        <v>0.7749999999999998</v>
      </c>
      <c r="J29" s="70">
        <f t="shared" si="2"/>
        <v>0.78194444444444422</v>
      </c>
      <c r="K29" s="70">
        <f t="shared" si="2"/>
        <v>0.79166666666666641</v>
      </c>
      <c r="L29" s="70">
        <f t="shared" si="2"/>
        <v>0.79444444444444418</v>
      </c>
      <c r="M29" s="70">
        <f t="shared" si="2"/>
        <v>0.79930555555555527</v>
      </c>
      <c r="N29" s="218">
        <f t="shared" si="2"/>
        <v>0.80208333333333304</v>
      </c>
      <c r="O29" s="87">
        <f t="shared" si="2"/>
        <v>0.80486111111111081</v>
      </c>
      <c r="P29" s="92">
        <f t="shared" si="3"/>
        <v>24.82</v>
      </c>
      <c r="Q29" s="88">
        <f t="shared" si="4"/>
        <v>5.4861111111110916E-2</v>
      </c>
      <c r="R29" s="89">
        <f t="shared" si="5"/>
        <v>18.850632911392474</v>
      </c>
      <c r="S29" s="81"/>
      <c r="T29" s="82">
        <f t="shared" si="7"/>
        <v>4.166666666666663E-2</v>
      </c>
    </row>
    <row r="30" spans="1:23" ht="18.399999999999999" customHeight="1" thickBot="1" x14ac:dyDescent="0.3">
      <c r="A30" s="693"/>
      <c r="B30" s="263">
        <v>14</v>
      </c>
      <c r="C30" s="443">
        <f t="shared" si="6"/>
        <v>0.79166666666666652</v>
      </c>
      <c r="D30" s="69">
        <f t="shared" ref="D30" si="8">C30+D$10</f>
        <v>0.79444444444444429</v>
      </c>
      <c r="E30" s="70">
        <f t="shared" ref="E30" si="9">D30+E$10</f>
        <v>0.79722222222222205</v>
      </c>
      <c r="F30" s="70">
        <f t="shared" ref="F30" si="10">E30+F$10</f>
        <v>0.80208333333333315</v>
      </c>
      <c r="G30" s="70">
        <f t="shared" ref="G30" si="11">F30+G$10</f>
        <v>0.80555555555555536</v>
      </c>
      <c r="H30" s="70">
        <f t="shared" ref="H30" si="12">G30+H$10</f>
        <v>0.8145833333333331</v>
      </c>
      <c r="I30" s="70">
        <f t="shared" ref="I30" si="13">H30+I$10</f>
        <v>0.81666666666666643</v>
      </c>
      <c r="J30" s="70">
        <f t="shared" ref="J30" si="14">I30+J$10</f>
        <v>0.82361111111111085</v>
      </c>
      <c r="K30" s="70">
        <f t="shared" ref="K30" si="15">J30+K$10</f>
        <v>0.83333333333333304</v>
      </c>
      <c r="L30" s="70">
        <f t="shared" ref="L30" si="16">K30+L$10</f>
        <v>0.83611111111111081</v>
      </c>
      <c r="M30" s="70">
        <f t="shared" ref="M30" si="17">L30+M$10</f>
        <v>0.8409722222222219</v>
      </c>
      <c r="N30" s="218">
        <f t="shared" ref="N30" si="18">M30+N$10</f>
        <v>0.84374999999999967</v>
      </c>
      <c r="O30" s="87">
        <f t="shared" ref="O30" si="19">N30+O$10</f>
        <v>0.84652777777777743</v>
      </c>
      <c r="P30" s="92">
        <f t="shared" si="3"/>
        <v>24.82</v>
      </c>
      <c r="Q30" s="88">
        <f t="shared" ref="Q30" si="20">O30-C30</f>
        <v>5.4861111111110916E-2</v>
      </c>
      <c r="R30" s="89">
        <f t="shared" si="5"/>
        <v>18.850632911392474</v>
      </c>
      <c r="S30" s="81"/>
      <c r="T30" s="82">
        <f t="shared" si="7"/>
        <v>4.166666666666663E-2</v>
      </c>
    </row>
    <row r="31" spans="1:23" ht="18.399999999999999" customHeight="1" thickBot="1" x14ac:dyDescent="0.3">
      <c r="A31" s="693"/>
      <c r="B31" s="263">
        <v>15</v>
      </c>
      <c r="C31" s="443">
        <f t="shared" si="6"/>
        <v>0.83333333333333315</v>
      </c>
      <c r="D31" s="69">
        <f t="shared" si="2"/>
        <v>0.83611111111111092</v>
      </c>
      <c r="E31" s="70">
        <f t="shared" si="2"/>
        <v>0.83888888888888868</v>
      </c>
      <c r="F31" s="70">
        <f t="shared" si="2"/>
        <v>0.84374999999999978</v>
      </c>
      <c r="G31" s="70">
        <f t="shared" si="2"/>
        <v>0.84722222222222199</v>
      </c>
      <c r="H31" s="70">
        <f t="shared" si="2"/>
        <v>0.85624999999999973</v>
      </c>
      <c r="I31" s="70">
        <f t="shared" si="2"/>
        <v>0.85833333333333306</v>
      </c>
      <c r="J31" s="70">
        <f t="shared" si="2"/>
        <v>0.86527777777777748</v>
      </c>
      <c r="K31" s="70">
        <f t="shared" si="2"/>
        <v>0.87499999999999967</v>
      </c>
      <c r="L31" s="70">
        <f t="shared" si="2"/>
        <v>0.87777777777777743</v>
      </c>
      <c r="M31" s="70">
        <f t="shared" si="2"/>
        <v>0.88263888888888853</v>
      </c>
      <c r="N31" s="218">
        <f t="shared" si="2"/>
        <v>0.8854166666666663</v>
      </c>
      <c r="O31" s="87">
        <f t="shared" si="2"/>
        <v>0.88819444444444406</v>
      </c>
      <c r="P31" s="92">
        <f t="shared" si="3"/>
        <v>24.82</v>
      </c>
      <c r="Q31" s="88">
        <f t="shared" si="4"/>
        <v>5.4861111111110916E-2</v>
      </c>
      <c r="R31" s="89">
        <f t="shared" si="5"/>
        <v>18.850632911392474</v>
      </c>
      <c r="S31" s="81"/>
      <c r="T31" s="82">
        <f t="shared" si="7"/>
        <v>4.166666666666663E-2</v>
      </c>
    </row>
    <row r="32" spans="1:23" ht="18.399999999999999" customHeight="1" thickBot="1" x14ac:dyDescent="0.3">
      <c r="A32" s="693"/>
      <c r="B32" s="344">
        <v>16</v>
      </c>
      <c r="C32" s="444">
        <f t="shared" si="6"/>
        <v>0.87499999999999978</v>
      </c>
      <c r="D32" s="144">
        <f t="shared" si="2"/>
        <v>0.87777777777777755</v>
      </c>
      <c r="E32" s="145">
        <f t="shared" si="2"/>
        <v>0.88055555555555531</v>
      </c>
      <c r="F32" s="145">
        <f t="shared" si="2"/>
        <v>0.88541666666666641</v>
      </c>
      <c r="G32" s="145">
        <f t="shared" si="2"/>
        <v>0.88888888888888862</v>
      </c>
      <c r="H32" s="145">
        <f t="shared" si="2"/>
        <v>0.89791666666666636</v>
      </c>
      <c r="I32" s="145">
        <f t="shared" si="2"/>
        <v>0.89999999999999969</v>
      </c>
      <c r="J32" s="145">
        <f t="shared" si="2"/>
        <v>0.90694444444444411</v>
      </c>
      <c r="K32" s="145">
        <f t="shared" si="2"/>
        <v>0.9166666666666663</v>
      </c>
      <c r="L32" s="145">
        <f t="shared" si="2"/>
        <v>0.91944444444444406</v>
      </c>
      <c r="M32" s="145">
        <f t="shared" si="2"/>
        <v>0.92430555555555516</v>
      </c>
      <c r="N32" s="343">
        <f t="shared" si="2"/>
        <v>0.92708333333333293</v>
      </c>
      <c r="O32" s="176">
        <f t="shared" si="2"/>
        <v>0.92986111111111069</v>
      </c>
      <c r="P32" s="146">
        <f t="shared" si="3"/>
        <v>24.82</v>
      </c>
      <c r="Q32" s="143">
        <f t="shared" si="4"/>
        <v>5.4861111111110916E-2</v>
      </c>
      <c r="R32" s="147">
        <f t="shared" si="5"/>
        <v>18.850632911392474</v>
      </c>
      <c r="S32" s="81"/>
      <c r="T32" s="82">
        <f t="shared" si="7"/>
        <v>4.166666666666663E-2</v>
      </c>
    </row>
    <row r="33" spans="1:20" ht="18.399999999999999" customHeight="1" thickBot="1" x14ac:dyDescent="0.3">
      <c r="A33" s="693"/>
      <c r="B33" s="268">
        <v>17</v>
      </c>
      <c r="C33" s="444">
        <f t="shared" si="6"/>
        <v>0.91666666666666641</v>
      </c>
      <c r="D33" s="144">
        <f t="shared" si="2"/>
        <v>0.91944444444444418</v>
      </c>
      <c r="E33" s="145">
        <f t="shared" si="2"/>
        <v>0.92222222222222194</v>
      </c>
      <c r="F33" s="145">
        <f t="shared" si="2"/>
        <v>0.92708333333333304</v>
      </c>
      <c r="G33" s="145">
        <f t="shared" si="2"/>
        <v>0.93055555555555525</v>
      </c>
      <c r="H33" s="145">
        <f t="shared" si="2"/>
        <v>0.93958333333333299</v>
      </c>
      <c r="I33" s="145">
        <f t="shared" si="2"/>
        <v>0.94166666666666632</v>
      </c>
      <c r="J33" s="145">
        <f t="shared" si="2"/>
        <v>0.94861111111111074</v>
      </c>
      <c r="K33" s="145">
        <f t="shared" si="2"/>
        <v>0.95833333333333293</v>
      </c>
      <c r="L33" s="145">
        <f t="shared" si="2"/>
        <v>0.96111111111111069</v>
      </c>
      <c r="M33" s="145">
        <f t="shared" si="2"/>
        <v>0.96597222222222179</v>
      </c>
      <c r="N33" s="343">
        <f t="shared" si="2"/>
        <v>0.96874999999999956</v>
      </c>
      <c r="O33" s="176">
        <f t="shared" si="2"/>
        <v>0.97152777777777732</v>
      </c>
      <c r="P33" s="146">
        <f t="shared" si="3"/>
        <v>24.82</v>
      </c>
      <c r="Q33" s="143">
        <f t="shared" si="4"/>
        <v>5.4861111111110916E-2</v>
      </c>
      <c r="R33" s="147">
        <f t="shared" si="5"/>
        <v>18.850632911392474</v>
      </c>
      <c r="S33" s="81"/>
      <c r="T33" s="82">
        <f t="shared" si="7"/>
        <v>4.166666666666663E-2</v>
      </c>
    </row>
    <row r="34" spans="1:20" ht="18.399999999999999" customHeight="1" thickBot="1" x14ac:dyDescent="0.3">
      <c r="A34" s="709"/>
      <c r="B34" s="268">
        <v>18</v>
      </c>
      <c r="C34" s="444">
        <f t="shared" si="6"/>
        <v>0.95833333333333304</v>
      </c>
      <c r="D34" s="144">
        <f t="shared" ref="D34:O34" si="21">C34+D$10</f>
        <v>0.96111111111111081</v>
      </c>
      <c r="E34" s="145">
        <f t="shared" si="21"/>
        <v>0.96388888888888857</v>
      </c>
      <c r="F34" s="145">
        <f t="shared" si="21"/>
        <v>0.96874999999999967</v>
      </c>
      <c r="G34" s="145">
        <f t="shared" si="21"/>
        <v>0.97222222222222188</v>
      </c>
      <c r="H34" s="145">
        <f t="shared" si="21"/>
        <v>0.98124999999999962</v>
      </c>
      <c r="I34" s="145">
        <f t="shared" si="21"/>
        <v>0.98333333333333295</v>
      </c>
      <c r="J34" s="145">
        <f t="shared" si="21"/>
        <v>0.99027777777777737</v>
      </c>
      <c r="K34" s="145">
        <f t="shared" si="21"/>
        <v>0.99999999999999956</v>
      </c>
      <c r="L34" s="145">
        <f t="shared" si="21"/>
        <v>1.0027777777777773</v>
      </c>
      <c r="M34" s="145">
        <f t="shared" si="21"/>
        <v>1.0076388888888885</v>
      </c>
      <c r="N34" s="343">
        <f t="shared" si="21"/>
        <v>1.0104166666666663</v>
      </c>
      <c r="O34" s="176">
        <f t="shared" si="21"/>
        <v>1.0131944444444441</v>
      </c>
      <c r="P34" s="146">
        <f t="shared" si="3"/>
        <v>24.82</v>
      </c>
      <c r="Q34" s="143">
        <f t="shared" si="4"/>
        <v>5.4861111111111027E-2</v>
      </c>
      <c r="R34" s="147">
        <f t="shared" si="5"/>
        <v>18.850632911392431</v>
      </c>
      <c r="S34" s="81"/>
      <c r="T34" s="82">
        <f t="shared" si="7"/>
        <v>4.166666666666663E-2</v>
      </c>
    </row>
    <row r="35" spans="1:20" ht="18.399999999999999" customHeight="1" x14ac:dyDescent="0.2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20" ht="18.399999999999999" customHeight="1" x14ac:dyDescent="0.25">
      <c r="A36" s="84"/>
      <c r="B36" s="84"/>
      <c r="C36" s="84"/>
      <c r="D36" s="107" t="s">
        <v>63</v>
      </c>
      <c r="E36" s="107"/>
      <c r="F36" s="108"/>
      <c r="G36" s="107">
        <v>15</v>
      </c>
      <c r="H36" s="107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20" ht="18.399999999999999" customHeight="1" x14ac:dyDescent="0.25">
      <c r="A37" s="84"/>
      <c r="B37" s="84"/>
      <c r="C37" s="84"/>
      <c r="D37" s="107" t="s">
        <v>64</v>
      </c>
      <c r="E37" s="107"/>
      <c r="F37" s="108"/>
      <c r="G37" s="107">
        <v>3</v>
      </c>
      <c r="H37" s="107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20" ht="18.399999999999999" customHeight="1" x14ac:dyDescent="0.25">
      <c r="A38" s="84"/>
      <c r="B38" s="84"/>
      <c r="C38" s="84"/>
      <c r="D38" s="107" t="s">
        <v>65</v>
      </c>
      <c r="E38" s="107"/>
      <c r="F38" s="108"/>
      <c r="G38" s="107">
        <f>B34</f>
        <v>18</v>
      </c>
      <c r="H38" s="107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20" ht="18.399999999999999" customHeight="1" x14ac:dyDescent="0.25">
      <c r="A39" s="84"/>
      <c r="B39" s="84"/>
      <c r="C39" s="84"/>
      <c r="D39" s="107" t="s">
        <v>66</v>
      </c>
      <c r="E39" s="107"/>
      <c r="F39" s="108"/>
      <c r="G39" s="110">
        <v>24.82</v>
      </c>
      <c r="H39" s="107" t="s">
        <v>67</v>
      </c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20" ht="15" customHeight="1" x14ac:dyDescent="0.25">
      <c r="D40" s="107" t="s">
        <v>68</v>
      </c>
      <c r="E40" s="109"/>
      <c r="F40" s="109"/>
      <c r="G40" s="107">
        <v>0</v>
      </c>
      <c r="H40" s="107" t="s">
        <v>69</v>
      </c>
      <c r="I40" s="84"/>
      <c r="J40" s="84"/>
    </row>
    <row r="41" spans="1:20" ht="15" customHeight="1" x14ac:dyDescent="0.25">
      <c r="D41" s="107" t="s">
        <v>70</v>
      </c>
      <c r="E41" s="109"/>
      <c r="F41" s="109"/>
      <c r="G41" s="109"/>
      <c r="H41" s="109"/>
    </row>
    <row r="42" spans="1:20" ht="15" customHeight="1" x14ac:dyDescent="0.25">
      <c r="D42" s="109"/>
      <c r="E42" s="109"/>
      <c r="F42" s="109"/>
      <c r="G42" s="109"/>
      <c r="H42" s="109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34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V60"/>
  <sheetViews>
    <sheetView view="pageBreakPreview" topLeftCell="A10" zoomScale="55" zoomScaleNormal="85" zoomScaleSheetLayoutView="55" workbookViewId="0">
      <selection activeCell="P13" sqref="P13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6" width="10.7109375" style="40" customWidth="1"/>
    <col min="7" max="7" width="10.7109375" style="308" customWidth="1"/>
    <col min="8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19" s="30" customFormat="1" ht="23.25" x14ac:dyDescent="0.35">
      <c r="B1" s="31" t="s">
        <v>43</v>
      </c>
      <c r="C1" s="31"/>
      <c r="D1" s="32"/>
      <c r="E1" s="32"/>
      <c r="F1" s="32"/>
      <c r="G1" s="596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19" s="30" customFormat="1" ht="23.25" x14ac:dyDescent="0.35">
      <c r="B2" s="31" t="s">
        <v>115</v>
      </c>
      <c r="C2" s="31"/>
      <c r="D2" s="32"/>
      <c r="E2" s="32"/>
      <c r="F2" s="32"/>
      <c r="G2" s="596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9" s="30" customFormat="1" ht="23.25" x14ac:dyDescent="0.35">
      <c r="B3" s="31" t="s">
        <v>364</v>
      </c>
      <c r="C3" s="31"/>
      <c r="D3" s="31"/>
      <c r="E3" s="31"/>
      <c r="F3" s="31"/>
      <c r="G3" s="597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</row>
    <row r="4" spans="2:19" s="30" customFormat="1" ht="23.25" x14ac:dyDescent="0.35">
      <c r="B4" s="31" t="s">
        <v>192</v>
      </c>
      <c r="C4" s="31"/>
      <c r="D4" s="31"/>
      <c r="E4" s="31"/>
      <c r="F4" s="31"/>
      <c r="G4" s="597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</row>
    <row r="5" spans="2:19" s="30" customFormat="1" ht="23.25" x14ac:dyDescent="0.35">
      <c r="B5" s="31" t="s">
        <v>212</v>
      </c>
      <c r="C5" s="31"/>
      <c r="D5" s="31"/>
      <c r="E5" s="31"/>
      <c r="F5" s="31"/>
      <c r="G5" s="597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</row>
    <row r="6" spans="2:19" s="30" customFormat="1" ht="23.25" x14ac:dyDescent="0.35">
      <c r="B6" s="31" t="s">
        <v>108</v>
      </c>
      <c r="C6" s="31"/>
      <c r="D6" s="31"/>
      <c r="E6" s="31"/>
      <c r="F6" s="31"/>
      <c r="G6" s="597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</row>
    <row r="7" spans="2:19" s="30" customFormat="1" ht="24" thickBot="1" x14ac:dyDescent="0.4">
      <c r="B7" s="31" t="s">
        <v>213</v>
      </c>
      <c r="C7" s="31"/>
      <c r="D7" s="31"/>
      <c r="E7" s="31"/>
      <c r="F7" s="31"/>
      <c r="G7" s="597"/>
      <c r="H7" s="31"/>
      <c r="I7" s="31"/>
      <c r="J7" s="31"/>
      <c r="K7" s="31"/>
      <c r="L7" s="31"/>
      <c r="M7" s="31"/>
      <c r="N7" s="32"/>
      <c r="O7" s="32"/>
      <c r="P7" s="32"/>
      <c r="Q7" s="32"/>
      <c r="R7" s="173"/>
    </row>
    <row r="8" spans="2:19" s="30" customFormat="1" ht="173.25" customHeight="1" thickBot="1" x14ac:dyDescent="0.4">
      <c r="B8" s="725" t="s">
        <v>257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2:19" ht="15.75" x14ac:dyDescent="0.25">
      <c r="B9" s="104"/>
      <c r="C9" s="104"/>
      <c r="D9" s="93">
        <v>2.7777777777777779E-3</v>
      </c>
      <c r="E9" s="93">
        <v>3.472222222222222E-3</v>
      </c>
      <c r="F9" s="93">
        <v>6.2499999999999995E-3</v>
      </c>
      <c r="G9" s="601">
        <v>2.7777777777777779E-3</v>
      </c>
      <c r="H9" s="93">
        <v>9.7222222222222224E-3</v>
      </c>
      <c r="I9" s="93">
        <v>2.0833333333333333E-3</v>
      </c>
      <c r="J9" s="93">
        <v>6.9444444444444441E-3</v>
      </c>
      <c r="K9" s="93">
        <v>1.1111111111111112E-2</v>
      </c>
      <c r="L9" s="93">
        <v>2.7777777777777779E-3</v>
      </c>
      <c r="M9" s="93">
        <v>6.2499999999999995E-3</v>
      </c>
      <c r="N9" s="93">
        <v>2.7777777777777779E-3</v>
      </c>
      <c r="O9" s="93">
        <v>2.7777777777777779E-3</v>
      </c>
      <c r="P9" s="105"/>
      <c r="Q9" s="105">
        <f>SUM(D9:O9)</f>
        <v>5.9722222222222218E-2</v>
      </c>
      <c r="R9" s="106"/>
    </row>
    <row r="10" spans="2:19" ht="16.5" thickBot="1" x14ac:dyDescent="0.3">
      <c r="B10" s="104"/>
      <c r="C10" s="104"/>
      <c r="D10" s="93">
        <v>2.0833333333333333E-3</v>
      </c>
      <c r="E10" s="93">
        <v>2.7777777777777779E-3</v>
      </c>
      <c r="F10" s="93">
        <v>4.8611111111111112E-3</v>
      </c>
      <c r="G10" s="601">
        <v>2.7777777777777779E-3</v>
      </c>
      <c r="H10" s="93">
        <v>9.0277777777777787E-3</v>
      </c>
      <c r="I10" s="93">
        <v>2.0833333333333333E-3</v>
      </c>
      <c r="J10" s="93">
        <v>6.9444444444444441E-3</v>
      </c>
      <c r="K10" s="93">
        <v>1.1111111111111112E-2</v>
      </c>
      <c r="L10" s="93">
        <v>2.7777777777777779E-3</v>
      </c>
      <c r="M10" s="93">
        <v>4.8611111111111112E-3</v>
      </c>
      <c r="N10" s="93">
        <v>2.7777777777777779E-3</v>
      </c>
      <c r="O10" s="93">
        <v>2.7777777777777779E-3</v>
      </c>
      <c r="P10" s="105"/>
      <c r="Q10" s="105">
        <f>SUM(D10:O10)</f>
        <v>5.4861111111111097E-2</v>
      </c>
      <c r="R10" s="106"/>
    </row>
    <row r="11" spans="2:19" ht="26.25" customHeight="1" thickBot="1" x14ac:dyDescent="0.3">
      <c r="B11" s="696" t="s">
        <v>47</v>
      </c>
      <c r="C11" s="697"/>
      <c r="D11" s="739" t="s">
        <v>48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1"/>
      <c r="O11" s="373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2:19" ht="48.75" thickBot="1" x14ac:dyDescent="0.3">
      <c r="B12" s="420"/>
      <c r="C12" s="420" t="s">
        <v>265</v>
      </c>
      <c r="D12" s="198" t="s">
        <v>109</v>
      </c>
      <c r="E12" s="96" t="s">
        <v>295</v>
      </c>
      <c r="F12" s="96" t="s">
        <v>97</v>
      </c>
      <c r="G12" s="602" t="s">
        <v>86</v>
      </c>
      <c r="H12" s="96" t="s">
        <v>106</v>
      </c>
      <c r="I12" s="98" t="s">
        <v>107</v>
      </c>
      <c r="J12" s="98" t="s">
        <v>90</v>
      </c>
      <c r="K12" s="96" t="s">
        <v>197</v>
      </c>
      <c r="L12" s="96" t="s">
        <v>97</v>
      </c>
      <c r="M12" s="96" t="s">
        <v>295</v>
      </c>
      <c r="N12" s="278" t="s">
        <v>109</v>
      </c>
      <c r="O12" s="376" t="s">
        <v>265</v>
      </c>
      <c r="P12" s="702"/>
      <c r="Q12" s="703"/>
      <c r="R12" s="703"/>
      <c r="S12" s="703"/>
    </row>
    <row r="13" spans="2:19" ht="15.75" thickBot="1" x14ac:dyDescent="0.3">
      <c r="B13" s="352" t="s">
        <v>58</v>
      </c>
      <c r="C13" s="419">
        <v>0</v>
      </c>
      <c r="D13" s="372">
        <v>1.7</v>
      </c>
      <c r="E13" s="49">
        <v>2.39</v>
      </c>
      <c r="F13" s="50">
        <v>2.5</v>
      </c>
      <c r="G13" s="315">
        <v>1.59</v>
      </c>
      <c r="H13" s="50">
        <v>2.5</v>
      </c>
      <c r="I13" s="50">
        <v>1.9</v>
      </c>
      <c r="J13" s="50">
        <v>0.98</v>
      </c>
      <c r="K13" s="50">
        <v>2.96</v>
      </c>
      <c r="L13" s="50">
        <v>1.8</v>
      </c>
      <c r="M13" s="296">
        <v>2.5</v>
      </c>
      <c r="N13" s="48">
        <v>2.4</v>
      </c>
      <c r="O13" s="376">
        <v>1.7</v>
      </c>
      <c r="P13" s="704">
        <f>SUM(C13:O13)</f>
        <v>24.919999999999998</v>
      </c>
      <c r="Q13" s="703"/>
      <c r="R13" s="703"/>
      <c r="S13" s="703"/>
    </row>
    <row r="14" spans="2:19" ht="30.75" customHeight="1" thickBot="1" x14ac:dyDescent="0.3">
      <c r="B14" s="58" t="s">
        <v>59</v>
      </c>
      <c r="C14" s="59">
        <v>0</v>
      </c>
      <c r="D14" s="60">
        <f t="shared" ref="D14:M14" si="0">C14+D13</f>
        <v>1.7</v>
      </c>
      <c r="E14" s="61">
        <f t="shared" si="0"/>
        <v>4.09</v>
      </c>
      <c r="F14" s="62">
        <f t="shared" si="0"/>
        <v>6.59</v>
      </c>
      <c r="G14" s="600">
        <f t="shared" si="0"/>
        <v>8.18</v>
      </c>
      <c r="H14" s="62">
        <f t="shared" si="0"/>
        <v>10.68</v>
      </c>
      <c r="I14" s="62">
        <f t="shared" si="0"/>
        <v>12.58</v>
      </c>
      <c r="J14" s="62">
        <f t="shared" si="0"/>
        <v>13.56</v>
      </c>
      <c r="K14" s="62">
        <f t="shared" si="0"/>
        <v>16.52</v>
      </c>
      <c r="L14" s="62">
        <f t="shared" si="0"/>
        <v>18.32</v>
      </c>
      <c r="M14" s="63">
        <f t="shared" si="0"/>
        <v>20.82</v>
      </c>
      <c r="N14" s="60">
        <f>M14+N13</f>
        <v>23.22</v>
      </c>
      <c r="O14" s="60">
        <f>N14+O13</f>
        <v>24.919999999999998</v>
      </c>
      <c r="P14" s="705"/>
      <c r="Q14" s="703"/>
      <c r="R14" s="703"/>
      <c r="S14" s="703"/>
    </row>
    <row r="15" spans="2:19" ht="30.75" customHeight="1" thickBot="1" x14ac:dyDescent="0.3">
      <c r="B15" s="687" t="s">
        <v>60</v>
      </c>
      <c r="C15" s="688"/>
      <c r="D15" s="60">
        <f>D13/((D10*1440)/60)</f>
        <v>34</v>
      </c>
      <c r="E15" s="61">
        <f t="shared" ref="E15:O15" si="1">E13/((E10*1440)/60)</f>
        <v>35.85</v>
      </c>
      <c r="F15" s="61">
        <f t="shared" si="1"/>
        <v>21.428571428571427</v>
      </c>
      <c r="G15" s="322">
        <f t="shared" si="1"/>
        <v>23.85</v>
      </c>
      <c r="H15" s="61">
        <f t="shared" si="1"/>
        <v>11.538461538461537</v>
      </c>
      <c r="I15" s="61">
        <f t="shared" si="1"/>
        <v>37.999999999999993</v>
      </c>
      <c r="J15" s="61">
        <f t="shared" si="1"/>
        <v>5.88</v>
      </c>
      <c r="K15" s="61">
        <f t="shared" si="1"/>
        <v>11.1</v>
      </c>
      <c r="L15" s="61">
        <f t="shared" si="1"/>
        <v>27</v>
      </c>
      <c r="M15" s="65">
        <f t="shared" si="1"/>
        <v>21.428571428571427</v>
      </c>
      <c r="N15" s="60">
        <f t="shared" si="1"/>
        <v>36</v>
      </c>
      <c r="O15" s="64">
        <f t="shared" si="1"/>
        <v>25.5</v>
      </c>
      <c r="P15" s="706"/>
      <c r="Q15" s="702"/>
      <c r="R15" s="702"/>
      <c r="S15" s="702"/>
    </row>
    <row r="16" spans="2:19" ht="36.6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</row>
    <row r="17" spans="1:22" ht="18.399999999999999" customHeight="1" thickBot="1" x14ac:dyDescent="0.3">
      <c r="A17" s="692"/>
      <c r="B17" s="183">
        <v>1</v>
      </c>
      <c r="C17" s="79">
        <v>0.21180555555555552</v>
      </c>
      <c r="D17" s="69">
        <f t="shared" ref="D17:O19" si="2">C17+D$10</f>
        <v>0.21388888888888885</v>
      </c>
      <c r="E17" s="70">
        <f t="shared" si="2"/>
        <v>0.21666666666666662</v>
      </c>
      <c r="F17" s="70">
        <f t="shared" si="2"/>
        <v>0.22152777777777774</v>
      </c>
      <c r="G17" s="323">
        <f t="shared" si="2"/>
        <v>0.22430555555555551</v>
      </c>
      <c r="H17" s="70">
        <f t="shared" si="2"/>
        <v>0.23333333333333328</v>
      </c>
      <c r="I17" s="70">
        <f t="shared" si="2"/>
        <v>0.23541666666666661</v>
      </c>
      <c r="J17" s="70">
        <f t="shared" si="2"/>
        <v>0.24236111111111105</v>
      </c>
      <c r="K17" s="70">
        <f t="shared" si="2"/>
        <v>0.25347222222222215</v>
      </c>
      <c r="L17" s="70">
        <f t="shared" si="2"/>
        <v>0.25624999999999992</v>
      </c>
      <c r="M17" s="70">
        <f t="shared" si="2"/>
        <v>0.26111111111111102</v>
      </c>
      <c r="N17" s="218">
        <f t="shared" si="2"/>
        <v>0.26388888888888878</v>
      </c>
      <c r="O17" s="87">
        <f t="shared" si="2"/>
        <v>0.26666666666666655</v>
      </c>
      <c r="P17" s="91">
        <f t="shared" ref="P17:P52" si="3">$G$58</f>
        <v>24.919999999999998</v>
      </c>
      <c r="Q17" s="87">
        <f t="shared" ref="Q17:Q54" si="4">O17-C17</f>
        <v>5.4861111111111027E-2</v>
      </c>
      <c r="R17" s="73">
        <f t="shared" ref="R17:R52" si="5">$G$58/((Q17*1440)/60)</f>
        <v>18.926582278481035</v>
      </c>
      <c r="S17" s="68"/>
      <c r="U17" s="82">
        <f>'608 H'!C17</f>
        <v>0.22222222222222218</v>
      </c>
    </row>
    <row r="18" spans="1:22" ht="18.399999999999999" customHeight="1" thickBot="1" x14ac:dyDescent="0.3">
      <c r="A18" s="693"/>
      <c r="B18" s="263">
        <v>2</v>
      </c>
      <c r="C18" s="79">
        <v>0.23611111111111113</v>
      </c>
      <c r="D18" s="69">
        <f t="shared" si="2"/>
        <v>0.23819444444444446</v>
      </c>
      <c r="E18" s="70">
        <f t="shared" si="2"/>
        <v>0.24097222222222223</v>
      </c>
      <c r="F18" s="70">
        <f t="shared" si="2"/>
        <v>0.24583333333333335</v>
      </c>
      <c r="G18" s="323">
        <f t="shared" si="2"/>
        <v>0.24861111111111112</v>
      </c>
      <c r="H18" s="70">
        <f t="shared" si="2"/>
        <v>0.25763888888888892</v>
      </c>
      <c r="I18" s="70">
        <f t="shared" si="2"/>
        <v>0.25972222222222224</v>
      </c>
      <c r="J18" s="70">
        <f t="shared" si="2"/>
        <v>0.26666666666666666</v>
      </c>
      <c r="K18" s="70">
        <f t="shared" si="2"/>
        <v>0.27777777777777779</v>
      </c>
      <c r="L18" s="70">
        <f t="shared" si="2"/>
        <v>0.28055555555555556</v>
      </c>
      <c r="M18" s="70">
        <f t="shared" si="2"/>
        <v>0.28541666666666665</v>
      </c>
      <c r="N18" s="218">
        <f t="shared" si="2"/>
        <v>0.28819444444444442</v>
      </c>
      <c r="O18" s="87">
        <f t="shared" si="2"/>
        <v>0.29097222222222219</v>
      </c>
      <c r="P18" s="92">
        <f t="shared" si="3"/>
        <v>24.919999999999998</v>
      </c>
      <c r="Q18" s="88">
        <f t="shared" si="4"/>
        <v>5.4861111111111055E-2</v>
      </c>
      <c r="R18" s="89">
        <f t="shared" si="5"/>
        <v>18.926582278481032</v>
      </c>
      <c r="S18" s="79"/>
      <c r="T18" s="82">
        <f>C18-C17</f>
        <v>2.4305555555555608E-2</v>
      </c>
      <c r="U18" s="82">
        <f>'608 H'!C18</f>
        <v>0.24999999999999994</v>
      </c>
      <c r="V18" s="82">
        <f>'608 H'!G19</f>
        <v>0.29166666666666657</v>
      </c>
    </row>
    <row r="19" spans="1:22" ht="18.399999999999999" customHeight="1" thickBot="1" x14ac:dyDescent="0.3">
      <c r="A19" s="693"/>
      <c r="B19" s="263">
        <v>3</v>
      </c>
      <c r="C19" s="79">
        <v>0.2638888888888889</v>
      </c>
      <c r="D19" s="69">
        <f t="shared" si="2"/>
        <v>0.26597222222222222</v>
      </c>
      <c r="E19" s="70">
        <f t="shared" si="2"/>
        <v>0.26874999999999999</v>
      </c>
      <c r="F19" s="70">
        <f t="shared" si="2"/>
        <v>0.27361111111111108</v>
      </c>
      <c r="G19" s="323">
        <f t="shared" si="2"/>
        <v>0.27638888888888885</v>
      </c>
      <c r="H19" s="70">
        <f t="shared" si="2"/>
        <v>0.28541666666666665</v>
      </c>
      <c r="I19" s="70">
        <f t="shared" si="2"/>
        <v>0.28749999999999998</v>
      </c>
      <c r="J19" s="70">
        <f t="shared" si="2"/>
        <v>0.2944444444444444</v>
      </c>
      <c r="K19" s="70">
        <f t="shared" si="2"/>
        <v>0.30555555555555552</v>
      </c>
      <c r="L19" s="70">
        <f t="shared" si="2"/>
        <v>0.30833333333333329</v>
      </c>
      <c r="M19" s="70">
        <f t="shared" si="2"/>
        <v>0.31319444444444439</v>
      </c>
      <c r="N19" s="218">
        <f t="shared" si="2"/>
        <v>0.31597222222222215</v>
      </c>
      <c r="O19" s="87">
        <f t="shared" si="2"/>
        <v>0.31874999999999992</v>
      </c>
      <c r="P19" s="92">
        <f t="shared" si="3"/>
        <v>24.919999999999998</v>
      </c>
      <c r="Q19" s="88">
        <f t="shared" si="4"/>
        <v>5.4861111111111027E-2</v>
      </c>
      <c r="R19" s="89">
        <f t="shared" si="5"/>
        <v>18.926582278481035</v>
      </c>
      <c r="S19" s="79"/>
      <c r="T19" s="82">
        <f t="shared" ref="T19:T52" si="6">C19-C18</f>
        <v>2.7777777777777762E-2</v>
      </c>
      <c r="U19" s="82">
        <f>'608 H'!C19</f>
        <v>0.27777777777777773</v>
      </c>
      <c r="V19" s="82">
        <f>'608 H'!G20</f>
        <v>0.30555555555555552</v>
      </c>
    </row>
    <row r="20" spans="1:22" ht="18.399999999999999" customHeight="1" x14ac:dyDescent="0.25">
      <c r="A20" s="693"/>
      <c r="B20" s="183">
        <v>4</v>
      </c>
      <c r="C20" s="448">
        <v>0.2722222222222222</v>
      </c>
      <c r="D20" s="494">
        <f t="shared" ref="D20" si="7">C20+D$10</f>
        <v>0.27430555555555552</v>
      </c>
      <c r="E20" s="613">
        <f t="shared" ref="E20" si="8">D20+E$10</f>
        <v>0.27708333333333329</v>
      </c>
      <c r="F20" s="613">
        <f t="shared" ref="F20" si="9">E20+F$10</f>
        <v>0.28194444444444439</v>
      </c>
      <c r="G20" s="614">
        <f t="shared" ref="G20" si="10">F20+G$10</f>
        <v>0.28472222222222215</v>
      </c>
      <c r="H20" s="613">
        <f t="shared" ref="H20" si="11">G20+H$10</f>
        <v>0.29374999999999996</v>
      </c>
      <c r="I20" s="613">
        <f t="shared" ref="I20" si="12">H20+I$10</f>
        <v>0.29583333333333328</v>
      </c>
      <c r="J20" s="613">
        <f t="shared" ref="J20" si="13">I20+J$10</f>
        <v>0.3027777777777777</v>
      </c>
      <c r="K20" s="613">
        <f t="shared" ref="K20" si="14">J20+K$10</f>
        <v>0.31388888888888883</v>
      </c>
      <c r="L20" s="613">
        <f t="shared" ref="L20" si="15">K20+L$10</f>
        <v>0.3166666666666666</v>
      </c>
      <c r="M20" s="613">
        <f t="shared" ref="M20" si="16">L20+M$10</f>
        <v>0.32152777777777769</v>
      </c>
      <c r="N20" s="641">
        <f t="shared" ref="N20" si="17">M20+N$10</f>
        <v>0.32430555555555546</v>
      </c>
      <c r="O20" s="616">
        <f t="shared" ref="O20" si="18">N20+O$10</f>
        <v>0.32708333333333323</v>
      </c>
      <c r="P20" s="450">
        <f t="shared" si="3"/>
        <v>24.919999999999998</v>
      </c>
      <c r="Q20" s="451">
        <f t="shared" ref="Q20" si="19">O20-C20</f>
        <v>5.4861111111111027E-2</v>
      </c>
      <c r="R20" s="452">
        <f t="shared" si="5"/>
        <v>18.926582278481035</v>
      </c>
      <c r="S20" s="79"/>
      <c r="T20" s="82">
        <f t="shared" ref="T20:T28" si="20">C20-C19</f>
        <v>8.3333333333333037E-3</v>
      </c>
      <c r="U20" s="82">
        <f>'608 H'!C20</f>
        <v>0.29166666666666669</v>
      </c>
      <c r="V20" s="82">
        <f>'608 H'!G21</f>
        <v>0.32152777777777769</v>
      </c>
    </row>
    <row r="21" spans="1:22" s="583" customFormat="1" ht="18.399999999999999" customHeight="1" x14ac:dyDescent="0.25">
      <c r="A21" s="693"/>
      <c r="B21" s="263">
        <v>5</v>
      </c>
      <c r="C21" s="448">
        <v>0.28333333333333333</v>
      </c>
      <c r="D21" s="453">
        <f t="shared" ref="D21:O38" si="21">C21+D$9</f>
        <v>0.28611111111111109</v>
      </c>
      <c r="E21" s="454">
        <f t="shared" si="21"/>
        <v>0.2895833333333333</v>
      </c>
      <c r="F21" s="454">
        <f t="shared" si="21"/>
        <v>0.29583333333333328</v>
      </c>
      <c r="G21" s="592">
        <f t="shared" si="21"/>
        <v>0.29861111111111105</v>
      </c>
      <c r="H21" s="454">
        <f t="shared" si="21"/>
        <v>0.30833333333333329</v>
      </c>
      <c r="I21" s="454">
        <f t="shared" si="21"/>
        <v>0.31041666666666662</v>
      </c>
      <c r="J21" s="454">
        <f t="shared" si="21"/>
        <v>0.31736111111111104</v>
      </c>
      <c r="K21" s="454">
        <f t="shared" si="21"/>
        <v>0.32847222222222217</v>
      </c>
      <c r="L21" s="454">
        <f t="shared" si="21"/>
        <v>0.33124999999999993</v>
      </c>
      <c r="M21" s="454">
        <f t="shared" si="21"/>
        <v>0.33749999999999991</v>
      </c>
      <c r="N21" s="642">
        <f t="shared" si="21"/>
        <v>0.34027777777777768</v>
      </c>
      <c r="O21" s="451">
        <f t="shared" si="21"/>
        <v>0.34305555555555545</v>
      </c>
      <c r="P21" s="450">
        <f t="shared" si="3"/>
        <v>24.919999999999998</v>
      </c>
      <c r="Q21" s="451">
        <f t="shared" si="4"/>
        <v>5.9722222222222121E-2</v>
      </c>
      <c r="R21" s="452">
        <f t="shared" si="5"/>
        <v>17.386046511627935</v>
      </c>
      <c r="S21" s="79"/>
      <c r="T21" s="82">
        <f t="shared" si="20"/>
        <v>1.1111111111111127E-2</v>
      </c>
      <c r="U21" s="82">
        <f>'608 H'!C21</f>
        <v>0.30555555555555552</v>
      </c>
      <c r="V21" s="82">
        <f>'608 H'!G22</f>
        <v>0.33888888888888885</v>
      </c>
    </row>
    <row r="22" spans="1:22" ht="18.399999999999999" customHeight="1" thickBot="1" x14ac:dyDescent="0.3">
      <c r="A22" s="693"/>
      <c r="B22" s="263">
        <v>6</v>
      </c>
      <c r="C22" s="448">
        <v>0.2986111111111111</v>
      </c>
      <c r="D22" s="453">
        <f t="shared" si="21"/>
        <v>0.30138888888888887</v>
      </c>
      <c r="E22" s="453">
        <f t="shared" ref="E22" si="22">D22+E$9</f>
        <v>0.30486111111111108</v>
      </c>
      <c r="F22" s="453">
        <f t="shared" ref="F22" si="23">E22+F$9</f>
        <v>0.31111111111111106</v>
      </c>
      <c r="G22" s="591">
        <f t="shared" ref="G22" si="24">F22+G$9</f>
        <v>0.31388888888888883</v>
      </c>
      <c r="H22" s="453">
        <f t="shared" ref="H22" si="25">G22+H$9</f>
        <v>0.32361111111111107</v>
      </c>
      <c r="I22" s="453">
        <f t="shared" ref="I22" si="26">H22+I$9</f>
        <v>0.3256944444444444</v>
      </c>
      <c r="J22" s="453">
        <f t="shared" ref="J22" si="27">I22+J$9</f>
        <v>0.33263888888888882</v>
      </c>
      <c r="K22" s="453">
        <f t="shared" ref="K22" si="28">J22+K$9</f>
        <v>0.34374999999999994</v>
      </c>
      <c r="L22" s="453">
        <f t="shared" ref="L22" si="29">K22+L$9</f>
        <v>0.34652777777777771</v>
      </c>
      <c r="M22" s="453">
        <f t="shared" ref="M22" si="30">L22+M$9</f>
        <v>0.35277777777777769</v>
      </c>
      <c r="N22" s="453">
        <f t="shared" ref="N22" si="31">M22+N$9</f>
        <v>0.35555555555555546</v>
      </c>
      <c r="O22" s="453">
        <f t="shared" ref="O22" si="32">N22+O$9</f>
        <v>0.35833333333333323</v>
      </c>
      <c r="P22" s="450">
        <f t="shared" si="3"/>
        <v>24.919999999999998</v>
      </c>
      <c r="Q22" s="451">
        <f t="shared" si="4"/>
        <v>5.9722222222222121E-2</v>
      </c>
      <c r="R22" s="452">
        <f t="shared" si="5"/>
        <v>17.386046511627935</v>
      </c>
      <c r="S22" s="79"/>
      <c r="T22" s="82">
        <f t="shared" si="20"/>
        <v>1.5277777777777779E-2</v>
      </c>
      <c r="U22" s="82">
        <f>'608 H'!C22</f>
        <v>0.32291666666666669</v>
      </c>
      <c r="V22" s="82">
        <f>'608 H'!G23</f>
        <v>0.3562499999999999</v>
      </c>
    </row>
    <row r="23" spans="1:22" ht="18.399999999999999" customHeight="1" x14ac:dyDescent="0.25">
      <c r="A23" s="693"/>
      <c r="B23" s="183">
        <v>7</v>
      </c>
      <c r="C23" s="79">
        <v>0.31388888888888888</v>
      </c>
      <c r="D23" s="139">
        <f t="shared" si="21"/>
        <v>0.31666666666666665</v>
      </c>
      <c r="E23" s="83">
        <f t="shared" si="21"/>
        <v>0.32013888888888886</v>
      </c>
      <c r="F23" s="83">
        <f t="shared" si="21"/>
        <v>0.32638888888888884</v>
      </c>
      <c r="G23" s="325">
        <f t="shared" si="21"/>
        <v>0.32916666666666661</v>
      </c>
      <c r="H23" s="83">
        <f t="shared" si="21"/>
        <v>0.33888888888888885</v>
      </c>
      <c r="I23" s="83">
        <f t="shared" si="21"/>
        <v>0.34097222222222218</v>
      </c>
      <c r="J23" s="83">
        <f t="shared" si="21"/>
        <v>0.3479166666666666</v>
      </c>
      <c r="K23" s="83">
        <f t="shared" si="21"/>
        <v>0.35902777777777772</v>
      </c>
      <c r="L23" s="83">
        <f t="shared" si="21"/>
        <v>0.36180555555555549</v>
      </c>
      <c r="M23" s="83">
        <f t="shared" si="21"/>
        <v>0.36805555555555547</v>
      </c>
      <c r="N23" s="189">
        <f t="shared" si="21"/>
        <v>0.37083333333333324</v>
      </c>
      <c r="O23" s="88">
        <f t="shared" si="21"/>
        <v>0.37361111111111101</v>
      </c>
      <c r="P23" s="92">
        <f t="shared" si="3"/>
        <v>24.919999999999998</v>
      </c>
      <c r="Q23" s="88">
        <f t="shared" si="4"/>
        <v>5.9722222222222121E-2</v>
      </c>
      <c r="R23" s="89">
        <f t="shared" si="5"/>
        <v>17.386046511627935</v>
      </c>
      <c r="S23" s="79"/>
      <c r="T23" s="82">
        <f t="shared" si="20"/>
        <v>1.5277777777777779E-2</v>
      </c>
      <c r="U23" s="82">
        <f>'608 H'!C23</f>
        <v>0.34027777777777773</v>
      </c>
      <c r="V23" s="82">
        <f>'608 H'!G24</f>
        <v>0.37361111111111101</v>
      </c>
    </row>
    <row r="24" spans="1:22" ht="18.399999999999999" customHeight="1" x14ac:dyDescent="0.25">
      <c r="A24" s="693"/>
      <c r="B24" s="263">
        <v>8</v>
      </c>
      <c r="C24" s="79">
        <v>0.33124999999999999</v>
      </c>
      <c r="D24" s="139">
        <f t="shared" si="21"/>
        <v>0.33402777777777776</v>
      </c>
      <c r="E24" s="83">
        <f t="shared" si="21"/>
        <v>0.33749999999999997</v>
      </c>
      <c r="F24" s="83">
        <f t="shared" si="21"/>
        <v>0.34374999999999994</v>
      </c>
      <c r="G24" s="325">
        <f t="shared" si="21"/>
        <v>0.34652777777777771</v>
      </c>
      <c r="H24" s="83">
        <f t="shared" si="21"/>
        <v>0.35624999999999996</v>
      </c>
      <c r="I24" s="83">
        <f t="shared" si="21"/>
        <v>0.35833333333333328</v>
      </c>
      <c r="J24" s="83">
        <f t="shared" si="21"/>
        <v>0.3652777777777777</v>
      </c>
      <c r="K24" s="83">
        <f t="shared" si="21"/>
        <v>0.37638888888888883</v>
      </c>
      <c r="L24" s="83">
        <f t="shared" si="21"/>
        <v>0.3791666666666666</v>
      </c>
      <c r="M24" s="83">
        <f t="shared" si="21"/>
        <v>0.38541666666666657</v>
      </c>
      <c r="N24" s="189">
        <f t="shared" si="21"/>
        <v>0.38819444444444434</v>
      </c>
      <c r="O24" s="88">
        <f t="shared" si="21"/>
        <v>0.39097222222222211</v>
      </c>
      <c r="P24" s="92">
        <f t="shared" si="3"/>
        <v>24.919999999999998</v>
      </c>
      <c r="Q24" s="88">
        <f t="shared" si="4"/>
        <v>5.9722222222222121E-2</v>
      </c>
      <c r="R24" s="89">
        <f t="shared" si="5"/>
        <v>17.386046511627935</v>
      </c>
      <c r="S24" s="79"/>
      <c r="T24" s="82">
        <f t="shared" si="20"/>
        <v>1.7361111111111105E-2</v>
      </c>
      <c r="U24" s="82">
        <f>'608 H'!C24</f>
        <v>0.35763888888888884</v>
      </c>
      <c r="V24" s="82">
        <f>'608 H'!G25</f>
        <v>0.39097222222222211</v>
      </c>
    </row>
    <row r="25" spans="1:22" ht="18.399999999999999" customHeight="1" thickBot="1" x14ac:dyDescent="0.3">
      <c r="A25" s="693"/>
      <c r="B25" s="263">
        <v>9</v>
      </c>
      <c r="C25" s="79">
        <v>0.34861111111111109</v>
      </c>
      <c r="D25" s="139">
        <f t="shared" si="21"/>
        <v>0.35138888888888886</v>
      </c>
      <c r="E25" s="83">
        <f t="shared" si="21"/>
        <v>0.35486111111111107</v>
      </c>
      <c r="F25" s="83">
        <f t="shared" si="21"/>
        <v>0.36111111111111105</v>
      </c>
      <c r="G25" s="325">
        <f t="shared" si="21"/>
        <v>0.36388888888888882</v>
      </c>
      <c r="H25" s="83">
        <f t="shared" si="21"/>
        <v>0.37361111111111106</v>
      </c>
      <c r="I25" s="83">
        <f t="shared" si="21"/>
        <v>0.37569444444444439</v>
      </c>
      <c r="J25" s="83">
        <f t="shared" si="21"/>
        <v>0.38263888888888881</v>
      </c>
      <c r="K25" s="83">
        <f t="shared" si="21"/>
        <v>0.39374999999999993</v>
      </c>
      <c r="L25" s="83">
        <f t="shared" si="21"/>
        <v>0.3965277777777777</v>
      </c>
      <c r="M25" s="83">
        <f t="shared" si="21"/>
        <v>0.40277777777777768</v>
      </c>
      <c r="N25" s="189">
        <f t="shared" si="21"/>
        <v>0.40555555555555545</v>
      </c>
      <c r="O25" s="88">
        <f t="shared" si="21"/>
        <v>0.40833333333333321</v>
      </c>
      <c r="P25" s="92">
        <f t="shared" si="3"/>
        <v>24.919999999999998</v>
      </c>
      <c r="Q25" s="88">
        <f t="shared" si="4"/>
        <v>5.9722222222222121E-2</v>
      </c>
      <c r="R25" s="89">
        <f t="shared" si="5"/>
        <v>17.386046511627935</v>
      </c>
      <c r="S25" s="79"/>
      <c r="T25" s="82">
        <f t="shared" si="20"/>
        <v>1.7361111111111105E-2</v>
      </c>
      <c r="U25" s="82">
        <f>'608 H'!C25</f>
        <v>0.37499999999999994</v>
      </c>
      <c r="V25" s="82">
        <f>'608 H'!G26</f>
        <v>0.41180555555555542</v>
      </c>
    </row>
    <row r="26" spans="1:22" ht="18.399999999999999" customHeight="1" x14ac:dyDescent="0.25">
      <c r="A26" s="693"/>
      <c r="B26" s="183">
        <v>10</v>
      </c>
      <c r="C26" s="79">
        <v>0.3659722222222222</v>
      </c>
      <c r="D26" s="139">
        <f t="shared" si="21"/>
        <v>0.36874999999999997</v>
      </c>
      <c r="E26" s="83">
        <f t="shared" si="21"/>
        <v>0.37222222222222218</v>
      </c>
      <c r="F26" s="83">
        <f t="shared" si="21"/>
        <v>0.37847222222222215</v>
      </c>
      <c r="G26" s="325">
        <f t="shared" si="21"/>
        <v>0.38124999999999992</v>
      </c>
      <c r="H26" s="83">
        <f t="shared" si="21"/>
        <v>0.39097222222222217</v>
      </c>
      <c r="I26" s="83">
        <f t="shared" si="21"/>
        <v>0.39305555555555549</v>
      </c>
      <c r="J26" s="83">
        <f t="shared" si="21"/>
        <v>0.39999999999999991</v>
      </c>
      <c r="K26" s="83">
        <f t="shared" si="21"/>
        <v>0.41111111111111104</v>
      </c>
      <c r="L26" s="83">
        <f t="shared" si="21"/>
        <v>0.41388888888888881</v>
      </c>
      <c r="M26" s="83">
        <f t="shared" si="21"/>
        <v>0.42013888888888878</v>
      </c>
      <c r="N26" s="189">
        <f t="shared" si="21"/>
        <v>0.42291666666666655</v>
      </c>
      <c r="O26" s="88">
        <f t="shared" si="21"/>
        <v>0.42569444444444432</v>
      </c>
      <c r="P26" s="92">
        <f t="shared" si="3"/>
        <v>24.919999999999998</v>
      </c>
      <c r="Q26" s="88">
        <f t="shared" si="4"/>
        <v>5.9722222222222121E-2</v>
      </c>
      <c r="R26" s="89">
        <f t="shared" si="5"/>
        <v>17.386046511627935</v>
      </c>
      <c r="S26" s="79"/>
      <c r="T26" s="82">
        <f t="shared" si="20"/>
        <v>1.7361111111111105E-2</v>
      </c>
      <c r="U26" s="82">
        <f>'608 H'!C26</f>
        <v>0.39583333333333326</v>
      </c>
      <c r="V26" s="82">
        <f>'608 H'!G27</f>
        <v>0.43263888888888874</v>
      </c>
    </row>
    <row r="27" spans="1:22" ht="18.399999999999999" customHeight="1" x14ac:dyDescent="0.25">
      <c r="A27" s="693"/>
      <c r="B27" s="263">
        <v>11</v>
      </c>
      <c r="C27" s="79">
        <v>0.38680555555555551</v>
      </c>
      <c r="D27" s="139">
        <f t="shared" si="21"/>
        <v>0.38958333333333328</v>
      </c>
      <c r="E27" s="83">
        <f t="shared" si="21"/>
        <v>0.39305555555555549</v>
      </c>
      <c r="F27" s="83">
        <f t="shared" si="21"/>
        <v>0.39930555555555547</v>
      </c>
      <c r="G27" s="325">
        <f t="shared" si="21"/>
        <v>0.40208333333333324</v>
      </c>
      <c r="H27" s="83">
        <f t="shared" si="21"/>
        <v>0.41180555555555548</v>
      </c>
      <c r="I27" s="83">
        <f t="shared" si="21"/>
        <v>0.41388888888888881</v>
      </c>
      <c r="J27" s="83">
        <f t="shared" si="21"/>
        <v>0.42083333333333323</v>
      </c>
      <c r="K27" s="83">
        <f t="shared" si="21"/>
        <v>0.43194444444444435</v>
      </c>
      <c r="L27" s="83">
        <f t="shared" si="21"/>
        <v>0.43472222222222212</v>
      </c>
      <c r="M27" s="83">
        <f t="shared" si="21"/>
        <v>0.4409722222222221</v>
      </c>
      <c r="N27" s="189">
        <f t="shared" si="21"/>
        <v>0.44374999999999987</v>
      </c>
      <c r="O27" s="88">
        <f t="shared" si="21"/>
        <v>0.44652777777777763</v>
      </c>
      <c r="P27" s="92">
        <f t="shared" si="3"/>
        <v>24.919999999999998</v>
      </c>
      <c r="Q27" s="88">
        <f t="shared" si="4"/>
        <v>5.9722222222222121E-2</v>
      </c>
      <c r="R27" s="89">
        <f t="shared" si="5"/>
        <v>17.386046511627935</v>
      </c>
      <c r="S27" s="79"/>
      <c r="T27" s="82">
        <f t="shared" si="20"/>
        <v>2.0833333333333315E-2</v>
      </c>
      <c r="U27" s="82">
        <f>'608 H'!C27</f>
        <v>0.41666666666666657</v>
      </c>
      <c r="V27" s="82">
        <f>'608 H'!G28</f>
        <v>0.45347222222222205</v>
      </c>
    </row>
    <row r="28" spans="1:22" ht="18.399999999999999" customHeight="1" thickBot="1" x14ac:dyDescent="0.3">
      <c r="A28" s="693"/>
      <c r="B28" s="263">
        <v>12</v>
      </c>
      <c r="C28" s="79">
        <v>0.40763888888888883</v>
      </c>
      <c r="D28" s="139">
        <f t="shared" si="21"/>
        <v>0.4104166666666666</v>
      </c>
      <c r="E28" s="83">
        <f t="shared" si="21"/>
        <v>0.41388888888888881</v>
      </c>
      <c r="F28" s="83">
        <f t="shared" si="21"/>
        <v>0.42013888888888878</v>
      </c>
      <c r="G28" s="325">
        <f t="shared" si="21"/>
        <v>0.42291666666666655</v>
      </c>
      <c r="H28" s="83">
        <f t="shared" si="21"/>
        <v>0.4326388888888888</v>
      </c>
      <c r="I28" s="83">
        <f t="shared" si="21"/>
        <v>0.43472222222222212</v>
      </c>
      <c r="J28" s="83">
        <f t="shared" si="21"/>
        <v>0.44166666666666654</v>
      </c>
      <c r="K28" s="83">
        <f t="shared" si="21"/>
        <v>0.45277777777777767</v>
      </c>
      <c r="L28" s="83">
        <f t="shared" si="21"/>
        <v>0.45555555555555544</v>
      </c>
      <c r="M28" s="83">
        <f t="shared" si="21"/>
        <v>0.46180555555555541</v>
      </c>
      <c r="N28" s="189">
        <f t="shared" si="21"/>
        <v>0.46458333333333318</v>
      </c>
      <c r="O28" s="88">
        <f t="shared" si="21"/>
        <v>0.46736111111111095</v>
      </c>
      <c r="P28" s="92">
        <f t="shared" si="3"/>
        <v>24.919999999999998</v>
      </c>
      <c r="Q28" s="88">
        <f t="shared" si="4"/>
        <v>5.9722222222222121E-2</v>
      </c>
      <c r="R28" s="89">
        <f t="shared" si="5"/>
        <v>17.386046511627935</v>
      </c>
      <c r="S28" s="79"/>
      <c r="T28" s="82">
        <f t="shared" si="20"/>
        <v>2.0833333333333315E-2</v>
      </c>
      <c r="U28" s="82">
        <f>'608 H'!C28</f>
        <v>0.43749999999999989</v>
      </c>
      <c r="V28" s="82">
        <f>'608 H'!G29</f>
        <v>0.47430555555555537</v>
      </c>
    </row>
    <row r="29" spans="1:22" ht="18.399999999999999" customHeight="1" x14ac:dyDescent="0.25">
      <c r="A29" s="693"/>
      <c r="B29" s="183">
        <v>13</v>
      </c>
      <c r="C29" s="79">
        <v>0.42847222222222214</v>
      </c>
      <c r="D29" s="139">
        <f t="shared" si="21"/>
        <v>0.43124999999999991</v>
      </c>
      <c r="E29" s="83">
        <f t="shared" si="21"/>
        <v>0.43472222222222212</v>
      </c>
      <c r="F29" s="83">
        <f t="shared" si="21"/>
        <v>0.4409722222222221</v>
      </c>
      <c r="G29" s="325">
        <f t="shared" si="21"/>
        <v>0.44374999999999987</v>
      </c>
      <c r="H29" s="83">
        <f t="shared" si="21"/>
        <v>0.45347222222222211</v>
      </c>
      <c r="I29" s="83">
        <f t="shared" si="21"/>
        <v>0.45555555555555544</v>
      </c>
      <c r="J29" s="83">
        <f t="shared" si="21"/>
        <v>0.46249999999999986</v>
      </c>
      <c r="K29" s="83">
        <f t="shared" si="21"/>
        <v>0.47361111111111098</v>
      </c>
      <c r="L29" s="83">
        <f t="shared" si="21"/>
        <v>0.47638888888888875</v>
      </c>
      <c r="M29" s="83">
        <f t="shared" si="21"/>
        <v>0.48263888888888873</v>
      </c>
      <c r="N29" s="189">
        <f t="shared" si="21"/>
        <v>0.4854166666666665</v>
      </c>
      <c r="O29" s="88">
        <f t="shared" si="21"/>
        <v>0.48819444444444426</v>
      </c>
      <c r="P29" s="92">
        <f t="shared" si="3"/>
        <v>24.919999999999998</v>
      </c>
      <c r="Q29" s="88">
        <f t="shared" si="4"/>
        <v>5.9722222222222121E-2</v>
      </c>
      <c r="R29" s="89">
        <f t="shared" si="5"/>
        <v>17.386046511627935</v>
      </c>
      <c r="S29" s="79"/>
      <c r="T29" s="82">
        <f t="shared" si="6"/>
        <v>2.0833333333333315E-2</v>
      </c>
      <c r="U29" s="82">
        <f>'608 H'!C29</f>
        <v>0.4583333333333332</v>
      </c>
      <c r="V29" s="82"/>
    </row>
    <row r="30" spans="1:22" ht="18.399999999999999" customHeight="1" x14ac:dyDescent="0.25">
      <c r="A30" s="693"/>
      <c r="B30" s="263">
        <v>14</v>
      </c>
      <c r="C30" s="79">
        <v>0.44930555555555546</v>
      </c>
      <c r="D30" s="139">
        <f t="shared" si="21"/>
        <v>0.45208333333333323</v>
      </c>
      <c r="E30" s="83">
        <f t="shared" si="21"/>
        <v>0.45555555555555544</v>
      </c>
      <c r="F30" s="83">
        <f t="shared" si="21"/>
        <v>0.46180555555555541</v>
      </c>
      <c r="G30" s="325">
        <f t="shared" si="21"/>
        <v>0.46458333333333318</v>
      </c>
      <c r="H30" s="83">
        <f t="shared" si="21"/>
        <v>0.47430555555555542</v>
      </c>
      <c r="I30" s="83">
        <f t="shared" si="21"/>
        <v>0.47638888888888875</v>
      </c>
      <c r="J30" s="83">
        <f t="shared" si="21"/>
        <v>0.48333333333333317</v>
      </c>
      <c r="K30" s="83">
        <f t="shared" si="21"/>
        <v>0.4944444444444443</v>
      </c>
      <c r="L30" s="83">
        <f t="shared" si="21"/>
        <v>0.49722222222222207</v>
      </c>
      <c r="M30" s="83">
        <f t="shared" si="21"/>
        <v>0.5034722222222221</v>
      </c>
      <c r="N30" s="189">
        <f t="shared" si="21"/>
        <v>0.50624999999999987</v>
      </c>
      <c r="O30" s="88">
        <f t="shared" si="21"/>
        <v>0.50902777777777763</v>
      </c>
      <c r="P30" s="92">
        <f t="shared" si="3"/>
        <v>24.919999999999998</v>
      </c>
      <c r="Q30" s="88">
        <f t="shared" si="4"/>
        <v>5.9722222222222177E-2</v>
      </c>
      <c r="R30" s="89">
        <f t="shared" si="5"/>
        <v>17.386046511627917</v>
      </c>
      <c r="S30" s="79"/>
      <c r="T30" s="82">
        <f t="shared" si="6"/>
        <v>2.0833333333333315E-2</v>
      </c>
      <c r="U30" s="82">
        <f>'608 H'!C30</f>
        <v>0.47916666666666652</v>
      </c>
      <c r="V30" s="82"/>
    </row>
    <row r="31" spans="1:22" ht="18.399999999999999" customHeight="1" thickBot="1" x14ac:dyDescent="0.3">
      <c r="A31" s="693"/>
      <c r="B31" s="263">
        <v>15</v>
      </c>
      <c r="C31" s="79">
        <v>0.47013888888888877</v>
      </c>
      <c r="D31" s="139">
        <f t="shared" si="21"/>
        <v>0.47291666666666654</v>
      </c>
      <c r="E31" s="83">
        <f t="shared" si="21"/>
        <v>0.47638888888888875</v>
      </c>
      <c r="F31" s="83">
        <f t="shared" si="21"/>
        <v>0.48263888888888873</v>
      </c>
      <c r="G31" s="325">
        <f t="shared" si="21"/>
        <v>0.4854166666666665</v>
      </c>
      <c r="H31" s="83">
        <f t="shared" si="21"/>
        <v>0.49513888888888874</v>
      </c>
      <c r="I31" s="83">
        <f t="shared" si="21"/>
        <v>0.49722222222222207</v>
      </c>
      <c r="J31" s="83">
        <f t="shared" si="21"/>
        <v>0.50416666666666654</v>
      </c>
      <c r="K31" s="83">
        <f t="shared" si="21"/>
        <v>0.51527777777777761</v>
      </c>
      <c r="L31" s="83">
        <f t="shared" si="21"/>
        <v>0.51805555555555538</v>
      </c>
      <c r="M31" s="83">
        <f t="shared" si="21"/>
        <v>0.52430555555555536</v>
      </c>
      <c r="N31" s="189">
        <f t="shared" si="21"/>
        <v>0.52708333333333313</v>
      </c>
      <c r="O31" s="88">
        <f t="shared" si="21"/>
        <v>0.52986111111111089</v>
      </c>
      <c r="P31" s="92">
        <f t="shared" si="3"/>
        <v>24.919999999999998</v>
      </c>
      <c r="Q31" s="88">
        <f t="shared" si="4"/>
        <v>5.9722222222222121E-2</v>
      </c>
      <c r="R31" s="89">
        <f t="shared" si="5"/>
        <v>17.386046511627935</v>
      </c>
      <c r="S31" s="79"/>
      <c r="T31" s="82">
        <f t="shared" si="6"/>
        <v>2.0833333333333315E-2</v>
      </c>
      <c r="U31" s="82">
        <f>'608 H'!C31</f>
        <v>0.49999999999999983</v>
      </c>
      <c r="V31" s="82"/>
    </row>
    <row r="32" spans="1:22" ht="18.399999999999999" customHeight="1" x14ac:dyDescent="0.25">
      <c r="A32" s="693"/>
      <c r="B32" s="183">
        <v>16</v>
      </c>
      <c r="C32" s="79">
        <v>0.48749999999999988</v>
      </c>
      <c r="D32" s="139">
        <f t="shared" si="21"/>
        <v>0.49027777777777765</v>
      </c>
      <c r="E32" s="83">
        <f t="shared" si="21"/>
        <v>0.49374999999999986</v>
      </c>
      <c r="F32" s="83">
        <f t="shared" si="21"/>
        <v>0.49999999999999983</v>
      </c>
      <c r="G32" s="325">
        <f t="shared" si="21"/>
        <v>0.50277777777777766</v>
      </c>
      <c r="H32" s="83">
        <f t="shared" si="21"/>
        <v>0.51249999999999984</v>
      </c>
      <c r="I32" s="83">
        <f t="shared" si="21"/>
        <v>0.51458333333333317</v>
      </c>
      <c r="J32" s="83">
        <f t="shared" si="21"/>
        <v>0.52152777777777759</v>
      </c>
      <c r="K32" s="83">
        <f t="shared" si="21"/>
        <v>0.53263888888888866</v>
      </c>
      <c r="L32" s="83">
        <f t="shared" si="21"/>
        <v>0.53541666666666643</v>
      </c>
      <c r="M32" s="83">
        <f t="shared" si="21"/>
        <v>0.54166666666666641</v>
      </c>
      <c r="N32" s="189">
        <f t="shared" si="21"/>
        <v>0.54444444444444418</v>
      </c>
      <c r="O32" s="88">
        <f t="shared" si="21"/>
        <v>0.54722222222222194</v>
      </c>
      <c r="P32" s="92">
        <f t="shared" si="3"/>
        <v>24.919999999999998</v>
      </c>
      <c r="Q32" s="88">
        <f t="shared" si="4"/>
        <v>5.9722222222222066E-2</v>
      </c>
      <c r="R32" s="89">
        <f t="shared" si="5"/>
        <v>17.386046511627953</v>
      </c>
      <c r="S32" s="79"/>
      <c r="T32" s="82">
        <f t="shared" si="6"/>
        <v>1.7361111111111105E-2</v>
      </c>
      <c r="U32" s="82">
        <f>'608 H'!C32</f>
        <v>0.51388888888888873</v>
      </c>
      <c r="V32" s="82"/>
    </row>
    <row r="33" spans="1:22" ht="18.399999999999999" customHeight="1" x14ac:dyDescent="0.25">
      <c r="A33" s="693"/>
      <c r="B33" s="263">
        <v>17</v>
      </c>
      <c r="C33" s="79">
        <v>0.50486111111111098</v>
      </c>
      <c r="D33" s="139">
        <f t="shared" si="21"/>
        <v>0.50763888888888875</v>
      </c>
      <c r="E33" s="83">
        <f t="shared" si="21"/>
        <v>0.51111111111111096</v>
      </c>
      <c r="F33" s="83">
        <f t="shared" si="21"/>
        <v>0.51736111111111094</v>
      </c>
      <c r="G33" s="325">
        <f t="shared" si="21"/>
        <v>0.52013888888888871</v>
      </c>
      <c r="H33" s="83">
        <f t="shared" si="21"/>
        <v>0.52986111111111089</v>
      </c>
      <c r="I33" s="83">
        <f t="shared" si="21"/>
        <v>0.53194444444444422</v>
      </c>
      <c r="J33" s="83">
        <f t="shared" si="21"/>
        <v>0.53888888888888864</v>
      </c>
      <c r="K33" s="83">
        <f t="shared" si="21"/>
        <v>0.54999999999999971</v>
      </c>
      <c r="L33" s="83">
        <f t="shared" si="21"/>
        <v>0.55277777777777748</v>
      </c>
      <c r="M33" s="83">
        <f t="shared" si="21"/>
        <v>0.55902777777777746</v>
      </c>
      <c r="N33" s="189">
        <f t="shared" si="21"/>
        <v>0.56180555555555522</v>
      </c>
      <c r="O33" s="88">
        <f t="shared" si="21"/>
        <v>0.56458333333333299</v>
      </c>
      <c r="P33" s="92">
        <f t="shared" si="3"/>
        <v>24.919999999999998</v>
      </c>
      <c r="Q33" s="88">
        <f t="shared" si="4"/>
        <v>5.972222222222201E-2</v>
      </c>
      <c r="R33" s="89">
        <f t="shared" si="5"/>
        <v>17.386046511627971</v>
      </c>
      <c r="S33" s="79"/>
      <c r="T33" s="82">
        <f t="shared" si="6"/>
        <v>1.7361111111111105E-2</v>
      </c>
      <c r="U33" s="82">
        <f>'608 H'!C33</f>
        <v>0.52777777777777757</v>
      </c>
      <c r="V33" s="82"/>
    </row>
    <row r="34" spans="1:22" ht="18.399999999999999" customHeight="1" thickBot="1" x14ac:dyDescent="0.3">
      <c r="A34" s="693"/>
      <c r="B34" s="263">
        <v>18</v>
      </c>
      <c r="C34" s="79">
        <v>0.52222222222222214</v>
      </c>
      <c r="D34" s="139">
        <f t="shared" ref="D34:D36" si="33">C34+D$9</f>
        <v>0.52499999999999991</v>
      </c>
      <c r="E34" s="83">
        <f t="shared" ref="E34:E36" si="34">D34+E$9</f>
        <v>0.52847222222222212</v>
      </c>
      <c r="F34" s="83">
        <f t="shared" ref="F34:F36" si="35">E34+F$9</f>
        <v>0.5347222222222221</v>
      </c>
      <c r="G34" s="325">
        <f t="shared" ref="G34:G36" si="36">F34+G$9</f>
        <v>0.53749999999999987</v>
      </c>
      <c r="H34" s="83">
        <f t="shared" ref="H34:H36" si="37">G34+H$9</f>
        <v>0.54722222222222205</v>
      </c>
      <c r="I34" s="83">
        <f t="shared" ref="I34:I36" si="38">H34+I$9</f>
        <v>0.54930555555555538</v>
      </c>
      <c r="J34" s="83">
        <f t="shared" ref="J34:J36" si="39">I34+J$9</f>
        <v>0.5562499999999998</v>
      </c>
      <c r="K34" s="83">
        <f t="shared" ref="K34:K36" si="40">J34+K$9</f>
        <v>0.56736111111111087</v>
      </c>
      <c r="L34" s="83">
        <f t="shared" ref="L34:L36" si="41">K34+L$9</f>
        <v>0.57013888888888864</v>
      </c>
      <c r="M34" s="83">
        <f t="shared" ref="M34:M36" si="42">L34+M$9</f>
        <v>0.57638888888888862</v>
      </c>
      <c r="N34" s="189">
        <f t="shared" ref="N34:N36" si="43">M34+N$9</f>
        <v>0.57916666666666639</v>
      </c>
      <c r="O34" s="88">
        <f t="shared" ref="O34:O36" si="44">N34+O$9</f>
        <v>0.58194444444444415</v>
      </c>
      <c r="P34" s="92">
        <f t="shared" si="3"/>
        <v>24.919999999999998</v>
      </c>
      <c r="Q34" s="88">
        <f t="shared" ref="Q34:Q36" si="45">O34-C34</f>
        <v>5.972222222222201E-2</v>
      </c>
      <c r="R34" s="89">
        <f t="shared" si="5"/>
        <v>17.386046511627971</v>
      </c>
      <c r="S34" s="79"/>
      <c r="T34" s="82">
        <f t="shared" si="6"/>
        <v>1.736111111111116E-2</v>
      </c>
      <c r="U34" s="82">
        <f>'608 H'!C34</f>
        <v>0.54166666666666641</v>
      </c>
      <c r="V34" s="82"/>
    </row>
    <row r="35" spans="1:22" ht="18.399999999999999" customHeight="1" x14ac:dyDescent="0.25">
      <c r="A35" s="693"/>
      <c r="B35" s="183">
        <v>19</v>
      </c>
      <c r="C35" s="79">
        <v>0.53472222222222221</v>
      </c>
      <c r="D35" s="139">
        <f t="shared" si="33"/>
        <v>0.53749999999999998</v>
      </c>
      <c r="E35" s="83">
        <f t="shared" si="34"/>
        <v>0.54097222222222219</v>
      </c>
      <c r="F35" s="83">
        <f t="shared" si="35"/>
        <v>0.54722222222222217</v>
      </c>
      <c r="G35" s="325">
        <f t="shared" si="36"/>
        <v>0.54999999999999993</v>
      </c>
      <c r="H35" s="83">
        <f t="shared" si="37"/>
        <v>0.55972222222222212</v>
      </c>
      <c r="I35" s="83">
        <f t="shared" si="38"/>
        <v>0.56180555555555545</v>
      </c>
      <c r="J35" s="83">
        <f t="shared" si="39"/>
        <v>0.56874999999999987</v>
      </c>
      <c r="K35" s="83">
        <f t="shared" si="40"/>
        <v>0.57986111111111094</v>
      </c>
      <c r="L35" s="83">
        <f t="shared" si="41"/>
        <v>0.58263888888888871</v>
      </c>
      <c r="M35" s="83">
        <f t="shared" si="42"/>
        <v>0.58888888888888868</v>
      </c>
      <c r="N35" s="189">
        <f t="shared" si="43"/>
        <v>0.59166666666666645</v>
      </c>
      <c r="O35" s="88">
        <f t="shared" si="44"/>
        <v>0.59444444444444422</v>
      </c>
      <c r="P35" s="92">
        <f t="shared" si="3"/>
        <v>24.919999999999998</v>
      </c>
      <c r="Q35" s="88">
        <f t="shared" si="45"/>
        <v>5.972222222222201E-2</v>
      </c>
      <c r="R35" s="89">
        <f t="shared" si="5"/>
        <v>17.386046511627971</v>
      </c>
      <c r="S35" s="79"/>
      <c r="T35" s="82">
        <f t="shared" si="6"/>
        <v>1.2500000000000067E-2</v>
      </c>
      <c r="U35" s="82">
        <f>'608 H'!C35</f>
        <v>0.55555555555555525</v>
      </c>
      <c r="V35" s="82"/>
    </row>
    <row r="36" spans="1:22" ht="18.399999999999999" customHeight="1" x14ac:dyDescent="0.25">
      <c r="A36" s="693"/>
      <c r="B36" s="263">
        <v>20</v>
      </c>
      <c r="C36" s="79">
        <v>0.54999999999999993</v>
      </c>
      <c r="D36" s="139">
        <f t="shared" si="33"/>
        <v>0.5527777777777777</v>
      </c>
      <c r="E36" s="83">
        <f t="shared" si="34"/>
        <v>0.55624999999999991</v>
      </c>
      <c r="F36" s="83">
        <f t="shared" si="35"/>
        <v>0.56249999999999989</v>
      </c>
      <c r="G36" s="325">
        <f t="shared" si="36"/>
        <v>0.56527777777777766</v>
      </c>
      <c r="H36" s="83">
        <f t="shared" si="37"/>
        <v>0.57499999999999984</v>
      </c>
      <c r="I36" s="83">
        <f t="shared" si="38"/>
        <v>0.57708333333333317</v>
      </c>
      <c r="J36" s="83">
        <f t="shared" si="39"/>
        <v>0.58402777777777759</v>
      </c>
      <c r="K36" s="83">
        <f t="shared" si="40"/>
        <v>0.59513888888888866</v>
      </c>
      <c r="L36" s="83">
        <f t="shared" si="41"/>
        <v>0.59791666666666643</v>
      </c>
      <c r="M36" s="83">
        <f t="shared" si="42"/>
        <v>0.60416666666666641</v>
      </c>
      <c r="N36" s="189">
        <f t="shared" si="43"/>
        <v>0.60694444444444418</v>
      </c>
      <c r="O36" s="88">
        <f t="shared" si="44"/>
        <v>0.60972222222222194</v>
      </c>
      <c r="P36" s="92">
        <f t="shared" si="3"/>
        <v>24.919999999999998</v>
      </c>
      <c r="Q36" s="88">
        <f t="shared" si="45"/>
        <v>5.972222222222201E-2</v>
      </c>
      <c r="R36" s="89">
        <f t="shared" si="5"/>
        <v>17.386046511627971</v>
      </c>
      <c r="S36" s="79"/>
      <c r="T36" s="82">
        <f t="shared" si="6"/>
        <v>1.5277777777777724E-2</v>
      </c>
      <c r="U36" s="82">
        <f>'608 H'!C36</f>
        <v>0.56944444444444409</v>
      </c>
      <c r="V36" s="82"/>
    </row>
    <row r="37" spans="1:22" ht="18.399999999999999" customHeight="1" thickBot="1" x14ac:dyDescent="0.3">
      <c r="A37" s="693"/>
      <c r="B37" s="263">
        <v>21</v>
      </c>
      <c r="C37" s="79">
        <v>0.5625</v>
      </c>
      <c r="D37" s="139">
        <f t="shared" si="21"/>
        <v>0.56527777777777777</v>
      </c>
      <c r="E37" s="83">
        <f t="shared" si="21"/>
        <v>0.56874999999999998</v>
      </c>
      <c r="F37" s="83">
        <f t="shared" si="21"/>
        <v>0.57499999999999996</v>
      </c>
      <c r="G37" s="325">
        <f t="shared" si="21"/>
        <v>0.57777777777777772</v>
      </c>
      <c r="H37" s="83">
        <f t="shared" si="21"/>
        <v>0.58749999999999991</v>
      </c>
      <c r="I37" s="83">
        <f t="shared" si="21"/>
        <v>0.58958333333333324</v>
      </c>
      <c r="J37" s="83">
        <f t="shared" si="21"/>
        <v>0.59652777777777766</v>
      </c>
      <c r="K37" s="83">
        <f t="shared" si="21"/>
        <v>0.60763888888888873</v>
      </c>
      <c r="L37" s="83">
        <f t="shared" si="21"/>
        <v>0.6104166666666665</v>
      </c>
      <c r="M37" s="83">
        <f t="shared" si="21"/>
        <v>0.61666666666666647</v>
      </c>
      <c r="N37" s="189">
        <f t="shared" si="21"/>
        <v>0.61944444444444424</v>
      </c>
      <c r="O37" s="88">
        <f t="shared" si="21"/>
        <v>0.62222222222222201</v>
      </c>
      <c r="P37" s="92">
        <f t="shared" si="3"/>
        <v>24.919999999999998</v>
      </c>
      <c r="Q37" s="88">
        <f t="shared" si="4"/>
        <v>5.972222222222201E-2</v>
      </c>
      <c r="R37" s="89">
        <f t="shared" si="5"/>
        <v>17.386046511627971</v>
      </c>
      <c r="S37" s="79"/>
      <c r="T37" s="82">
        <f t="shared" si="6"/>
        <v>1.2500000000000067E-2</v>
      </c>
      <c r="U37" s="82">
        <f>'608 H'!C37</f>
        <v>0.58333333333333293</v>
      </c>
      <c r="V37" s="82"/>
    </row>
    <row r="38" spans="1:22" ht="18.399999999999999" customHeight="1" x14ac:dyDescent="0.25">
      <c r="A38" s="693"/>
      <c r="B38" s="183">
        <v>22</v>
      </c>
      <c r="C38" s="79">
        <v>0.59166666666666679</v>
      </c>
      <c r="D38" s="139">
        <f t="shared" si="21"/>
        <v>0.59444444444444455</v>
      </c>
      <c r="E38" s="83">
        <f t="shared" si="21"/>
        <v>0.59791666666666676</v>
      </c>
      <c r="F38" s="83">
        <f t="shared" si="21"/>
        <v>0.60416666666666674</v>
      </c>
      <c r="G38" s="325">
        <f t="shared" si="21"/>
        <v>0.60694444444444451</v>
      </c>
      <c r="H38" s="83">
        <f t="shared" si="21"/>
        <v>0.6166666666666667</v>
      </c>
      <c r="I38" s="83">
        <f t="shared" si="21"/>
        <v>0.61875000000000002</v>
      </c>
      <c r="J38" s="83">
        <f t="shared" si="21"/>
        <v>0.62569444444444444</v>
      </c>
      <c r="K38" s="83">
        <f t="shared" si="21"/>
        <v>0.63680555555555551</v>
      </c>
      <c r="L38" s="83">
        <f t="shared" si="21"/>
        <v>0.63958333333333328</v>
      </c>
      <c r="M38" s="83">
        <f t="shared" si="21"/>
        <v>0.64583333333333326</v>
      </c>
      <c r="N38" s="189">
        <f t="shared" si="21"/>
        <v>0.64861111111111103</v>
      </c>
      <c r="O38" s="88">
        <f t="shared" si="21"/>
        <v>0.6513888888888888</v>
      </c>
      <c r="P38" s="92">
        <f t="shared" si="3"/>
        <v>24.919999999999998</v>
      </c>
      <c r="Q38" s="88">
        <f t="shared" si="4"/>
        <v>5.972222222222201E-2</v>
      </c>
      <c r="R38" s="89">
        <f t="shared" si="5"/>
        <v>17.386046511627971</v>
      </c>
      <c r="S38" s="79"/>
      <c r="T38" s="82">
        <f t="shared" si="6"/>
        <v>2.9166666666666785E-2</v>
      </c>
      <c r="U38" s="82">
        <f>'608 H'!C38</f>
        <v>0.6041666666666663</v>
      </c>
      <c r="V38" s="82"/>
    </row>
    <row r="39" spans="1:22" ht="18.399999999999999" customHeight="1" x14ac:dyDescent="0.25">
      <c r="A39" s="693"/>
      <c r="B39" s="263">
        <v>23</v>
      </c>
      <c r="C39" s="79">
        <v>0.61250000000000016</v>
      </c>
      <c r="D39" s="139">
        <f t="shared" ref="D39:O50" si="46">C39+D$9</f>
        <v>0.61527777777777792</v>
      </c>
      <c r="E39" s="83">
        <f t="shared" si="46"/>
        <v>0.61875000000000013</v>
      </c>
      <c r="F39" s="83">
        <f t="shared" si="46"/>
        <v>0.62500000000000011</v>
      </c>
      <c r="G39" s="325">
        <f t="shared" si="46"/>
        <v>0.62777777777777788</v>
      </c>
      <c r="H39" s="83">
        <f t="shared" si="46"/>
        <v>0.63750000000000007</v>
      </c>
      <c r="I39" s="83">
        <f t="shared" si="46"/>
        <v>0.63958333333333339</v>
      </c>
      <c r="J39" s="83">
        <f t="shared" si="46"/>
        <v>0.64652777777777781</v>
      </c>
      <c r="K39" s="83">
        <f t="shared" si="46"/>
        <v>0.65763888888888888</v>
      </c>
      <c r="L39" s="83">
        <f t="shared" si="46"/>
        <v>0.66041666666666665</v>
      </c>
      <c r="M39" s="83">
        <f t="shared" si="46"/>
        <v>0.66666666666666663</v>
      </c>
      <c r="N39" s="189">
        <f t="shared" si="46"/>
        <v>0.6694444444444444</v>
      </c>
      <c r="O39" s="88">
        <f t="shared" si="46"/>
        <v>0.67222222222222217</v>
      </c>
      <c r="P39" s="92">
        <f t="shared" si="3"/>
        <v>24.919999999999998</v>
      </c>
      <c r="Q39" s="88">
        <f t="shared" si="4"/>
        <v>5.972222222222201E-2</v>
      </c>
      <c r="R39" s="89">
        <f t="shared" si="5"/>
        <v>17.386046511627971</v>
      </c>
      <c r="S39" s="79"/>
      <c r="T39" s="82">
        <f t="shared" si="6"/>
        <v>2.083333333333337E-2</v>
      </c>
      <c r="U39" s="82">
        <f>'608 H'!C39</f>
        <v>0.62499999999999967</v>
      </c>
      <c r="V39" s="82"/>
    </row>
    <row r="40" spans="1:22" ht="18.399999999999999" customHeight="1" thickBot="1" x14ac:dyDescent="0.3">
      <c r="A40" s="693"/>
      <c r="B40" s="263">
        <v>24</v>
      </c>
      <c r="C40" s="79">
        <v>0.63333333333333353</v>
      </c>
      <c r="D40" s="139">
        <f t="shared" si="46"/>
        <v>0.63611111111111129</v>
      </c>
      <c r="E40" s="83">
        <f t="shared" si="46"/>
        <v>0.6395833333333335</v>
      </c>
      <c r="F40" s="83">
        <f t="shared" si="46"/>
        <v>0.64583333333333348</v>
      </c>
      <c r="G40" s="325">
        <f t="shared" si="46"/>
        <v>0.64861111111111125</v>
      </c>
      <c r="H40" s="83">
        <f t="shared" si="46"/>
        <v>0.65833333333333344</v>
      </c>
      <c r="I40" s="83">
        <f t="shared" si="46"/>
        <v>0.66041666666666676</v>
      </c>
      <c r="J40" s="83">
        <f t="shared" si="46"/>
        <v>0.66736111111111118</v>
      </c>
      <c r="K40" s="83">
        <f t="shared" si="46"/>
        <v>0.67847222222222225</v>
      </c>
      <c r="L40" s="83">
        <f t="shared" si="46"/>
        <v>0.68125000000000002</v>
      </c>
      <c r="M40" s="83">
        <f t="shared" si="46"/>
        <v>0.6875</v>
      </c>
      <c r="N40" s="189">
        <f t="shared" si="46"/>
        <v>0.69027777777777777</v>
      </c>
      <c r="O40" s="88">
        <f t="shared" si="46"/>
        <v>0.69305555555555554</v>
      </c>
      <c r="P40" s="92">
        <f t="shared" si="3"/>
        <v>24.919999999999998</v>
      </c>
      <c r="Q40" s="88">
        <f t="shared" si="4"/>
        <v>5.972222222222201E-2</v>
      </c>
      <c r="R40" s="89">
        <f t="shared" si="5"/>
        <v>17.386046511627971</v>
      </c>
      <c r="S40" s="79"/>
      <c r="T40" s="82">
        <f t="shared" si="6"/>
        <v>2.083333333333337E-2</v>
      </c>
      <c r="U40" s="82">
        <f>'608 H'!C40</f>
        <v>0.64583333333333304</v>
      </c>
      <c r="V40" s="82"/>
    </row>
    <row r="41" spans="1:22" ht="18.399999999999999" customHeight="1" x14ac:dyDescent="0.25">
      <c r="A41" s="693"/>
      <c r="B41" s="183">
        <v>25</v>
      </c>
      <c r="C41" s="79">
        <v>0.6541666666666669</v>
      </c>
      <c r="D41" s="139">
        <f t="shared" si="46"/>
        <v>0.65694444444444466</v>
      </c>
      <c r="E41" s="83">
        <f t="shared" si="46"/>
        <v>0.66041666666666687</v>
      </c>
      <c r="F41" s="83">
        <f t="shared" si="46"/>
        <v>0.66666666666666685</v>
      </c>
      <c r="G41" s="325">
        <f t="shared" si="46"/>
        <v>0.66944444444444462</v>
      </c>
      <c r="H41" s="83">
        <f t="shared" si="46"/>
        <v>0.67916666666666681</v>
      </c>
      <c r="I41" s="83">
        <f t="shared" si="46"/>
        <v>0.68125000000000013</v>
      </c>
      <c r="J41" s="83">
        <f t="shared" si="46"/>
        <v>0.68819444444444455</v>
      </c>
      <c r="K41" s="83">
        <f t="shared" si="46"/>
        <v>0.69930555555555562</v>
      </c>
      <c r="L41" s="83">
        <f t="shared" si="46"/>
        <v>0.70208333333333339</v>
      </c>
      <c r="M41" s="83">
        <f t="shared" si="46"/>
        <v>0.70833333333333337</v>
      </c>
      <c r="N41" s="189">
        <f t="shared" si="46"/>
        <v>0.71111111111111114</v>
      </c>
      <c r="O41" s="88">
        <f t="shared" si="46"/>
        <v>0.71388888888888891</v>
      </c>
      <c r="P41" s="92">
        <f t="shared" si="3"/>
        <v>24.919999999999998</v>
      </c>
      <c r="Q41" s="88">
        <f t="shared" si="4"/>
        <v>5.972222222222201E-2</v>
      </c>
      <c r="R41" s="89">
        <f t="shared" si="5"/>
        <v>17.386046511627971</v>
      </c>
      <c r="S41" s="79"/>
      <c r="T41" s="82">
        <f t="shared" si="6"/>
        <v>2.083333333333337E-2</v>
      </c>
      <c r="U41" s="82">
        <f>'608 H'!C41</f>
        <v>0.66666666666666641</v>
      </c>
      <c r="V41" s="82"/>
    </row>
    <row r="42" spans="1:22" ht="18.399999999999999" customHeight="1" x14ac:dyDescent="0.25">
      <c r="A42" s="693"/>
      <c r="B42" s="263">
        <v>26</v>
      </c>
      <c r="C42" s="79">
        <v>0.67500000000000027</v>
      </c>
      <c r="D42" s="139">
        <f t="shared" si="46"/>
        <v>0.67777777777777803</v>
      </c>
      <c r="E42" s="83">
        <f t="shared" si="46"/>
        <v>0.68125000000000024</v>
      </c>
      <c r="F42" s="83">
        <f t="shared" si="46"/>
        <v>0.68750000000000022</v>
      </c>
      <c r="G42" s="325">
        <f t="shared" si="46"/>
        <v>0.69027777777777799</v>
      </c>
      <c r="H42" s="83">
        <f t="shared" si="46"/>
        <v>0.70000000000000018</v>
      </c>
      <c r="I42" s="83">
        <f t="shared" si="46"/>
        <v>0.7020833333333335</v>
      </c>
      <c r="J42" s="83">
        <f t="shared" si="46"/>
        <v>0.70902777777777792</v>
      </c>
      <c r="K42" s="83">
        <f t="shared" si="46"/>
        <v>0.72013888888888899</v>
      </c>
      <c r="L42" s="83">
        <f t="shared" si="46"/>
        <v>0.72291666666666676</v>
      </c>
      <c r="M42" s="83">
        <f t="shared" si="46"/>
        <v>0.72916666666666674</v>
      </c>
      <c r="N42" s="189">
        <f t="shared" si="46"/>
        <v>0.73194444444444451</v>
      </c>
      <c r="O42" s="88">
        <f t="shared" si="46"/>
        <v>0.73472222222222228</v>
      </c>
      <c r="P42" s="92">
        <f t="shared" si="3"/>
        <v>24.919999999999998</v>
      </c>
      <c r="Q42" s="88">
        <f t="shared" si="4"/>
        <v>5.972222222222201E-2</v>
      </c>
      <c r="R42" s="89">
        <f t="shared" si="5"/>
        <v>17.386046511627971</v>
      </c>
      <c r="S42" s="79"/>
      <c r="T42" s="82">
        <f t="shared" si="6"/>
        <v>2.083333333333337E-2</v>
      </c>
      <c r="U42" s="82">
        <f>'608 H'!C42</f>
        <v>0.68749999999999978</v>
      </c>
      <c r="V42" s="82"/>
    </row>
    <row r="43" spans="1:22" ht="18.399999999999999" customHeight="1" thickBot="1" x14ac:dyDescent="0.3">
      <c r="A43" s="693"/>
      <c r="B43" s="263">
        <v>27</v>
      </c>
      <c r="C43" s="79">
        <v>0.69583333333333364</v>
      </c>
      <c r="D43" s="139">
        <f t="shared" si="46"/>
        <v>0.6986111111111114</v>
      </c>
      <c r="E43" s="83">
        <f t="shared" si="46"/>
        <v>0.70208333333333361</v>
      </c>
      <c r="F43" s="83">
        <f t="shared" si="46"/>
        <v>0.70833333333333359</v>
      </c>
      <c r="G43" s="325">
        <f t="shared" si="46"/>
        <v>0.71111111111111136</v>
      </c>
      <c r="H43" s="83">
        <f t="shared" si="46"/>
        <v>0.72083333333333355</v>
      </c>
      <c r="I43" s="83">
        <f t="shared" si="46"/>
        <v>0.72291666666666687</v>
      </c>
      <c r="J43" s="83">
        <f t="shared" si="46"/>
        <v>0.72986111111111129</v>
      </c>
      <c r="K43" s="83">
        <f t="shared" si="46"/>
        <v>0.74097222222222237</v>
      </c>
      <c r="L43" s="83">
        <f t="shared" si="46"/>
        <v>0.74375000000000013</v>
      </c>
      <c r="M43" s="83">
        <f t="shared" si="46"/>
        <v>0.75000000000000011</v>
      </c>
      <c r="N43" s="189">
        <f t="shared" si="46"/>
        <v>0.75277777777777788</v>
      </c>
      <c r="O43" s="88">
        <f t="shared" si="46"/>
        <v>0.75555555555555565</v>
      </c>
      <c r="P43" s="92">
        <f t="shared" si="3"/>
        <v>24.919999999999998</v>
      </c>
      <c r="Q43" s="88">
        <f t="shared" si="4"/>
        <v>5.972222222222201E-2</v>
      </c>
      <c r="R43" s="89">
        <f t="shared" si="5"/>
        <v>17.386046511627971</v>
      </c>
      <c r="S43" s="79"/>
      <c r="T43" s="82">
        <f t="shared" si="6"/>
        <v>2.083333333333337E-2</v>
      </c>
      <c r="U43" s="82">
        <f>'608 H'!C43</f>
        <v>0.70833333333333315</v>
      </c>
      <c r="V43" s="82"/>
    </row>
    <row r="44" spans="1:22" ht="18.399999999999999" customHeight="1" x14ac:dyDescent="0.25">
      <c r="A44" s="693"/>
      <c r="B44" s="183">
        <v>28</v>
      </c>
      <c r="C44" s="79">
        <v>0.71666666666666701</v>
      </c>
      <c r="D44" s="139">
        <f t="shared" si="46"/>
        <v>0.71944444444444478</v>
      </c>
      <c r="E44" s="83">
        <f t="shared" si="46"/>
        <v>0.72291666666666698</v>
      </c>
      <c r="F44" s="83">
        <f t="shared" si="46"/>
        <v>0.72916666666666696</v>
      </c>
      <c r="G44" s="325">
        <f t="shared" si="46"/>
        <v>0.73194444444444473</v>
      </c>
      <c r="H44" s="83">
        <f t="shared" si="46"/>
        <v>0.74166666666666692</v>
      </c>
      <c r="I44" s="83">
        <f t="shared" si="46"/>
        <v>0.74375000000000024</v>
      </c>
      <c r="J44" s="83">
        <f t="shared" si="46"/>
        <v>0.75069444444444466</v>
      </c>
      <c r="K44" s="83">
        <f t="shared" si="46"/>
        <v>0.76180555555555574</v>
      </c>
      <c r="L44" s="83">
        <f t="shared" si="46"/>
        <v>0.7645833333333335</v>
      </c>
      <c r="M44" s="83">
        <f t="shared" si="46"/>
        <v>0.77083333333333348</v>
      </c>
      <c r="N44" s="189">
        <f t="shared" si="46"/>
        <v>0.77361111111111125</v>
      </c>
      <c r="O44" s="88">
        <f t="shared" si="46"/>
        <v>0.77638888888888902</v>
      </c>
      <c r="P44" s="92">
        <f t="shared" si="3"/>
        <v>24.919999999999998</v>
      </c>
      <c r="Q44" s="88">
        <f t="shared" si="4"/>
        <v>5.972222222222201E-2</v>
      </c>
      <c r="R44" s="89">
        <f t="shared" si="5"/>
        <v>17.386046511627971</v>
      </c>
      <c r="S44" s="79"/>
      <c r="T44" s="82">
        <f t="shared" si="6"/>
        <v>2.083333333333337E-2</v>
      </c>
      <c r="U44" s="82">
        <f>'608 H'!C44</f>
        <v>0.72222222222222199</v>
      </c>
    </row>
    <row r="45" spans="1:22" ht="18.399999999999999" customHeight="1" x14ac:dyDescent="0.25">
      <c r="A45" s="693"/>
      <c r="B45" s="263">
        <v>29</v>
      </c>
      <c r="C45" s="79">
        <v>0.72916666666666663</v>
      </c>
      <c r="D45" s="139">
        <f t="shared" si="46"/>
        <v>0.7319444444444444</v>
      </c>
      <c r="E45" s="83">
        <f t="shared" si="46"/>
        <v>0.73541666666666661</v>
      </c>
      <c r="F45" s="83">
        <f t="shared" si="46"/>
        <v>0.74166666666666659</v>
      </c>
      <c r="G45" s="325">
        <f t="shared" si="46"/>
        <v>0.74444444444444435</v>
      </c>
      <c r="H45" s="83">
        <f t="shared" si="46"/>
        <v>0.75416666666666654</v>
      </c>
      <c r="I45" s="83">
        <f t="shared" si="46"/>
        <v>0.75624999999999987</v>
      </c>
      <c r="J45" s="83">
        <f t="shared" si="46"/>
        <v>0.76319444444444429</v>
      </c>
      <c r="K45" s="83">
        <f t="shared" si="46"/>
        <v>0.77430555555555536</v>
      </c>
      <c r="L45" s="83">
        <f t="shared" si="46"/>
        <v>0.77708333333333313</v>
      </c>
      <c r="M45" s="83">
        <f t="shared" si="46"/>
        <v>0.7833333333333331</v>
      </c>
      <c r="N45" s="189">
        <f t="shared" si="46"/>
        <v>0.78611111111111087</v>
      </c>
      <c r="O45" s="88">
        <f t="shared" si="46"/>
        <v>0.78888888888888864</v>
      </c>
      <c r="P45" s="92">
        <f t="shared" si="3"/>
        <v>24.919999999999998</v>
      </c>
      <c r="Q45" s="88">
        <f t="shared" si="4"/>
        <v>5.972222222222201E-2</v>
      </c>
      <c r="R45" s="89">
        <f t="shared" si="5"/>
        <v>17.386046511627971</v>
      </c>
      <c r="S45" s="79"/>
      <c r="T45" s="82">
        <f t="shared" si="6"/>
        <v>1.2499999999999623E-2</v>
      </c>
      <c r="U45" s="82">
        <f>'608 H'!C45</f>
        <v>0.73611111111111083</v>
      </c>
    </row>
    <row r="46" spans="1:22" ht="18.399999999999999" customHeight="1" thickBot="1" x14ac:dyDescent="0.3">
      <c r="A46" s="693"/>
      <c r="B46" s="263">
        <v>30</v>
      </c>
      <c r="C46" s="79">
        <v>0.74305555555555547</v>
      </c>
      <c r="D46" s="139">
        <f t="shared" si="46"/>
        <v>0.74583333333333324</v>
      </c>
      <c r="E46" s="83">
        <f t="shared" si="46"/>
        <v>0.74930555555555545</v>
      </c>
      <c r="F46" s="83">
        <f t="shared" si="46"/>
        <v>0.75555555555555542</v>
      </c>
      <c r="G46" s="325">
        <f t="shared" si="46"/>
        <v>0.75833333333333319</v>
      </c>
      <c r="H46" s="83">
        <f t="shared" si="46"/>
        <v>0.76805555555555538</v>
      </c>
      <c r="I46" s="83">
        <f t="shared" si="46"/>
        <v>0.77013888888888871</v>
      </c>
      <c r="J46" s="83">
        <f t="shared" si="46"/>
        <v>0.77708333333333313</v>
      </c>
      <c r="K46" s="83">
        <f t="shared" si="46"/>
        <v>0.7881944444444442</v>
      </c>
      <c r="L46" s="83">
        <f t="shared" si="46"/>
        <v>0.79097222222222197</v>
      </c>
      <c r="M46" s="83">
        <f t="shared" si="46"/>
        <v>0.79722222222222194</v>
      </c>
      <c r="N46" s="189">
        <f t="shared" si="46"/>
        <v>0.79999999999999971</v>
      </c>
      <c r="O46" s="88">
        <f t="shared" si="46"/>
        <v>0.80277777777777748</v>
      </c>
      <c r="P46" s="92">
        <f t="shared" si="3"/>
        <v>24.919999999999998</v>
      </c>
      <c r="Q46" s="88">
        <f t="shared" si="4"/>
        <v>5.972222222222201E-2</v>
      </c>
      <c r="R46" s="89">
        <f t="shared" si="5"/>
        <v>17.386046511627971</v>
      </c>
      <c r="S46" s="79"/>
      <c r="T46" s="82">
        <f t="shared" si="6"/>
        <v>1.388888888888884E-2</v>
      </c>
      <c r="U46" s="82">
        <f>'608 H'!C46</f>
        <v>0.74999999999999967</v>
      </c>
    </row>
    <row r="47" spans="1:22" ht="18.399999999999999" customHeight="1" x14ac:dyDescent="0.25">
      <c r="A47" s="693"/>
      <c r="B47" s="183">
        <v>31</v>
      </c>
      <c r="C47" s="79">
        <v>0.75694444444444453</v>
      </c>
      <c r="D47" s="139">
        <f t="shared" si="46"/>
        <v>0.7597222222222223</v>
      </c>
      <c r="E47" s="83">
        <f t="shared" si="46"/>
        <v>0.76319444444444451</v>
      </c>
      <c r="F47" s="83">
        <f t="shared" si="46"/>
        <v>0.76944444444444449</v>
      </c>
      <c r="G47" s="325">
        <f t="shared" si="46"/>
        <v>0.77222222222222225</v>
      </c>
      <c r="H47" s="83">
        <f t="shared" si="46"/>
        <v>0.78194444444444444</v>
      </c>
      <c r="I47" s="83">
        <f t="shared" si="46"/>
        <v>0.78402777777777777</v>
      </c>
      <c r="J47" s="83">
        <f t="shared" si="46"/>
        <v>0.79097222222222219</v>
      </c>
      <c r="K47" s="83">
        <f t="shared" si="46"/>
        <v>0.80208333333333326</v>
      </c>
      <c r="L47" s="83">
        <f t="shared" si="46"/>
        <v>0.80486111111111103</v>
      </c>
      <c r="M47" s="83">
        <f t="shared" si="46"/>
        <v>0.81111111111111101</v>
      </c>
      <c r="N47" s="189">
        <f t="shared" si="46"/>
        <v>0.81388888888888877</v>
      </c>
      <c r="O47" s="88">
        <f t="shared" si="46"/>
        <v>0.81666666666666654</v>
      </c>
      <c r="P47" s="92">
        <f t="shared" si="3"/>
        <v>24.919999999999998</v>
      </c>
      <c r="Q47" s="88">
        <f t="shared" si="4"/>
        <v>5.972222222222201E-2</v>
      </c>
      <c r="R47" s="89">
        <f t="shared" si="5"/>
        <v>17.386046511627971</v>
      </c>
      <c r="S47" s="79"/>
      <c r="T47" s="82">
        <f t="shared" si="6"/>
        <v>1.3888888888889062E-2</v>
      </c>
      <c r="U47" s="82">
        <f>'608 H'!C47</f>
        <v>0.76388888888888851</v>
      </c>
    </row>
    <row r="48" spans="1:22" ht="18.399999999999999" customHeight="1" x14ac:dyDescent="0.25">
      <c r="A48" s="693"/>
      <c r="B48" s="263">
        <v>32</v>
      </c>
      <c r="C48" s="79">
        <v>0.78611111111111165</v>
      </c>
      <c r="D48" s="139">
        <f t="shared" si="46"/>
        <v>0.78888888888888942</v>
      </c>
      <c r="E48" s="83">
        <f t="shared" si="46"/>
        <v>0.79236111111111163</v>
      </c>
      <c r="F48" s="83">
        <f t="shared" si="46"/>
        <v>0.7986111111111116</v>
      </c>
      <c r="G48" s="325">
        <f t="shared" si="46"/>
        <v>0.80138888888888937</v>
      </c>
      <c r="H48" s="83">
        <f t="shared" si="46"/>
        <v>0.81111111111111156</v>
      </c>
      <c r="I48" s="83">
        <f t="shared" si="46"/>
        <v>0.81319444444444489</v>
      </c>
      <c r="J48" s="83">
        <f t="shared" si="46"/>
        <v>0.82013888888888931</v>
      </c>
      <c r="K48" s="83">
        <f t="shared" si="46"/>
        <v>0.83125000000000038</v>
      </c>
      <c r="L48" s="83">
        <f t="shared" si="46"/>
        <v>0.83402777777777815</v>
      </c>
      <c r="M48" s="83">
        <f t="shared" si="46"/>
        <v>0.84027777777777812</v>
      </c>
      <c r="N48" s="189">
        <f t="shared" si="46"/>
        <v>0.84305555555555589</v>
      </c>
      <c r="O48" s="88">
        <f t="shared" si="46"/>
        <v>0.84583333333333366</v>
      </c>
      <c r="P48" s="92">
        <f t="shared" si="3"/>
        <v>24.919999999999998</v>
      </c>
      <c r="Q48" s="88">
        <f t="shared" si="4"/>
        <v>5.972222222222201E-2</v>
      </c>
      <c r="R48" s="89">
        <f t="shared" si="5"/>
        <v>17.386046511627971</v>
      </c>
      <c r="S48" s="79"/>
      <c r="T48" s="82">
        <f t="shared" si="6"/>
        <v>2.9166666666667118E-2</v>
      </c>
      <c r="U48" s="82">
        <f>'608 H'!C48</f>
        <v>0.77777777777777735</v>
      </c>
    </row>
    <row r="49" spans="1:21" ht="18.399999999999999" customHeight="1" thickBot="1" x14ac:dyDescent="0.3">
      <c r="A49" s="693"/>
      <c r="B49" s="263">
        <v>33</v>
      </c>
      <c r="C49" s="79">
        <v>0.80902777777777779</v>
      </c>
      <c r="D49" s="139">
        <f t="shared" si="46"/>
        <v>0.81180555555555556</v>
      </c>
      <c r="E49" s="83">
        <f t="shared" si="46"/>
        <v>0.81527777777777777</v>
      </c>
      <c r="F49" s="83">
        <f t="shared" si="46"/>
        <v>0.82152777777777775</v>
      </c>
      <c r="G49" s="325">
        <f t="shared" si="46"/>
        <v>0.82430555555555551</v>
      </c>
      <c r="H49" s="83">
        <f t="shared" si="46"/>
        <v>0.8340277777777777</v>
      </c>
      <c r="I49" s="83">
        <f t="shared" si="46"/>
        <v>0.83611111111111103</v>
      </c>
      <c r="J49" s="83">
        <f t="shared" si="46"/>
        <v>0.84305555555555545</v>
      </c>
      <c r="K49" s="83">
        <f t="shared" si="46"/>
        <v>0.85416666666666652</v>
      </c>
      <c r="L49" s="83">
        <f t="shared" si="46"/>
        <v>0.85694444444444429</v>
      </c>
      <c r="M49" s="83">
        <f t="shared" si="46"/>
        <v>0.86319444444444426</v>
      </c>
      <c r="N49" s="189">
        <f t="shared" si="46"/>
        <v>0.86597222222222203</v>
      </c>
      <c r="O49" s="88">
        <f t="shared" si="46"/>
        <v>0.8687499999999998</v>
      </c>
      <c r="P49" s="92">
        <f t="shared" si="3"/>
        <v>24.919999999999998</v>
      </c>
      <c r="Q49" s="88">
        <f t="shared" si="4"/>
        <v>5.972222222222201E-2</v>
      </c>
      <c r="R49" s="89">
        <f t="shared" si="5"/>
        <v>17.386046511627971</v>
      </c>
      <c r="S49" s="79"/>
      <c r="T49" s="82">
        <f t="shared" si="6"/>
        <v>2.2916666666666141E-2</v>
      </c>
      <c r="U49" s="82">
        <f>'608 H'!C49</f>
        <v>0.79166666666666619</v>
      </c>
    </row>
    <row r="50" spans="1:21" ht="18.399999999999999" customHeight="1" x14ac:dyDescent="0.25">
      <c r="A50" s="693"/>
      <c r="B50" s="183">
        <v>34</v>
      </c>
      <c r="C50" s="79">
        <v>0.84583333333333333</v>
      </c>
      <c r="D50" s="139">
        <f t="shared" si="46"/>
        <v>0.84861111111111109</v>
      </c>
      <c r="E50" s="83">
        <f t="shared" si="46"/>
        <v>0.8520833333333333</v>
      </c>
      <c r="F50" s="83">
        <f t="shared" si="46"/>
        <v>0.85833333333333328</v>
      </c>
      <c r="G50" s="325">
        <f t="shared" si="46"/>
        <v>0.86111111111111105</v>
      </c>
      <c r="H50" s="83">
        <f t="shared" si="46"/>
        <v>0.87083333333333324</v>
      </c>
      <c r="I50" s="83">
        <f t="shared" si="46"/>
        <v>0.87291666666666656</v>
      </c>
      <c r="J50" s="83">
        <f t="shared" si="46"/>
        <v>0.87986111111111098</v>
      </c>
      <c r="K50" s="83">
        <f t="shared" si="46"/>
        <v>0.89097222222222205</v>
      </c>
      <c r="L50" s="83">
        <f t="shared" si="46"/>
        <v>0.89374999999999982</v>
      </c>
      <c r="M50" s="83">
        <f t="shared" si="46"/>
        <v>0.8999999999999998</v>
      </c>
      <c r="N50" s="189">
        <f t="shared" si="46"/>
        <v>0.90277777777777757</v>
      </c>
      <c r="O50" s="88">
        <f t="shared" si="46"/>
        <v>0.90555555555555534</v>
      </c>
      <c r="P50" s="92">
        <f t="shared" si="3"/>
        <v>24.919999999999998</v>
      </c>
      <c r="Q50" s="88">
        <f t="shared" si="4"/>
        <v>5.972222222222201E-2</v>
      </c>
      <c r="R50" s="89">
        <f t="shared" si="5"/>
        <v>17.386046511627971</v>
      </c>
      <c r="S50" s="79"/>
      <c r="T50" s="82" t="e">
        <f>C50-#REF!</f>
        <v>#REF!</v>
      </c>
      <c r="U50" s="82">
        <f>'608 H'!C51</f>
        <v>0.84027777777777735</v>
      </c>
    </row>
    <row r="51" spans="1:21" ht="18.399999999999999" customHeight="1" x14ac:dyDescent="0.25">
      <c r="A51" s="693"/>
      <c r="B51" s="268">
        <v>35</v>
      </c>
      <c r="C51" s="148">
        <v>0.875</v>
      </c>
      <c r="D51" s="247">
        <f t="shared" ref="D51:D52" si="47">C51+D$10</f>
        <v>0.87708333333333333</v>
      </c>
      <c r="E51" s="247">
        <f t="shared" ref="E51:O53" si="48">D51+E$10</f>
        <v>0.87986111111111109</v>
      </c>
      <c r="F51" s="247">
        <f t="shared" ref="F51:F52" si="49">E51+F$10</f>
        <v>0.88472222222222219</v>
      </c>
      <c r="G51" s="586">
        <f t="shared" ref="G51:G52" si="50">F51+G$10</f>
        <v>0.88749999999999996</v>
      </c>
      <c r="H51" s="247">
        <f t="shared" ref="H51:H52" si="51">G51+H$10</f>
        <v>0.8965277777777777</v>
      </c>
      <c r="I51" s="247">
        <f t="shared" ref="I51:I52" si="52">H51+I$10</f>
        <v>0.89861111111111103</v>
      </c>
      <c r="J51" s="247">
        <f t="shared" ref="J51:J52" si="53">I51+J$10</f>
        <v>0.90555555555555545</v>
      </c>
      <c r="K51" s="247">
        <f t="shared" ref="K51:K52" si="54">J51+K$10</f>
        <v>0.91666666666666652</v>
      </c>
      <c r="L51" s="247">
        <f t="shared" ref="L51:L52" si="55">K51+L$10</f>
        <v>0.91944444444444429</v>
      </c>
      <c r="M51" s="247">
        <f t="shared" ref="M51:M52" si="56">L51+M$10</f>
        <v>0.92430555555555538</v>
      </c>
      <c r="N51" s="247">
        <f t="shared" ref="N51:N52" si="57">M51+N$10</f>
        <v>0.92708333333333315</v>
      </c>
      <c r="O51" s="247">
        <f t="shared" ref="O51:O52" si="58">N51+O$10</f>
        <v>0.92986111111111092</v>
      </c>
      <c r="P51" s="146">
        <f t="shared" si="3"/>
        <v>24.919999999999998</v>
      </c>
      <c r="Q51" s="143">
        <f t="shared" si="4"/>
        <v>5.4861111111110916E-2</v>
      </c>
      <c r="R51" s="147">
        <f t="shared" si="5"/>
        <v>18.926582278481078</v>
      </c>
      <c r="S51" s="148"/>
      <c r="T51" s="82">
        <f t="shared" si="6"/>
        <v>2.9166666666666674E-2</v>
      </c>
      <c r="U51" s="82">
        <f>'608 H'!C52</f>
        <v>0.86458333333333293</v>
      </c>
    </row>
    <row r="52" spans="1:21" ht="18.399999999999999" customHeight="1" x14ac:dyDescent="0.25">
      <c r="A52" s="693"/>
      <c r="B52" s="268">
        <v>36</v>
      </c>
      <c r="C52" s="148">
        <v>0.91666666666666663</v>
      </c>
      <c r="D52" s="247">
        <f t="shared" si="47"/>
        <v>0.91874999999999996</v>
      </c>
      <c r="E52" s="247">
        <f t="shared" si="48"/>
        <v>0.92152777777777772</v>
      </c>
      <c r="F52" s="247">
        <f t="shared" si="49"/>
        <v>0.92638888888888882</v>
      </c>
      <c r="G52" s="586">
        <f t="shared" si="50"/>
        <v>0.92916666666666659</v>
      </c>
      <c r="H52" s="247">
        <f t="shared" si="51"/>
        <v>0.93819444444444433</v>
      </c>
      <c r="I52" s="247">
        <f t="shared" si="52"/>
        <v>0.94027777777777766</v>
      </c>
      <c r="J52" s="247">
        <f t="shared" si="53"/>
        <v>0.94722222222222208</v>
      </c>
      <c r="K52" s="247">
        <f t="shared" si="54"/>
        <v>0.95833333333333315</v>
      </c>
      <c r="L52" s="247">
        <f t="shared" si="55"/>
        <v>0.96111111111111092</v>
      </c>
      <c r="M52" s="247">
        <f t="shared" si="56"/>
        <v>0.96597222222222201</v>
      </c>
      <c r="N52" s="247">
        <f t="shared" si="57"/>
        <v>0.96874999999999978</v>
      </c>
      <c r="O52" s="247">
        <f t="shared" si="58"/>
        <v>0.97152777777777755</v>
      </c>
      <c r="P52" s="146">
        <f t="shared" si="3"/>
        <v>24.919999999999998</v>
      </c>
      <c r="Q52" s="143">
        <f t="shared" si="4"/>
        <v>5.4861111111110916E-2</v>
      </c>
      <c r="R52" s="147">
        <f t="shared" si="5"/>
        <v>18.926582278481078</v>
      </c>
      <c r="S52" s="148"/>
      <c r="T52" s="82">
        <f t="shared" si="6"/>
        <v>4.166666666666663E-2</v>
      </c>
      <c r="U52" s="82">
        <f>'608 H'!C53</f>
        <v>0.89930555555555514</v>
      </c>
    </row>
    <row r="53" spans="1:21" ht="18.399999999999999" customHeight="1" x14ac:dyDescent="0.25">
      <c r="A53" s="693"/>
      <c r="B53" s="268">
        <v>37</v>
      </c>
      <c r="C53" s="148">
        <v>0.95833333333333337</v>
      </c>
      <c r="D53" s="247">
        <f>C53+D$10</f>
        <v>0.9604166666666667</v>
      </c>
      <c r="E53" s="247">
        <f t="shared" si="48"/>
        <v>0.96319444444444446</v>
      </c>
      <c r="F53" s="247">
        <f t="shared" si="48"/>
        <v>0.96805555555555556</v>
      </c>
      <c r="G53" s="586">
        <f t="shared" si="48"/>
        <v>0.97083333333333333</v>
      </c>
      <c r="H53" s="247">
        <f t="shared" si="48"/>
        <v>0.97986111111111107</v>
      </c>
      <c r="I53" s="247">
        <f t="shared" si="48"/>
        <v>0.9819444444444444</v>
      </c>
      <c r="J53" s="247">
        <f t="shared" si="48"/>
        <v>0.98888888888888882</v>
      </c>
      <c r="K53" s="247">
        <f t="shared" si="48"/>
        <v>0.99999999999999989</v>
      </c>
      <c r="L53" s="247">
        <f t="shared" si="48"/>
        <v>1.0027777777777778</v>
      </c>
      <c r="M53" s="247">
        <f t="shared" si="48"/>
        <v>1.007638888888889</v>
      </c>
      <c r="N53" s="247">
        <f t="shared" si="48"/>
        <v>1.0104166666666667</v>
      </c>
      <c r="O53" s="247">
        <f t="shared" si="48"/>
        <v>1.0131944444444445</v>
      </c>
      <c r="P53" s="146">
        <f t="shared" ref="P53:P54" si="59">$G$59</f>
        <v>0</v>
      </c>
      <c r="Q53" s="143">
        <f t="shared" si="4"/>
        <v>5.4861111111111138E-2</v>
      </c>
      <c r="R53" s="147">
        <f t="shared" ref="R53:R54" si="60">$G$59/((Q53*1440)/60)</f>
        <v>0</v>
      </c>
      <c r="S53" s="148"/>
      <c r="T53" s="82"/>
      <c r="U53" s="82"/>
    </row>
    <row r="54" spans="1:21" ht="18.399999999999999" customHeight="1" x14ac:dyDescent="0.25">
      <c r="A54" s="693"/>
      <c r="B54" s="268">
        <v>38</v>
      </c>
      <c r="C54" s="148">
        <v>1</v>
      </c>
      <c r="D54" s="247">
        <f t="shared" ref="D54:O54" si="61">C54+D$10</f>
        <v>1.0020833333333334</v>
      </c>
      <c r="E54" s="247">
        <f t="shared" si="61"/>
        <v>1.0048611111111112</v>
      </c>
      <c r="F54" s="247">
        <f t="shared" si="61"/>
        <v>1.0097222222222224</v>
      </c>
      <c r="G54" s="586">
        <f t="shared" si="61"/>
        <v>1.0125000000000002</v>
      </c>
      <c r="H54" s="247">
        <f t="shared" si="61"/>
        <v>1.021527777777778</v>
      </c>
      <c r="I54" s="247">
        <f t="shared" si="61"/>
        <v>1.0236111111111115</v>
      </c>
      <c r="J54" s="247">
        <f t="shared" si="61"/>
        <v>1.0305555555555559</v>
      </c>
      <c r="K54" s="247">
        <f t="shared" si="61"/>
        <v>1.041666666666667</v>
      </c>
      <c r="L54" s="247">
        <f t="shared" si="61"/>
        <v>1.0444444444444447</v>
      </c>
      <c r="M54" s="247">
        <f t="shared" si="61"/>
        <v>1.0493055555555559</v>
      </c>
      <c r="N54" s="247">
        <f t="shared" si="61"/>
        <v>1.0520833333333337</v>
      </c>
      <c r="O54" s="247">
        <f t="shared" si="61"/>
        <v>1.0548611111111115</v>
      </c>
      <c r="P54" s="146">
        <f t="shared" si="59"/>
        <v>0</v>
      </c>
      <c r="Q54" s="143">
        <f t="shared" si="4"/>
        <v>5.4861111111111471E-2</v>
      </c>
      <c r="R54" s="147">
        <f t="shared" si="60"/>
        <v>0</v>
      </c>
      <c r="S54" s="148"/>
      <c r="T54" s="82">
        <f>C54-C52</f>
        <v>8.333333333333337E-2</v>
      </c>
      <c r="U54" s="82">
        <f>'608 H'!C54</f>
        <v>0.93402777777777735</v>
      </c>
    </row>
    <row r="55" spans="1:21" ht="18.399999999999999" customHeight="1" x14ac:dyDescent="0.25">
      <c r="A55" s="84"/>
      <c r="B55" s="84"/>
      <c r="C55" s="84"/>
      <c r="D55" s="107" t="s">
        <v>63</v>
      </c>
      <c r="E55" s="107"/>
      <c r="F55" s="108"/>
      <c r="G55" s="337">
        <v>34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79"/>
    </row>
    <row r="56" spans="1:21" ht="18.399999999999999" customHeight="1" thickBot="1" x14ac:dyDescent="0.3">
      <c r="A56" s="84"/>
      <c r="B56" s="84"/>
      <c r="C56" s="84"/>
      <c r="D56" s="107" t="s">
        <v>64</v>
      </c>
      <c r="E56" s="107"/>
      <c r="F56" s="108"/>
      <c r="G56" s="337">
        <v>4</v>
      </c>
      <c r="H56" s="107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341"/>
    </row>
    <row r="57" spans="1:21" ht="18.399999999999999" customHeight="1" x14ac:dyDescent="0.25">
      <c r="A57" s="84"/>
      <c r="B57" s="84"/>
      <c r="C57" s="84"/>
      <c r="D57" s="107" t="s">
        <v>65</v>
      </c>
      <c r="E57" s="107"/>
      <c r="F57" s="108"/>
      <c r="G57" s="337">
        <f>B54</f>
        <v>38</v>
      </c>
      <c r="H57" s="107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21" ht="18.399999999999999" customHeight="1" x14ac:dyDescent="0.25">
      <c r="A58" s="84"/>
      <c r="B58" s="84"/>
      <c r="C58" s="84"/>
      <c r="D58" s="107" t="s">
        <v>66</v>
      </c>
      <c r="E58" s="107"/>
      <c r="F58" s="108"/>
      <c r="G58" s="339">
        <f>P13</f>
        <v>24.919999999999998</v>
      </c>
      <c r="H58" s="107" t="s">
        <v>67</v>
      </c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2"/>
    </row>
    <row r="59" spans="1:21" ht="15" customHeight="1" x14ac:dyDescent="0.25">
      <c r="D59" s="107" t="s">
        <v>68</v>
      </c>
      <c r="E59" s="109"/>
      <c r="F59" s="109"/>
      <c r="G59" s="337">
        <f>B55</f>
        <v>0</v>
      </c>
      <c r="H59" s="107" t="s">
        <v>69</v>
      </c>
      <c r="I59" s="84"/>
      <c r="J59" s="84"/>
    </row>
    <row r="60" spans="1:21" ht="15" customHeight="1" x14ac:dyDescent="0.25">
      <c r="D60" s="107" t="s">
        <v>70</v>
      </c>
      <c r="E60" s="109"/>
      <c r="F60" s="109"/>
      <c r="G60" s="340"/>
      <c r="H60" s="109"/>
    </row>
  </sheetData>
  <mergeCells count="11">
    <mergeCell ref="S11:S15"/>
    <mergeCell ref="P13:P15"/>
    <mergeCell ref="B15:C15"/>
    <mergeCell ref="B16:S16"/>
    <mergeCell ref="A17:A54"/>
    <mergeCell ref="B8:R8"/>
    <mergeCell ref="B11:C11"/>
    <mergeCell ref="D11:N11"/>
    <mergeCell ref="P11:P12"/>
    <mergeCell ref="Q11:Q15"/>
    <mergeCell ref="R11:R15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111"/>
  <sheetViews>
    <sheetView view="pageBreakPreview" topLeftCell="A10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308"/>
    <col min="2" max="2" width="12.7109375" style="308" customWidth="1"/>
    <col min="3" max="3" width="15.28515625" style="308" customWidth="1"/>
    <col min="4" max="4" width="12.42578125" style="308" customWidth="1"/>
    <col min="5" max="15" width="10.7109375" style="308" customWidth="1"/>
    <col min="16" max="16384" width="11.5703125" style="308"/>
  </cols>
  <sheetData>
    <row r="1" spans="1:22" s="307" customFormat="1" ht="23.25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0"/>
    </row>
    <row r="2" spans="1:22" s="307" customFormat="1" ht="23.25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0"/>
    </row>
    <row r="3" spans="1:22" s="307" customFormat="1" ht="23.25" x14ac:dyDescent="0.35">
      <c r="A3" s="30"/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2"/>
      <c r="P3" s="32"/>
      <c r="Q3" s="32"/>
      <c r="R3" s="32"/>
      <c r="S3" s="32"/>
      <c r="T3" s="32"/>
      <c r="U3" s="32"/>
      <c r="V3" s="30"/>
    </row>
    <row r="4" spans="1:22" s="307" customFormat="1" ht="23.25" x14ac:dyDescent="0.35">
      <c r="A4" s="30"/>
      <c r="B4" s="31" t="s">
        <v>192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2"/>
      <c r="P4" s="32"/>
      <c r="Q4" s="32"/>
      <c r="R4" s="32"/>
      <c r="S4" s="32"/>
      <c r="T4" s="32"/>
      <c r="U4" s="32"/>
      <c r="V4" s="30"/>
    </row>
    <row r="5" spans="1:22" s="307" customFormat="1" ht="23.25" x14ac:dyDescent="0.35">
      <c r="A5" s="30"/>
      <c r="B5" s="31" t="s">
        <v>110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  <c r="S5" s="32"/>
      <c r="T5" s="32"/>
      <c r="U5" s="32"/>
      <c r="V5" s="30"/>
    </row>
    <row r="6" spans="1:22" s="307" customFormat="1" ht="23.25" x14ac:dyDescent="0.35">
      <c r="A6" s="30"/>
      <c r="B6" s="31" t="s">
        <v>111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2"/>
      <c r="P6" s="32"/>
      <c r="Q6" s="32"/>
      <c r="R6" s="32"/>
      <c r="S6" s="32"/>
      <c r="T6" s="32"/>
      <c r="U6" s="32"/>
      <c r="V6" s="30"/>
    </row>
    <row r="7" spans="1:22" s="307" customFormat="1" ht="24" thickBot="1" x14ac:dyDescent="0.4">
      <c r="A7" s="30"/>
      <c r="B7" s="31" t="s">
        <v>112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2"/>
      <c r="P7" s="32"/>
      <c r="Q7" s="32"/>
      <c r="R7" s="173"/>
      <c r="S7" s="32"/>
      <c r="T7" s="32"/>
      <c r="U7" s="32"/>
      <c r="V7" s="30"/>
    </row>
    <row r="8" spans="1:22" s="307" customFormat="1" ht="173.25" customHeight="1" thickBot="1" x14ac:dyDescent="0.4">
      <c r="A8" s="30"/>
      <c r="B8" s="710" t="s">
        <v>367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2"/>
      <c r="T8" s="332"/>
      <c r="U8" s="332"/>
      <c r="V8" s="30"/>
    </row>
    <row r="9" spans="1:22" ht="15.75" x14ac:dyDescent="0.25">
      <c r="B9" s="309"/>
      <c r="C9" s="309"/>
      <c r="D9" s="99">
        <v>6.9444444444444441E-3</v>
      </c>
      <c r="E9" s="99">
        <v>4.1666666666666666E-3</v>
      </c>
      <c r="F9" s="99">
        <v>4.1666666666666666E-3</v>
      </c>
      <c r="G9" s="99">
        <v>6.9444444444444441E-3</v>
      </c>
      <c r="H9" s="99">
        <v>2.7777777777777779E-3</v>
      </c>
      <c r="I9" s="99">
        <v>5.5555555555555558E-3</v>
      </c>
      <c r="J9" s="99">
        <v>4.1666666666666666E-3</v>
      </c>
      <c r="K9" s="99">
        <v>5.5555555555555558E-3</v>
      </c>
      <c r="L9" s="99">
        <v>6.2499999999999995E-3</v>
      </c>
      <c r="M9" s="99">
        <v>4.8611111111111112E-3</v>
      </c>
      <c r="N9" s="99">
        <v>4.8611111111111112E-3</v>
      </c>
      <c r="O9" s="99">
        <v>1.3888888888888889E-3</v>
      </c>
      <c r="Q9" s="310">
        <f>SUM(D9:O9)</f>
        <v>5.7638888888888885E-2</v>
      </c>
    </row>
    <row r="10" spans="1:22" ht="16.5" thickBot="1" x14ac:dyDescent="0.3">
      <c r="B10" s="309"/>
      <c r="C10" s="309"/>
      <c r="D10" s="99">
        <v>6.2499999999999995E-3</v>
      </c>
      <c r="E10" s="99">
        <v>3.472222222222222E-3</v>
      </c>
      <c r="F10" s="99">
        <v>3.472222222222222E-3</v>
      </c>
      <c r="G10" s="99">
        <v>6.2499999999999995E-3</v>
      </c>
      <c r="H10" s="99">
        <v>2.7777777777777779E-3</v>
      </c>
      <c r="I10" s="99">
        <v>4.8611111111111112E-3</v>
      </c>
      <c r="J10" s="99">
        <v>3.472222222222222E-3</v>
      </c>
      <c r="K10" s="99">
        <v>4.8611111111111112E-3</v>
      </c>
      <c r="L10" s="99">
        <v>5.5555555555555558E-3</v>
      </c>
      <c r="M10" s="99">
        <v>4.8611111111111112E-3</v>
      </c>
      <c r="N10" s="99">
        <v>4.1666666666666666E-3</v>
      </c>
      <c r="O10" s="99">
        <v>1.3888888888888889E-3</v>
      </c>
      <c r="Q10" s="310">
        <f>SUM(D10:O10)</f>
        <v>5.1388888888888894E-2</v>
      </c>
    </row>
    <row r="11" spans="1:22" ht="15.75" customHeight="1" thickBot="1" x14ac:dyDescent="0.3">
      <c r="B11" s="748" t="s">
        <v>47</v>
      </c>
      <c r="C11" s="749"/>
      <c r="D11" s="750" t="s">
        <v>48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269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22" ht="42" customHeight="1" thickBot="1" x14ac:dyDescent="0.3">
      <c r="B12" s="427"/>
      <c r="C12" s="427" t="s">
        <v>113</v>
      </c>
      <c r="D12" s="424" t="s">
        <v>114</v>
      </c>
      <c r="E12" s="311" t="s">
        <v>120</v>
      </c>
      <c r="F12" s="311" t="s">
        <v>297</v>
      </c>
      <c r="G12" s="311" t="s">
        <v>298</v>
      </c>
      <c r="H12" s="311" t="s">
        <v>299</v>
      </c>
      <c r="I12" s="311" t="s">
        <v>88</v>
      </c>
      <c r="J12" s="311" t="s">
        <v>198</v>
      </c>
      <c r="K12" s="311" t="s">
        <v>94</v>
      </c>
      <c r="L12" s="311" t="s">
        <v>76</v>
      </c>
      <c r="M12" s="311" t="s">
        <v>75</v>
      </c>
      <c r="N12" s="311" t="s">
        <v>199</v>
      </c>
      <c r="O12" s="312" t="s">
        <v>343</v>
      </c>
      <c r="P12" s="702"/>
      <c r="Q12" s="703"/>
      <c r="R12" s="703"/>
      <c r="S12" s="703"/>
    </row>
    <row r="13" spans="1:22" ht="15.75" thickBot="1" x14ac:dyDescent="0.3">
      <c r="B13" s="425" t="s">
        <v>58</v>
      </c>
      <c r="C13" s="426">
        <v>0</v>
      </c>
      <c r="D13" s="313">
        <v>3.76</v>
      </c>
      <c r="E13" s="314">
        <v>2</v>
      </c>
      <c r="F13" s="314">
        <v>2</v>
      </c>
      <c r="G13" s="314">
        <v>3.54</v>
      </c>
      <c r="H13" s="314">
        <v>2</v>
      </c>
      <c r="I13" s="315">
        <v>2.09</v>
      </c>
      <c r="J13" s="315">
        <v>2.2999999999999998</v>
      </c>
      <c r="K13" s="315">
        <v>2.9</v>
      </c>
      <c r="L13" s="315">
        <v>3.1</v>
      </c>
      <c r="M13" s="315">
        <v>3.3</v>
      </c>
      <c r="N13" s="316">
        <v>2.0299999999999998</v>
      </c>
      <c r="O13" s="317">
        <v>1</v>
      </c>
      <c r="P13" s="719">
        <f>O14</f>
        <v>30.020000000000003</v>
      </c>
      <c r="Q13" s="703"/>
      <c r="R13" s="703"/>
      <c r="S13" s="703"/>
    </row>
    <row r="14" spans="1:22" ht="30.75" customHeight="1" thickBot="1" x14ac:dyDescent="0.3">
      <c r="B14" s="100" t="s">
        <v>59</v>
      </c>
      <c r="C14" s="318">
        <v>0</v>
      </c>
      <c r="D14" s="319">
        <f t="shared" ref="D14" si="0">C14+D13</f>
        <v>3.76</v>
      </c>
      <c r="E14" s="320">
        <f>D14+E13</f>
        <v>5.76</v>
      </c>
      <c r="F14" s="320">
        <f t="shared" ref="F14:O14" si="1">E14+F13</f>
        <v>7.76</v>
      </c>
      <c r="G14" s="320">
        <f t="shared" si="1"/>
        <v>11.3</v>
      </c>
      <c r="H14" s="320">
        <f t="shared" si="1"/>
        <v>13.3</v>
      </c>
      <c r="I14" s="320">
        <f t="shared" si="1"/>
        <v>15.39</v>
      </c>
      <c r="J14" s="320">
        <f t="shared" si="1"/>
        <v>17.690000000000001</v>
      </c>
      <c r="K14" s="320">
        <f t="shared" si="1"/>
        <v>20.59</v>
      </c>
      <c r="L14" s="320">
        <f t="shared" si="1"/>
        <v>23.69</v>
      </c>
      <c r="M14" s="320">
        <f t="shared" si="1"/>
        <v>26.990000000000002</v>
      </c>
      <c r="N14" s="320">
        <f t="shared" si="1"/>
        <v>29.020000000000003</v>
      </c>
      <c r="O14" s="320">
        <f t="shared" si="1"/>
        <v>30.020000000000003</v>
      </c>
      <c r="P14" s="720"/>
      <c r="Q14" s="703"/>
      <c r="R14" s="703"/>
      <c r="S14" s="703"/>
    </row>
    <row r="15" spans="1:22" ht="30.75" customHeight="1" thickBot="1" x14ac:dyDescent="0.3">
      <c r="B15" s="752" t="s">
        <v>60</v>
      </c>
      <c r="C15" s="753"/>
      <c r="D15" s="321">
        <f t="shared" ref="D15:E15" si="2">D13/((D10*1440)/60)</f>
        <v>25.066666666666666</v>
      </c>
      <c r="E15" s="322">
        <f t="shared" si="2"/>
        <v>24</v>
      </c>
      <c r="F15" s="322">
        <f t="shared" ref="F15:O15" si="3">F13/((F10*1440)/60)</f>
        <v>24</v>
      </c>
      <c r="G15" s="322">
        <f t="shared" si="3"/>
        <v>23.6</v>
      </c>
      <c r="H15" s="322">
        <f t="shared" si="3"/>
        <v>30</v>
      </c>
      <c r="I15" s="322">
        <f t="shared" si="3"/>
        <v>17.914285714285711</v>
      </c>
      <c r="J15" s="322">
        <f t="shared" si="3"/>
        <v>27.599999999999998</v>
      </c>
      <c r="K15" s="322">
        <f t="shared" si="3"/>
        <v>24.857142857142858</v>
      </c>
      <c r="L15" s="322">
        <f t="shared" si="3"/>
        <v>23.25</v>
      </c>
      <c r="M15" s="322">
        <f t="shared" si="3"/>
        <v>28.285714285714285</v>
      </c>
      <c r="N15" s="322">
        <f t="shared" si="3"/>
        <v>20.299999999999997</v>
      </c>
      <c r="O15" s="322">
        <f t="shared" si="3"/>
        <v>30</v>
      </c>
      <c r="P15" s="721"/>
      <c r="Q15" s="702"/>
      <c r="R15" s="702"/>
      <c r="S15" s="702"/>
    </row>
    <row r="16" spans="1:22" ht="36.6" customHeight="1" thickBot="1" x14ac:dyDescent="0.3">
      <c r="B16" s="742" t="s">
        <v>61</v>
      </c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4"/>
    </row>
    <row r="17" spans="1:20" ht="18.399999999999999" customHeight="1" x14ac:dyDescent="0.25">
      <c r="A17" s="745" t="s">
        <v>62</v>
      </c>
      <c r="B17" s="333">
        <v>1</v>
      </c>
      <c r="C17" s="323">
        <v>0.20833333333333334</v>
      </c>
      <c r="D17" s="323">
        <f>C17+D$10</f>
        <v>0.21458333333333335</v>
      </c>
      <c r="E17" s="323">
        <f t="shared" ref="E17:O17" si="4">D17+E$10</f>
        <v>0.21805555555555556</v>
      </c>
      <c r="F17" s="323">
        <f t="shared" si="4"/>
        <v>0.22152777777777777</v>
      </c>
      <c r="G17" s="323">
        <f t="shared" si="4"/>
        <v>0.22777777777777777</v>
      </c>
      <c r="H17" s="323">
        <f t="shared" si="4"/>
        <v>0.23055555555555554</v>
      </c>
      <c r="I17" s="323">
        <f t="shared" si="4"/>
        <v>0.23541666666666666</v>
      </c>
      <c r="J17" s="323">
        <f t="shared" si="4"/>
        <v>0.23888888888888887</v>
      </c>
      <c r="K17" s="323">
        <f t="shared" si="4"/>
        <v>0.24374999999999999</v>
      </c>
      <c r="L17" s="323">
        <f t="shared" si="4"/>
        <v>0.24930555555555556</v>
      </c>
      <c r="M17" s="323">
        <f t="shared" si="4"/>
        <v>0.25416666666666665</v>
      </c>
      <c r="N17" s="323">
        <f t="shared" si="4"/>
        <v>0.2583333333333333</v>
      </c>
      <c r="O17" s="323">
        <f t="shared" si="4"/>
        <v>0.25972222222222219</v>
      </c>
      <c r="P17" s="184">
        <f>P$13</f>
        <v>30.020000000000003</v>
      </c>
      <c r="Q17" s="70">
        <f>O17-C17</f>
        <v>5.1388888888888845E-2</v>
      </c>
      <c r="R17" s="185">
        <f t="shared" ref="R17:R51" si="5">$J$101/((Q17*1440)/60)</f>
        <v>24.340540540540562</v>
      </c>
      <c r="S17" s="334"/>
    </row>
    <row r="18" spans="1:20" ht="18.399999999999999" customHeight="1" x14ac:dyDescent="0.25">
      <c r="A18" s="746"/>
      <c r="B18" s="335">
        <v>2</v>
      </c>
      <c r="C18" s="325">
        <f>C17+"00:20"</f>
        <v>0.22222222222222224</v>
      </c>
      <c r="D18" s="325">
        <f t="shared" ref="D18:O18" si="6">C18+D$10</f>
        <v>0.22847222222222224</v>
      </c>
      <c r="E18" s="325">
        <f t="shared" si="6"/>
        <v>0.23194444444444445</v>
      </c>
      <c r="F18" s="325">
        <f t="shared" si="6"/>
        <v>0.23541666666666666</v>
      </c>
      <c r="G18" s="325">
        <f t="shared" si="6"/>
        <v>0.24166666666666667</v>
      </c>
      <c r="H18" s="325">
        <f t="shared" si="6"/>
        <v>0.24444444444444444</v>
      </c>
      <c r="I18" s="325">
        <f t="shared" si="6"/>
        <v>0.24930555555555556</v>
      </c>
      <c r="J18" s="325">
        <f t="shared" si="6"/>
        <v>0.25277777777777777</v>
      </c>
      <c r="K18" s="325">
        <f t="shared" si="6"/>
        <v>0.25763888888888886</v>
      </c>
      <c r="L18" s="325">
        <f t="shared" si="6"/>
        <v>0.2631944444444444</v>
      </c>
      <c r="M18" s="325">
        <f t="shared" si="6"/>
        <v>0.26805555555555549</v>
      </c>
      <c r="N18" s="325">
        <f t="shared" si="6"/>
        <v>0.27222222222222214</v>
      </c>
      <c r="O18" s="325">
        <f t="shared" si="6"/>
        <v>0.27361111111111103</v>
      </c>
      <c r="P18" s="133">
        <f t="shared" ref="P18:P19" si="7">P$13</f>
        <v>30.020000000000003</v>
      </c>
      <c r="Q18" s="83">
        <f t="shared" ref="Q18:Q19" si="8">O18-C18</f>
        <v>5.138888888888879E-2</v>
      </c>
      <c r="R18" s="187">
        <f t="shared" si="5"/>
        <v>24.340540540540591</v>
      </c>
      <c r="S18" s="336"/>
      <c r="T18" s="310">
        <f t="shared" ref="T18:T20" si="9">C18-C17</f>
        <v>1.3888888888888895E-2</v>
      </c>
    </row>
    <row r="19" spans="1:20" ht="18.399999999999999" customHeight="1" x14ac:dyDescent="0.25">
      <c r="A19" s="746"/>
      <c r="B19" s="335">
        <v>3</v>
      </c>
      <c r="C19" s="325">
        <f t="shared" ref="C19:C20" si="10">C18+"00:20"</f>
        <v>0.23611111111111113</v>
      </c>
      <c r="D19" s="325">
        <f t="shared" ref="D19:O19" si="11">C19+D$10</f>
        <v>0.24236111111111114</v>
      </c>
      <c r="E19" s="325">
        <f t="shared" si="11"/>
        <v>0.24583333333333335</v>
      </c>
      <c r="F19" s="325">
        <f t="shared" si="11"/>
        <v>0.24930555555555556</v>
      </c>
      <c r="G19" s="325">
        <f t="shared" si="11"/>
        <v>0.25555555555555554</v>
      </c>
      <c r="H19" s="325">
        <f t="shared" si="11"/>
        <v>0.2583333333333333</v>
      </c>
      <c r="I19" s="325">
        <f t="shared" si="11"/>
        <v>0.2631944444444444</v>
      </c>
      <c r="J19" s="325">
        <f t="shared" si="11"/>
        <v>0.26666666666666661</v>
      </c>
      <c r="K19" s="325">
        <f t="shared" si="11"/>
        <v>0.2715277777777777</v>
      </c>
      <c r="L19" s="325">
        <f t="shared" si="11"/>
        <v>0.27708333333333324</v>
      </c>
      <c r="M19" s="325">
        <f t="shared" si="11"/>
        <v>0.28194444444444433</v>
      </c>
      <c r="N19" s="325">
        <f t="shared" si="11"/>
        <v>0.28611111111111098</v>
      </c>
      <c r="O19" s="325">
        <f t="shared" si="11"/>
        <v>0.28749999999999987</v>
      </c>
      <c r="P19" s="133">
        <f t="shared" si="7"/>
        <v>30.020000000000003</v>
      </c>
      <c r="Q19" s="83">
        <f t="shared" si="8"/>
        <v>5.1388888888888734E-2</v>
      </c>
      <c r="R19" s="187">
        <f t="shared" si="5"/>
        <v>24.340540540540616</v>
      </c>
      <c r="S19" s="336"/>
      <c r="T19" s="310">
        <f t="shared" si="9"/>
        <v>1.3888888888888895E-2</v>
      </c>
    </row>
    <row r="20" spans="1:20" ht="18.399999999999999" customHeight="1" x14ac:dyDescent="0.25">
      <c r="A20" s="746"/>
      <c r="B20" s="335">
        <v>4</v>
      </c>
      <c r="C20" s="325">
        <f t="shared" si="10"/>
        <v>0.25</v>
      </c>
      <c r="D20" s="325">
        <f t="shared" ref="D20:O20" si="12">C20+D$10</f>
        <v>0.25624999999999998</v>
      </c>
      <c r="E20" s="325">
        <f t="shared" si="12"/>
        <v>0.25972222222222219</v>
      </c>
      <c r="F20" s="325">
        <f t="shared" si="12"/>
        <v>0.2631944444444444</v>
      </c>
      <c r="G20" s="325">
        <f t="shared" si="12"/>
        <v>0.26944444444444438</v>
      </c>
      <c r="H20" s="325">
        <f t="shared" si="12"/>
        <v>0.27222222222222214</v>
      </c>
      <c r="I20" s="325">
        <f t="shared" si="12"/>
        <v>0.27708333333333324</v>
      </c>
      <c r="J20" s="325">
        <f t="shared" si="12"/>
        <v>0.28055555555555545</v>
      </c>
      <c r="K20" s="325">
        <f t="shared" si="12"/>
        <v>0.28541666666666654</v>
      </c>
      <c r="L20" s="325">
        <f t="shared" si="12"/>
        <v>0.29097222222222208</v>
      </c>
      <c r="M20" s="325">
        <f t="shared" si="12"/>
        <v>0.29583333333333317</v>
      </c>
      <c r="N20" s="325">
        <f t="shared" si="12"/>
        <v>0.29999999999999982</v>
      </c>
      <c r="O20" s="325">
        <f t="shared" si="12"/>
        <v>0.30138888888888871</v>
      </c>
      <c r="P20" s="133">
        <f t="shared" ref="P20:P94" si="13">P$13</f>
        <v>30.020000000000003</v>
      </c>
      <c r="Q20" s="83">
        <f t="shared" ref="Q20:Q64" si="14">O20-C20</f>
        <v>5.1388888888888706E-2</v>
      </c>
      <c r="R20" s="187">
        <f t="shared" si="5"/>
        <v>24.340540540540626</v>
      </c>
      <c r="S20" s="336"/>
      <c r="T20" s="310">
        <f t="shared" si="9"/>
        <v>1.3888888888888867E-2</v>
      </c>
    </row>
    <row r="21" spans="1:20" ht="18.399999999999999" customHeight="1" thickBot="1" x14ac:dyDescent="0.3">
      <c r="A21" s="746"/>
      <c r="B21" s="335">
        <v>5</v>
      </c>
      <c r="C21" s="325">
        <f>C20+"00:20"</f>
        <v>0.2638888888888889</v>
      </c>
      <c r="D21" s="325">
        <f t="shared" ref="D21:O21" si="15">C21+D$10</f>
        <v>0.27013888888888887</v>
      </c>
      <c r="E21" s="325">
        <f t="shared" si="15"/>
        <v>0.27361111111111108</v>
      </c>
      <c r="F21" s="325">
        <f t="shared" si="15"/>
        <v>0.27708333333333329</v>
      </c>
      <c r="G21" s="325">
        <f t="shared" si="15"/>
        <v>0.28333333333333327</v>
      </c>
      <c r="H21" s="325">
        <f t="shared" si="15"/>
        <v>0.28611111111111104</v>
      </c>
      <c r="I21" s="325">
        <f t="shared" si="15"/>
        <v>0.29097222222222213</v>
      </c>
      <c r="J21" s="325">
        <f t="shared" si="15"/>
        <v>0.29444444444444434</v>
      </c>
      <c r="K21" s="325">
        <f t="shared" si="15"/>
        <v>0.29930555555555544</v>
      </c>
      <c r="L21" s="325">
        <f t="shared" si="15"/>
        <v>0.30486111111111097</v>
      </c>
      <c r="M21" s="325">
        <f t="shared" si="15"/>
        <v>0.30972222222222207</v>
      </c>
      <c r="N21" s="325">
        <f t="shared" si="15"/>
        <v>0.31388888888888872</v>
      </c>
      <c r="O21" s="325">
        <f t="shared" si="15"/>
        <v>0.3152777777777776</v>
      </c>
      <c r="P21" s="133">
        <f t="shared" si="13"/>
        <v>30.020000000000003</v>
      </c>
      <c r="Q21" s="83">
        <f t="shared" si="14"/>
        <v>5.1388888888888706E-2</v>
      </c>
      <c r="R21" s="187">
        <f t="shared" si="5"/>
        <v>24.340540540540626</v>
      </c>
      <c r="S21" s="336"/>
      <c r="T21" s="310">
        <f t="shared" ref="T21:T93" si="16">C21-C20</f>
        <v>1.3888888888888895E-2</v>
      </c>
    </row>
    <row r="22" spans="1:20" ht="18.399999999999999" customHeight="1" x14ac:dyDescent="0.25">
      <c r="A22" s="746"/>
      <c r="B22" s="333">
        <v>6</v>
      </c>
      <c r="C22" s="592">
        <v>0.27083333333333331</v>
      </c>
      <c r="D22" s="592">
        <f t="shared" ref="D22" si="17">C22+D$10</f>
        <v>0.27708333333333329</v>
      </c>
      <c r="E22" s="592">
        <f t="shared" ref="E22" si="18">D22+E$10</f>
        <v>0.2805555555555555</v>
      </c>
      <c r="F22" s="592">
        <f t="shared" ref="F22" si="19">E22+F$10</f>
        <v>0.28402777777777771</v>
      </c>
      <c r="G22" s="592">
        <f t="shared" ref="G22" si="20">F22+G$10</f>
        <v>0.29027777777777769</v>
      </c>
      <c r="H22" s="592">
        <f t="shared" ref="H22" si="21">G22+H$10</f>
        <v>0.29305555555555546</v>
      </c>
      <c r="I22" s="592">
        <f t="shared" ref="I22" si="22">H22+I$10</f>
        <v>0.29791666666666655</v>
      </c>
      <c r="J22" s="592">
        <f t="shared" ref="J22" si="23">I22+J$10</f>
        <v>0.30138888888888876</v>
      </c>
      <c r="K22" s="592">
        <f t="shared" ref="K22" si="24">J22+K$10</f>
        <v>0.30624999999999986</v>
      </c>
      <c r="L22" s="592">
        <f t="shared" ref="L22" si="25">K22+L$10</f>
        <v>0.31180555555555539</v>
      </c>
      <c r="M22" s="592">
        <f t="shared" ref="M22" si="26">L22+M$10</f>
        <v>0.31666666666666649</v>
      </c>
      <c r="N22" s="592">
        <f t="shared" ref="N22" si="27">M22+N$10</f>
        <v>0.32083333333333314</v>
      </c>
      <c r="O22" s="592">
        <f t="shared" ref="O22" si="28">N22+O$10</f>
        <v>0.32222222222222202</v>
      </c>
      <c r="P22" s="580">
        <f t="shared" si="13"/>
        <v>30.020000000000003</v>
      </c>
      <c r="Q22" s="454">
        <f t="shared" ref="Q22" si="29">O22-C22</f>
        <v>5.1388888888888706E-2</v>
      </c>
      <c r="R22" s="581">
        <f t="shared" si="5"/>
        <v>24.340540540540626</v>
      </c>
      <c r="S22" s="336"/>
      <c r="T22" s="310">
        <f t="shared" si="16"/>
        <v>6.9444444444444198E-3</v>
      </c>
    </row>
    <row r="23" spans="1:20" ht="18.399999999999999" customHeight="1" x14ac:dyDescent="0.25">
      <c r="A23" s="746"/>
      <c r="B23" s="335">
        <v>7</v>
      </c>
      <c r="C23" s="325">
        <f>C21+"00:20"</f>
        <v>0.27777777777777779</v>
      </c>
      <c r="D23" s="325">
        <f t="shared" ref="D23:O23" si="30">C23+D$10</f>
        <v>0.28402777777777777</v>
      </c>
      <c r="E23" s="325">
        <f t="shared" si="30"/>
        <v>0.28749999999999998</v>
      </c>
      <c r="F23" s="325">
        <f t="shared" si="30"/>
        <v>0.29097222222222219</v>
      </c>
      <c r="G23" s="325">
        <f t="shared" si="30"/>
        <v>0.29722222222222217</v>
      </c>
      <c r="H23" s="325">
        <f t="shared" si="30"/>
        <v>0.29999999999999993</v>
      </c>
      <c r="I23" s="325">
        <f t="shared" si="30"/>
        <v>0.30486111111111103</v>
      </c>
      <c r="J23" s="325">
        <f t="shared" si="30"/>
        <v>0.30833333333333324</v>
      </c>
      <c r="K23" s="325">
        <f t="shared" si="30"/>
        <v>0.31319444444444433</v>
      </c>
      <c r="L23" s="325">
        <f t="shared" si="30"/>
        <v>0.31874999999999987</v>
      </c>
      <c r="M23" s="325">
        <f t="shared" si="30"/>
        <v>0.32361111111111096</v>
      </c>
      <c r="N23" s="325">
        <f t="shared" si="30"/>
        <v>0.32777777777777761</v>
      </c>
      <c r="O23" s="325">
        <f t="shared" si="30"/>
        <v>0.3291666666666665</v>
      </c>
      <c r="P23" s="133">
        <f t="shared" si="13"/>
        <v>30.020000000000003</v>
      </c>
      <c r="Q23" s="83">
        <f t="shared" si="14"/>
        <v>5.1388888888888706E-2</v>
      </c>
      <c r="R23" s="187">
        <f t="shared" si="5"/>
        <v>24.340540540540626</v>
      </c>
      <c r="S23" s="336"/>
      <c r="T23" s="310">
        <f t="shared" si="16"/>
        <v>6.9444444444444753E-3</v>
      </c>
    </row>
    <row r="24" spans="1:20" ht="18.399999999999999" customHeight="1" thickBot="1" x14ac:dyDescent="0.3">
      <c r="A24" s="747"/>
      <c r="B24" s="335">
        <v>8</v>
      </c>
      <c r="C24" s="508">
        <v>0.28472222222222221</v>
      </c>
      <c r="D24" s="461">
        <f t="shared" ref="D24" si="31">C24+D$10</f>
        <v>0.29097222222222219</v>
      </c>
      <c r="E24" s="461">
        <f t="shared" ref="E24" si="32">D24+E$10</f>
        <v>0.2944444444444444</v>
      </c>
      <c r="F24" s="461">
        <f t="shared" ref="F24" si="33">E24+F$10</f>
        <v>0.29791666666666661</v>
      </c>
      <c r="G24" s="461">
        <f t="shared" ref="G24" si="34">F24+G$10</f>
        <v>0.30416666666666659</v>
      </c>
      <c r="H24" s="461">
        <f t="shared" ref="H24" si="35">G24+H$10</f>
        <v>0.30694444444444435</v>
      </c>
      <c r="I24" s="461">
        <f t="shared" ref="I24" si="36">H24+I$10</f>
        <v>0.31180555555555545</v>
      </c>
      <c r="J24" s="461">
        <f t="shared" ref="J24" si="37">I24+J$10</f>
        <v>0.31527777777777766</v>
      </c>
      <c r="K24" s="461">
        <f t="shared" ref="K24" si="38">J24+K$10</f>
        <v>0.32013888888888875</v>
      </c>
      <c r="L24" s="461">
        <f t="shared" ref="L24" si="39">K24+L$10</f>
        <v>0.32569444444444429</v>
      </c>
      <c r="M24" s="461">
        <f t="shared" ref="M24" si="40">L24+M$10</f>
        <v>0.33055555555555538</v>
      </c>
      <c r="N24" s="461">
        <f t="shared" ref="N24" si="41">M24+N$10</f>
        <v>0.33472222222222203</v>
      </c>
      <c r="O24" s="461">
        <f t="shared" ref="O24" si="42">N24+O$10</f>
        <v>0.33611111111111092</v>
      </c>
      <c r="P24" s="462">
        <f t="shared" si="13"/>
        <v>30.020000000000003</v>
      </c>
      <c r="Q24" s="235">
        <f t="shared" ref="Q24" si="43">O24-C24</f>
        <v>5.1388888888888706E-2</v>
      </c>
      <c r="R24" s="463">
        <f t="shared" si="5"/>
        <v>24.340540540540626</v>
      </c>
      <c r="S24" s="128"/>
      <c r="T24" s="310">
        <f t="shared" si="16"/>
        <v>6.9444444444444198E-3</v>
      </c>
    </row>
    <row r="25" spans="1:20" ht="18.399999999999999" customHeight="1" x14ac:dyDescent="0.25">
      <c r="A25" s="747"/>
      <c r="B25" s="335">
        <v>9</v>
      </c>
      <c r="C25" s="326">
        <f>C23+"00:20"</f>
        <v>0.29166666666666669</v>
      </c>
      <c r="D25" s="326">
        <f t="shared" ref="D25:O25" si="44">C25+D$9</f>
        <v>0.2986111111111111</v>
      </c>
      <c r="E25" s="326">
        <f t="shared" si="44"/>
        <v>0.30277777777777776</v>
      </c>
      <c r="F25" s="326">
        <f t="shared" si="44"/>
        <v>0.30694444444444441</v>
      </c>
      <c r="G25" s="326">
        <f t="shared" si="44"/>
        <v>0.31388888888888883</v>
      </c>
      <c r="H25" s="326">
        <f t="shared" si="44"/>
        <v>0.3166666666666666</v>
      </c>
      <c r="I25" s="326">
        <f t="shared" si="44"/>
        <v>0.32222222222222213</v>
      </c>
      <c r="J25" s="326">
        <f t="shared" si="44"/>
        <v>0.32638888888888878</v>
      </c>
      <c r="K25" s="326">
        <f t="shared" si="44"/>
        <v>0.33194444444444432</v>
      </c>
      <c r="L25" s="326">
        <f t="shared" si="44"/>
        <v>0.3381944444444443</v>
      </c>
      <c r="M25" s="326">
        <f t="shared" si="44"/>
        <v>0.34305555555555539</v>
      </c>
      <c r="N25" s="326">
        <f t="shared" si="44"/>
        <v>0.34791666666666649</v>
      </c>
      <c r="O25" s="326">
        <f t="shared" si="44"/>
        <v>0.34930555555555537</v>
      </c>
      <c r="P25" s="162">
        <f t="shared" si="13"/>
        <v>30.020000000000003</v>
      </c>
      <c r="Q25" s="163">
        <f t="shared" si="14"/>
        <v>5.7638888888888684E-2</v>
      </c>
      <c r="R25" s="80">
        <f t="shared" si="5"/>
        <v>21.701204819277187</v>
      </c>
      <c r="S25" s="128"/>
      <c r="T25" s="310">
        <f t="shared" si="16"/>
        <v>6.9444444444444753E-3</v>
      </c>
    </row>
    <row r="26" spans="1:20" ht="18.399999999999999" customHeight="1" thickBot="1" x14ac:dyDescent="0.3">
      <c r="A26" s="747"/>
      <c r="B26" s="335">
        <v>10</v>
      </c>
      <c r="C26" s="125">
        <f t="shared" ref="C26:C36" si="45">C25+"00:10"</f>
        <v>0.2986111111111111</v>
      </c>
      <c r="D26" s="326">
        <f t="shared" ref="D26:O26" si="46">C26+D$9</f>
        <v>0.30555555555555552</v>
      </c>
      <c r="E26" s="326">
        <f t="shared" si="46"/>
        <v>0.30972222222222218</v>
      </c>
      <c r="F26" s="326">
        <f t="shared" si="46"/>
        <v>0.31388888888888883</v>
      </c>
      <c r="G26" s="326">
        <f t="shared" si="46"/>
        <v>0.32083333333333325</v>
      </c>
      <c r="H26" s="326">
        <f t="shared" si="46"/>
        <v>0.32361111111111102</v>
      </c>
      <c r="I26" s="326">
        <f t="shared" si="46"/>
        <v>0.32916666666666655</v>
      </c>
      <c r="J26" s="326">
        <f t="shared" si="46"/>
        <v>0.3333333333333332</v>
      </c>
      <c r="K26" s="326">
        <f t="shared" si="46"/>
        <v>0.33888888888888874</v>
      </c>
      <c r="L26" s="326">
        <f t="shared" si="46"/>
        <v>0.34513888888888872</v>
      </c>
      <c r="M26" s="326">
        <f t="shared" si="46"/>
        <v>0.34999999999999981</v>
      </c>
      <c r="N26" s="326">
        <f t="shared" si="46"/>
        <v>0.35486111111111091</v>
      </c>
      <c r="O26" s="326">
        <f t="shared" si="46"/>
        <v>0.35624999999999979</v>
      </c>
      <c r="P26" s="92">
        <f t="shared" si="13"/>
        <v>30.020000000000003</v>
      </c>
      <c r="Q26" s="88">
        <f t="shared" si="14"/>
        <v>5.7638888888888684E-2</v>
      </c>
      <c r="R26" s="89">
        <f t="shared" si="5"/>
        <v>21.701204819277187</v>
      </c>
      <c r="S26" s="128"/>
      <c r="T26" s="310">
        <f t="shared" si="16"/>
        <v>6.9444444444444198E-3</v>
      </c>
    </row>
    <row r="27" spans="1:20" ht="18.399999999999999" customHeight="1" x14ac:dyDescent="0.25">
      <c r="A27" s="747"/>
      <c r="B27" s="333">
        <v>11</v>
      </c>
      <c r="C27" s="125">
        <f t="shared" si="45"/>
        <v>0.30555555555555552</v>
      </c>
      <c r="D27" s="326">
        <f t="shared" ref="D27:O27" si="47">C27+D$9</f>
        <v>0.31249999999999994</v>
      </c>
      <c r="E27" s="326">
        <f t="shared" si="47"/>
        <v>0.3166666666666666</v>
      </c>
      <c r="F27" s="326">
        <f t="shared" si="47"/>
        <v>0.32083333333333325</v>
      </c>
      <c r="G27" s="326">
        <f t="shared" si="47"/>
        <v>0.32777777777777767</v>
      </c>
      <c r="H27" s="326">
        <f t="shared" si="47"/>
        <v>0.33055555555555544</v>
      </c>
      <c r="I27" s="326">
        <f t="shared" si="47"/>
        <v>0.33611111111111097</v>
      </c>
      <c r="J27" s="326">
        <f t="shared" si="47"/>
        <v>0.34027777777777762</v>
      </c>
      <c r="K27" s="326">
        <f t="shared" si="47"/>
        <v>0.34583333333333316</v>
      </c>
      <c r="L27" s="326">
        <f t="shared" si="47"/>
        <v>0.35208333333333314</v>
      </c>
      <c r="M27" s="326">
        <f t="shared" si="47"/>
        <v>0.35694444444444423</v>
      </c>
      <c r="N27" s="326">
        <f t="shared" si="47"/>
        <v>0.36180555555555532</v>
      </c>
      <c r="O27" s="326">
        <f t="shared" si="47"/>
        <v>0.36319444444444421</v>
      </c>
      <c r="P27" s="92">
        <f t="shared" si="13"/>
        <v>30.020000000000003</v>
      </c>
      <c r="Q27" s="88">
        <f t="shared" si="14"/>
        <v>5.7638888888888684E-2</v>
      </c>
      <c r="R27" s="89">
        <f t="shared" si="5"/>
        <v>21.701204819277187</v>
      </c>
      <c r="S27" s="128"/>
      <c r="T27" s="310">
        <f t="shared" si="16"/>
        <v>6.9444444444444198E-3</v>
      </c>
    </row>
    <row r="28" spans="1:20" ht="18.399999999999999" customHeight="1" x14ac:dyDescent="0.25">
      <c r="A28" s="747"/>
      <c r="B28" s="335">
        <v>12</v>
      </c>
      <c r="C28" s="125">
        <f t="shared" si="45"/>
        <v>0.31249999999999994</v>
      </c>
      <c r="D28" s="326">
        <f t="shared" ref="D28:O28" si="48">C28+D$9</f>
        <v>0.31944444444444436</v>
      </c>
      <c r="E28" s="326">
        <f t="shared" si="48"/>
        <v>0.32361111111111102</v>
      </c>
      <c r="F28" s="326">
        <f t="shared" si="48"/>
        <v>0.32777777777777767</v>
      </c>
      <c r="G28" s="326">
        <f t="shared" si="48"/>
        <v>0.33472222222222209</v>
      </c>
      <c r="H28" s="326">
        <f t="shared" si="48"/>
        <v>0.33749999999999986</v>
      </c>
      <c r="I28" s="326">
        <f t="shared" si="48"/>
        <v>0.34305555555555539</v>
      </c>
      <c r="J28" s="326">
        <f t="shared" si="48"/>
        <v>0.34722222222222204</v>
      </c>
      <c r="K28" s="326">
        <f t="shared" si="48"/>
        <v>0.35277777777777758</v>
      </c>
      <c r="L28" s="326">
        <f t="shared" si="48"/>
        <v>0.35902777777777756</v>
      </c>
      <c r="M28" s="326">
        <f t="shared" si="48"/>
        <v>0.36388888888888865</v>
      </c>
      <c r="N28" s="326">
        <f t="shared" si="48"/>
        <v>0.36874999999999974</v>
      </c>
      <c r="O28" s="326">
        <f t="shared" si="48"/>
        <v>0.37013888888888863</v>
      </c>
      <c r="P28" s="92">
        <f t="shared" si="13"/>
        <v>30.020000000000003</v>
      </c>
      <c r="Q28" s="88">
        <f t="shared" si="14"/>
        <v>5.7638888888888684E-2</v>
      </c>
      <c r="R28" s="89">
        <f t="shared" si="5"/>
        <v>21.701204819277187</v>
      </c>
      <c r="S28" s="128"/>
      <c r="T28" s="310">
        <f t="shared" si="16"/>
        <v>6.9444444444444198E-3</v>
      </c>
    </row>
    <row r="29" spans="1:20" ht="18.399999999999999" customHeight="1" x14ac:dyDescent="0.25">
      <c r="A29" s="747"/>
      <c r="B29" s="335">
        <v>13</v>
      </c>
      <c r="C29" s="125">
        <f t="shared" si="45"/>
        <v>0.31944444444444436</v>
      </c>
      <c r="D29" s="326">
        <f t="shared" ref="D29:O29" si="49">C29+D$9</f>
        <v>0.32638888888888878</v>
      </c>
      <c r="E29" s="326">
        <f t="shared" si="49"/>
        <v>0.33055555555555544</v>
      </c>
      <c r="F29" s="326">
        <f t="shared" si="49"/>
        <v>0.33472222222222209</v>
      </c>
      <c r="G29" s="326">
        <f t="shared" si="49"/>
        <v>0.34166666666666651</v>
      </c>
      <c r="H29" s="326">
        <f t="shared" si="49"/>
        <v>0.34444444444444428</v>
      </c>
      <c r="I29" s="326">
        <f t="shared" si="49"/>
        <v>0.34999999999999981</v>
      </c>
      <c r="J29" s="326">
        <f t="shared" si="49"/>
        <v>0.35416666666666646</v>
      </c>
      <c r="K29" s="326">
        <f t="shared" si="49"/>
        <v>0.359722222222222</v>
      </c>
      <c r="L29" s="326">
        <f t="shared" si="49"/>
        <v>0.36597222222222198</v>
      </c>
      <c r="M29" s="326">
        <f t="shared" si="49"/>
        <v>0.37083333333333307</v>
      </c>
      <c r="N29" s="326">
        <f t="shared" si="49"/>
        <v>0.37569444444444416</v>
      </c>
      <c r="O29" s="326">
        <f t="shared" si="49"/>
        <v>0.37708333333333305</v>
      </c>
      <c r="P29" s="92">
        <f t="shared" si="13"/>
        <v>30.020000000000003</v>
      </c>
      <c r="Q29" s="88">
        <f t="shared" si="14"/>
        <v>5.7638888888888684E-2</v>
      </c>
      <c r="R29" s="89">
        <f t="shared" si="5"/>
        <v>21.701204819277187</v>
      </c>
      <c r="S29" s="128"/>
      <c r="T29" s="310">
        <f t="shared" si="16"/>
        <v>6.9444444444444198E-3</v>
      </c>
    </row>
    <row r="30" spans="1:20" ht="18.399999999999999" customHeight="1" x14ac:dyDescent="0.25">
      <c r="A30" s="747"/>
      <c r="B30" s="335">
        <v>14</v>
      </c>
      <c r="C30" s="125">
        <f t="shared" si="45"/>
        <v>0.32638888888888878</v>
      </c>
      <c r="D30" s="326">
        <f t="shared" ref="D30:O30" si="50">C30+D$9</f>
        <v>0.3333333333333332</v>
      </c>
      <c r="E30" s="326">
        <f t="shared" si="50"/>
        <v>0.33749999999999986</v>
      </c>
      <c r="F30" s="326">
        <f t="shared" si="50"/>
        <v>0.34166666666666651</v>
      </c>
      <c r="G30" s="326">
        <f t="shared" si="50"/>
        <v>0.34861111111111093</v>
      </c>
      <c r="H30" s="326">
        <f t="shared" si="50"/>
        <v>0.3513888888888887</v>
      </c>
      <c r="I30" s="326">
        <f t="shared" si="50"/>
        <v>0.35694444444444423</v>
      </c>
      <c r="J30" s="326">
        <f t="shared" si="50"/>
        <v>0.36111111111111088</v>
      </c>
      <c r="K30" s="326">
        <f t="shared" si="50"/>
        <v>0.36666666666666642</v>
      </c>
      <c r="L30" s="326">
        <f t="shared" si="50"/>
        <v>0.3729166666666664</v>
      </c>
      <c r="M30" s="326">
        <f t="shared" si="50"/>
        <v>0.37777777777777749</v>
      </c>
      <c r="N30" s="326">
        <f t="shared" si="50"/>
        <v>0.38263888888888858</v>
      </c>
      <c r="O30" s="326">
        <f t="shared" si="50"/>
        <v>0.38402777777777747</v>
      </c>
      <c r="P30" s="92">
        <f t="shared" si="13"/>
        <v>30.020000000000003</v>
      </c>
      <c r="Q30" s="88">
        <f t="shared" si="14"/>
        <v>5.7638888888888684E-2</v>
      </c>
      <c r="R30" s="89">
        <f t="shared" si="5"/>
        <v>21.701204819277187</v>
      </c>
      <c r="S30" s="128"/>
      <c r="T30" s="310">
        <f t="shared" si="16"/>
        <v>6.9444444444444198E-3</v>
      </c>
    </row>
    <row r="31" spans="1:20" ht="18.399999999999999" customHeight="1" thickBot="1" x14ac:dyDescent="0.3">
      <c r="A31" s="747"/>
      <c r="B31" s="335">
        <v>15</v>
      </c>
      <c r="C31" s="125">
        <f t="shared" si="45"/>
        <v>0.3333333333333332</v>
      </c>
      <c r="D31" s="326">
        <f t="shared" ref="D31:O31" si="51">C31+D$9</f>
        <v>0.34027777777777762</v>
      </c>
      <c r="E31" s="326">
        <f t="shared" si="51"/>
        <v>0.34444444444444428</v>
      </c>
      <c r="F31" s="326">
        <f t="shared" si="51"/>
        <v>0.34861111111111093</v>
      </c>
      <c r="G31" s="326">
        <f t="shared" si="51"/>
        <v>0.35555555555555535</v>
      </c>
      <c r="H31" s="326">
        <f t="shared" si="51"/>
        <v>0.35833333333333311</v>
      </c>
      <c r="I31" s="326">
        <f t="shared" si="51"/>
        <v>0.36388888888888865</v>
      </c>
      <c r="J31" s="326">
        <f t="shared" si="51"/>
        <v>0.3680555555555553</v>
      </c>
      <c r="K31" s="326">
        <f t="shared" si="51"/>
        <v>0.37361111111111084</v>
      </c>
      <c r="L31" s="326">
        <f t="shared" si="51"/>
        <v>0.37986111111111082</v>
      </c>
      <c r="M31" s="326">
        <f t="shared" si="51"/>
        <v>0.38472222222222191</v>
      </c>
      <c r="N31" s="326">
        <f t="shared" si="51"/>
        <v>0.389583333333333</v>
      </c>
      <c r="O31" s="326">
        <f t="shared" si="51"/>
        <v>0.39097222222222189</v>
      </c>
      <c r="P31" s="92">
        <f t="shared" si="13"/>
        <v>30.020000000000003</v>
      </c>
      <c r="Q31" s="88">
        <f t="shared" si="14"/>
        <v>5.7638888888888684E-2</v>
      </c>
      <c r="R31" s="89">
        <f t="shared" si="5"/>
        <v>21.701204819277187</v>
      </c>
      <c r="S31" s="128"/>
      <c r="T31" s="310">
        <f t="shared" si="16"/>
        <v>6.9444444444444198E-3</v>
      </c>
    </row>
    <row r="32" spans="1:20" ht="18.399999999999999" customHeight="1" x14ac:dyDescent="0.25">
      <c r="A32" s="747"/>
      <c r="B32" s="333">
        <v>16</v>
      </c>
      <c r="C32" s="125">
        <f t="shared" si="45"/>
        <v>0.34027777777777762</v>
      </c>
      <c r="D32" s="326">
        <f t="shared" ref="D32:O32" si="52">C32+D$9</f>
        <v>0.34722222222222204</v>
      </c>
      <c r="E32" s="326">
        <f t="shared" si="52"/>
        <v>0.3513888888888887</v>
      </c>
      <c r="F32" s="326">
        <f t="shared" si="52"/>
        <v>0.35555555555555535</v>
      </c>
      <c r="G32" s="326">
        <f t="shared" si="52"/>
        <v>0.36249999999999977</v>
      </c>
      <c r="H32" s="326">
        <f t="shared" si="52"/>
        <v>0.36527777777777753</v>
      </c>
      <c r="I32" s="326">
        <f t="shared" si="52"/>
        <v>0.37083333333333307</v>
      </c>
      <c r="J32" s="326">
        <f t="shared" si="52"/>
        <v>0.37499999999999972</v>
      </c>
      <c r="K32" s="326">
        <f t="shared" si="52"/>
        <v>0.38055555555555526</v>
      </c>
      <c r="L32" s="326">
        <f t="shared" si="52"/>
        <v>0.38680555555555524</v>
      </c>
      <c r="M32" s="326">
        <f t="shared" si="52"/>
        <v>0.39166666666666633</v>
      </c>
      <c r="N32" s="326">
        <f t="shared" si="52"/>
        <v>0.39652777777777742</v>
      </c>
      <c r="O32" s="326">
        <f t="shared" si="52"/>
        <v>0.39791666666666631</v>
      </c>
      <c r="P32" s="92">
        <f t="shared" si="13"/>
        <v>30.020000000000003</v>
      </c>
      <c r="Q32" s="88">
        <f t="shared" si="14"/>
        <v>5.7638888888888684E-2</v>
      </c>
      <c r="R32" s="89">
        <f t="shared" si="5"/>
        <v>21.701204819277187</v>
      </c>
      <c r="S32" s="128"/>
      <c r="T32" s="310">
        <f t="shared" si="16"/>
        <v>6.9444444444444198E-3</v>
      </c>
    </row>
    <row r="33" spans="1:20" ht="18.399999999999999" customHeight="1" x14ac:dyDescent="0.25">
      <c r="A33" s="747"/>
      <c r="B33" s="335">
        <v>17</v>
      </c>
      <c r="C33" s="125">
        <f t="shared" si="45"/>
        <v>0.34722222222222204</v>
      </c>
      <c r="D33" s="326">
        <f t="shared" ref="D33:O33" si="53">C33+D$9</f>
        <v>0.35416666666666646</v>
      </c>
      <c r="E33" s="326">
        <f t="shared" si="53"/>
        <v>0.35833333333333311</v>
      </c>
      <c r="F33" s="326">
        <f t="shared" si="53"/>
        <v>0.36249999999999977</v>
      </c>
      <c r="G33" s="326">
        <f t="shared" si="53"/>
        <v>0.36944444444444419</v>
      </c>
      <c r="H33" s="326">
        <f t="shared" si="53"/>
        <v>0.37222222222222195</v>
      </c>
      <c r="I33" s="326">
        <f t="shared" si="53"/>
        <v>0.37777777777777749</v>
      </c>
      <c r="J33" s="326">
        <f t="shared" si="53"/>
        <v>0.38194444444444414</v>
      </c>
      <c r="K33" s="326">
        <f t="shared" si="53"/>
        <v>0.38749999999999968</v>
      </c>
      <c r="L33" s="326">
        <f t="shared" si="53"/>
        <v>0.39374999999999966</v>
      </c>
      <c r="M33" s="326">
        <f t="shared" si="53"/>
        <v>0.39861111111111075</v>
      </c>
      <c r="N33" s="326">
        <f t="shared" si="53"/>
        <v>0.40347222222222184</v>
      </c>
      <c r="O33" s="326">
        <f t="shared" si="53"/>
        <v>0.40486111111111073</v>
      </c>
      <c r="P33" s="92">
        <f t="shared" si="13"/>
        <v>30.020000000000003</v>
      </c>
      <c r="Q33" s="88">
        <f t="shared" si="14"/>
        <v>5.7638888888888684E-2</v>
      </c>
      <c r="R33" s="89">
        <f t="shared" si="5"/>
        <v>21.701204819277187</v>
      </c>
      <c r="S33" s="128"/>
      <c r="T33" s="310">
        <f t="shared" si="16"/>
        <v>6.9444444444444198E-3</v>
      </c>
    </row>
    <row r="34" spans="1:20" ht="18.399999999999999" customHeight="1" x14ac:dyDescent="0.25">
      <c r="A34" s="747"/>
      <c r="B34" s="335">
        <v>18</v>
      </c>
      <c r="C34" s="125">
        <f t="shared" si="45"/>
        <v>0.35416666666666646</v>
      </c>
      <c r="D34" s="326">
        <f t="shared" ref="D34:O34" si="54">C34+D$9</f>
        <v>0.36111111111111088</v>
      </c>
      <c r="E34" s="326">
        <f t="shared" si="54"/>
        <v>0.36527777777777753</v>
      </c>
      <c r="F34" s="326">
        <f t="shared" si="54"/>
        <v>0.36944444444444419</v>
      </c>
      <c r="G34" s="326">
        <f t="shared" si="54"/>
        <v>0.37638888888888861</v>
      </c>
      <c r="H34" s="326">
        <f t="shared" si="54"/>
        <v>0.37916666666666637</v>
      </c>
      <c r="I34" s="326">
        <f t="shared" si="54"/>
        <v>0.38472222222222191</v>
      </c>
      <c r="J34" s="326">
        <f t="shared" si="54"/>
        <v>0.38888888888888856</v>
      </c>
      <c r="K34" s="326">
        <f t="shared" si="54"/>
        <v>0.3944444444444441</v>
      </c>
      <c r="L34" s="326">
        <f t="shared" si="54"/>
        <v>0.40069444444444408</v>
      </c>
      <c r="M34" s="326">
        <f t="shared" si="54"/>
        <v>0.40555555555555517</v>
      </c>
      <c r="N34" s="326">
        <f t="shared" si="54"/>
        <v>0.41041666666666626</v>
      </c>
      <c r="O34" s="326">
        <f t="shared" si="54"/>
        <v>0.41180555555555515</v>
      </c>
      <c r="P34" s="92">
        <f t="shared" si="13"/>
        <v>30.020000000000003</v>
      </c>
      <c r="Q34" s="88">
        <f t="shared" si="14"/>
        <v>5.7638888888888684E-2</v>
      </c>
      <c r="R34" s="89">
        <f t="shared" si="5"/>
        <v>21.701204819277187</v>
      </c>
      <c r="S34" s="128"/>
      <c r="T34" s="310">
        <f t="shared" si="16"/>
        <v>6.9444444444444198E-3</v>
      </c>
    </row>
    <row r="35" spans="1:20" ht="18.399999999999999" customHeight="1" x14ac:dyDescent="0.25">
      <c r="A35" s="747"/>
      <c r="B35" s="335">
        <v>19</v>
      </c>
      <c r="C35" s="125">
        <f t="shared" si="45"/>
        <v>0.36111111111111088</v>
      </c>
      <c r="D35" s="326">
        <f t="shared" ref="D35:O35" si="55">C35+D$9</f>
        <v>0.3680555555555553</v>
      </c>
      <c r="E35" s="326">
        <f t="shared" si="55"/>
        <v>0.37222222222222195</v>
      </c>
      <c r="F35" s="326">
        <f t="shared" si="55"/>
        <v>0.37638888888888861</v>
      </c>
      <c r="G35" s="326">
        <f t="shared" si="55"/>
        <v>0.38333333333333303</v>
      </c>
      <c r="H35" s="326">
        <f t="shared" si="55"/>
        <v>0.38611111111111079</v>
      </c>
      <c r="I35" s="326">
        <f t="shared" si="55"/>
        <v>0.39166666666666633</v>
      </c>
      <c r="J35" s="326">
        <f t="shared" si="55"/>
        <v>0.39583333333333298</v>
      </c>
      <c r="K35" s="326">
        <f t="shared" si="55"/>
        <v>0.40138888888888852</v>
      </c>
      <c r="L35" s="326">
        <f t="shared" si="55"/>
        <v>0.4076388888888885</v>
      </c>
      <c r="M35" s="326">
        <f t="shared" si="55"/>
        <v>0.41249999999999959</v>
      </c>
      <c r="N35" s="326">
        <f t="shared" si="55"/>
        <v>0.41736111111111068</v>
      </c>
      <c r="O35" s="326">
        <f t="shared" si="55"/>
        <v>0.41874999999999957</v>
      </c>
      <c r="P35" s="92">
        <f t="shared" si="13"/>
        <v>30.020000000000003</v>
      </c>
      <c r="Q35" s="88">
        <f t="shared" si="14"/>
        <v>5.7638888888888684E-2</v>
      </c>
      <c r="R35" s="89">
        <f t="shared" si="5"/>
        <v>21.701204819277187</v>
      </c>
      <c r="S35" s="128"/>
      <c r="T35" s="310">
        <f t="shared" si="16"/>
        <v>6.9444444444444198E-3</v>
      </c>
    </row>
    <row r="36" spans="1:20" ht="18.399999999999999" customHeight="1" thickBot="1" x14ac:dyDescent="0.3">
      <c r="A36" s="747"/>
      <c r="B36" s="335">
        <v>20</v>
      </c>
      <c r="C36" s="125">
        <f t="shared" si="45"/>
        <v>0.3680555555555553</v>
      </c>
      <c r="D36" s="326">
        <f t="shared" ref="D36:O36" si="56">C36+D$9</f>
        <v>0.37499999999999972</v>
      </c>
      <c r="E36" s="326">
        <f t="shared" si="56"/>
        <v>0.37916666666666637</v>
      </c>
      <c r="F36" s="326">
        <f t="shared" si="56"/>
        <v>0.38333333333333303</v>
      </c>
      <c r="G36" s="326">
        <f t="shared" si="56"/>
        <v>0.39027777777777745</v>
      </c>
      <c r="H36" s="326">
        <f t="shared" si="56"/>
        <v>0.39305555555555521</v>
      </c>
      <c r="I36" s="326">
        <f t="shared" si="56"/>
        <v>0.39861111111111075</v>
      </c>
      <c r="J36" s="326">
        <f t="shared" si="56"/>
        <v>0.4027777777777774</v>
      </c>
      <c r="K36" s="326">
        <f t="shared" si="56"/>
        <v>0.40833333333333294</v>
      </c>
      <c r="L36" s="326">
        <f t="shared" si="56"/>
        <v>0.41458333333333292</v>
      </c>
      <c r="M36" s="326">
        <f t="shared" si="56"/>
        <v>0.41944444444444401</v>
      </c>
      <c r="N36" s="326">
        <f t="shared" si="56"/>
        <v>0.4243055555555551</v>
      </c>
      <c r="O36" s="326">
        <f t="shared" si="56"/>
        <v>0.42569444444444399</v>
      </c>
      <c r="P36" s="92">
        <f t="shared" si="13"/>
        <v>30.020000000000003</v>
      </c>
      <c r="Q36" s="88">
        <f t="shared" si="14"/>
        <v>5.7638888888888684E-2</v>
      </c>
      <c r="R36" s="89">
        <f t="shared" si="5"/>
        <v>21.701204819277187</v>
      </c>
      <c r="S36" s="128"/>
      <c r="T36" s="310">
        <f t="shared" si="16"/>
        <v>6.9444444444444198E-3</v>
      </c>
    </row>
    <row r="37" spans="1:20" ht="18.399999999999999" customHeight="1" x14ac:dyDescent="0.25">
      <c r="A37" s="747"/>
      <c r="B37" s="333">
        <v>21</v>
      </c>
      <c r="C37" s="125">
        <v>0.375</v>
      </c>
      <c r="D37" s="326">
        <f t="shared" ref="D37:O37" si="57">C37+D$9</f>
        <v>0.38194444444444442</v>
      </c>
      <c r="E37" s="326">
        <f t="shared" si="57"/>
        <v>0.38611111111111107</v>
      </c>
      <c r="F37" s="326">
        <f t="shared" si="57"/>
        <v>0.39027777777777772</v>
      </c>
      <c r="G37" s="326">
        <f t="shared" si="57"/>
        <v>0.39722222222222214</v>
      </c>
      <c r="H37" s="326">
        <f t="shared" si="57"/>
        <v>0.39999999999999991</v>
      </c>
      <c r="I37" s="326">
        <f t="shared" si="57"/>
        <v>0.40555555555555545</v>
      </c>
      <c r="J37" s="326">
        <f t="shared" si="57"/>
        <v>0.4097222222222221</v>
      </c>
      <c r="K37" s="326">
        <f t="shared" si="57"/>
        <v>0.41527777777777763</v>
      </c>
      <c r="L37" s="326">
        <f t="shared" si="57"/>
        <v>0.42152777777777761</v>
      </c>
      <c r="M37" s="326">
        <f t="shared" si="57"/>
        <v>0.42638888888888871</v>
      </c>
      <c r="N37" s="326">
        <f t="shared" si="57"/>
        <v>0.4312499999999998</v>
      </c>
      <c r="O37" s="326">
        <f t="shared" si="57"/>
        <v>0.43263888888888868</v>
      </c>
      <c r="P37" s="92">
        <f t="shared" si="13"/>
        <v>30.020000000000003</v>
      </c>
      <c r="Q37" s="88">
        <f t="shared" si="14"/>
        <v>5.7638888888888684E-2</v>
      </c>
      <c r="R37" s="89">
        <f t="shared" si="5"/>
        <v>21.701204819277187</v>
      </c>
      <c r="S37" s="128"/>
      <c r="T37" s="310">
        <f t="shared" si="16"/>
        <v>6.9444444444446973E-3</v>
      </c>
    </row>
    <row r="38" spans="1:20" ht="18.399999999999999" customHeight="1" x14ac:dyDescent="0.25">
      <c r="A38" s="747"/>
      <c r="B38" s="335">
        <v>22</v>
      </c>
      <c r="C38" s="125">
        <v>0.38194444444444442</v>
      </c>
      <c r="D38" s="326">
        <f t="shared" ref="D38:O38" si="58">C38+D$9</f>
        <v>0.38888888888888884</v>
      </c>
      <c r="E38" s="326">
        <f t="shared" si="58"/>
        <v>0.39305555555555549</v>
      </c>
      <c r="F38" s="326">
        <f t="shared" si="58"/>
        <v>0.39722222222222214</v>
      </c>
      <c r="G38" s="326">
        <f t="shared" si="58"/>
        <v>0.40416666666666656</v>
      </c>
      <c r="H38" s="326">
        <f t="shared" si="58"/>
        <v>0.40694444444444433</v>
      </c>
      <c r="I38" s="326">
        <f t="shared" si="58"/>
        <v>0.41249999999999987</v>
      </c>
      <c r="J38" s="326">
        <f t="shared" si="58"/>
        <v>0.41666666666666652</v>
      </c>
      <c r="K38" s="326">
        <f t="shared" si="58"/>
        <v>0.42222222222222205</v>
      </c>
      <c r="L38" s="326">
        <f t="shared" si="58"/>
        <v>0.42847222222222203</v>
      </c>
      <c r="M38" s="326">
        <f t="shared" si="58"/>
        <v>0.43333333333333313</v>
      </c>
      <c r="N38" s="326">
        <f t="shared" si="58"/>
        <v>0.43819444444444422</v>
      </c>
      <c r="O38" s="326">
        <f t="shared" si="58"/>
        <v>0.4395833333333331</v>
      </c>
      <c r="P38" s="92">
        <f t="shared" si="13"/>
        <v>30.020000000000003</v>
      </c>
      <c r="Q38" s="88">
        <f t="shared" si="14"/>
        <v>5.7638888888888684E-2</v>
      </c>
      <c r="R38" s="89">
        <f t="shared" si="5"/>
        <v>21.701204819277187</v>
      </c>
      <c r="S38" s="128"/>
      <c r="T38" s="310">
        <f t="shared" si="16"/>
        <v>6.9444444444444198E-3</v>
      </c>
    </row>
    <row r="39" spans="1:20" ht="18.399999999999999" customHeight="1" x14ac:dyDescent="0.25">
      <c r="A39" s="747"/>
      <c r="B39" s="335">
        <v>23</v>
      </c>
      <c r="C39" s="125">
        <v>0.38888888888888867</v>
      </c>
      <c r="D39" s="326">
        <f t="shared" ref="D39:O39" si="59">C39+D$9</f>
        <v>0.39583333333333309</v>
      </c>
      <c r="E39" s="326">
        <f t="shared" si="59"/>
        <v>0.39999999999999974</v>
      </c>
      <c r="F39" s="326">
        <f t="shared" si="59"/>
        <v>0.4041666666666664</v>
      </c>
      <c r="G39" s="326">
        <f t="shared" si="59"/>
        <v>0.41111111111111082</v>
      </c>
      <c r="H39" s="326">
        <f t="shared" si="59"/>
        <v>0.41388888888888858</v>
      </c>
      <c r="I39" s="326">
        <f t="shared" si="59"/>
        <v>0.41944444444444412</v>
      </c>
      <c r="J39" s="326">
        <f t="shared" si="59"/>
        <v>0.42361111111111077</v>
      </c>
      <c r="K39" s="326">
        <f t="shared" si="59"/>
        <v>0.42916666666666631</v>
      </c>
      <c r="L39" s="326">
        <f t="shared" si="59"/>
        <v>0.43541666666666629</v>
      </c>
      <c r="M39" s="326">
        <f t="shared" si="59"/>
        <v>0.44027777777777738</v>
      </c>
      <c r="N39" s="326">
        <f t="shared" si="59"/>
        <v>0.44513888888888847</v>
      </c>
      <c r="O39" s="326">
        <f t="shared" si="59"/>
        <v>0.44652777777777736</v>
      </c>
      <c r="P39" s="92">
        <f t="shared" si="13"/>
        <v>30.020000000000003</v>
      </c>
      <c r="Q39" s="88">
        <f t="shared" si="14"/>
        <v>5.7638888888888684E-2</v>
      </c>
      <c r="R39" s="89">
        <f t="shared" si="5"/>
        <v>21.701204819277187</v>
      </c>
      <c r="S39" s="128"/>
      <c r="T39" s="310">
        <f t="shared" si="16"/>
        <v>6.9444444444442532E-3</v>
      </c>
    </row>
    <row r="40" spans="1:20" ht="18.399999999999999" customHeight="1" x14ac:dyDescent="0.25">
      <c r="A40" s="747"/>
      <c r="B40" s="335">
        <v>24</v>
      </c>
      <c r="C40" s="125">
        <v>0.39583333333333331</v>
      </c>
      <c r="D40" s="326">
        <f t="shared" ref="D40:O40" si="60">C40+D$9</f>
        <v>0.40277777777777773</v>
      </c>
      <c r="E40" s="326">
        <f t="shared" si="60"/>
        <v>0.40694444444444439</v>
      </c>
      <c r="F40" s="326">
        <f t="shared" si="60"/>
        <v>0.41111111111111104</v>
      </c>
      <c r="G40" s="326">
        <f t="shared" si="60"/>
        <v>0.41805555555555546</v>
      </c>
      <c r="H40" s="326">
        <f t="shared" si="60"/>
        <v>0.42083333333333323</v>
      </c>
      <c r="I40" s="326">
        <f t="shared" si="60"/>
        <v>0.42638888888888876</v>
      </c>
      <c r="J40" s="326">
        <f t="shared" si="60"/>
        <v>0.43055555555555541</v>
      </c>
      <c r="K40" s="326">
        <f t="shared" si="60"/>
        <v>0.43611111111111095</v>
      </c>
      <c r="L40" s="326">
        <f t="shared" si="60"/>
        <v>0.44236111111111093</v>
      </c>
      <c r="M40" s="326">
        <f t="shared" si="60"/>
        <v>0.44722222222222202</v>
      </c>
      <c r="N40" s="326">
        <f t="shared" si="60"/>
        <v>0.45208333333333311</v>
      </c>
      <c r="O40" s="326">
        <f t="shared" si="60"/>
        <v>0.453472222222222</v>
      </c>
      <c r="P40" s="92">
        <f t="shared" si="13"/>
        <v>30.020000000000003</v>
      </c>
      <c r="Q40" s="88">
        <f t="shared" si="14"/>
        <v>5.7638888888888684E-2</v>
      </c>
      <c r="R40" s="89">
        <f t="shared" si="5"/>
        <v>21.701204819277187</v>
      </c>
      <c r="S40" s="128"/>
      <c r="T40" s="310">
        <f t="shared" si="16"/>
        <v>6.9444444444446418E-3</v>
      </c>
    </row>
    <row r="41" spans="1:20" ht="18.399999999999999" customHeight="1" thickBot="1" x14ac:dyDescent="0.3">
      <c r="A41" s="747"/>
      <c r="B41" s="335">
        <v>25</v>
      </c>
      <c r="C41" s="125">
        <v>0.40277777777777773</v>
      </c>
      <c r="D41" s="326">
        <f t="shared" ref="D41" si="61">C41+D$9</f>
        <v>0.40972222222222215</v>
      </c>
      <c r="E41" s="326">
        <f t="shared" ref="E41" si="62">D41+E$9</f>
        <v>0.41388888888888881</v>
      </c>
      <c r="F41" s="326">
        <f t="shared" ref="F41" si="63">E41+F$9</f>
        <v>0.41805555555555546</v>
      </c>
      <c r="G41" s="326">
        <f t="shared" ref="G41" si="64">F41+G$9</f>
        <v>0.42499999999999988</v>
      </c>
      <c r="H41" s="326">
        <f t="shared" ref="H41" si="65">G41+H$9</f>
        <v>0.42777777777777765</v>
      </c>
      <c r="I41" s="326">
        <f t="shared" ref="I41" si="66">H41+I$9</f>
        <v>0.43333333333333318</v>
      </c>
      <c r="J41" s="326">
        <f t="shared" ref="J41" si="67">I41+J$9</f>
        <v>0.43749999999999983</v>
      </c>
      <c r="K41" s="326">
        <f t="shared" ref="K41" si="68">J41+K$9</f>
        <v>0.44305555555555537</v>
      </c>
      <c r="L41" s="326">
        <f t="shared" ref="L41" si="69">K41+L$9</f>
        <v>0.44930555555555535</v>
      </c>
      <c r="M41" s="326">
        <f t="shared" ref="M41" si="70">L41+M$9</f>
        <v>0.45416666666666644</v>
      </c>
      <c r="N41" s="326">
        <f t="shared" ref="N41" si="71">M41+N$9</f>
        <v>0.45902777777777753</v>
      </c>
      <c r="O41" s="326">
        <f t="shared" ref="O41" si="72">N41+O$9</f>
        <v>0.46041666666666642</v>
      </c>
      <c r="P41" s="92">
        <f t="shared" si="13"/>
        <v>30.020000000000003</v>
      </c>
      <c r="Q41" s="88">
        <f t="shared" ref="Q41" si="73">O41-C41</f>
        <v>5.7638888888888684E-2</v>
      </c>
      <c r="R41" s="89">
        <f t="shared" si="5"/>
        <v>21.701204819277187</v>
      </c>
      <c r="S41" s="128"/>
      <c r="T41" s="310"/>
    </row>
    <row r="42" spans="1:20" ht="18.399999999999999" customHeight="1" x14ac:dyDescent="0.25">
      <c r="A42" s="747"/>
      <c r="B42" s="333">
        <v>26</v>
      </c>
      <c r="C42" s="125">
        <v>0.4138888888888887</v>
      </c>
      <c r="D42" s="326">
        <f t="shared" ref="D42:O42" si="74">C42+D$9</f>
        <v>0.42083333333333311</v>
      </c>
      <c r="E42" s="326">
        <f t="shared" si="74"/>
        <v>0.42499999999999977</v>
      </c>
      <c r="F42" s="326">
        <f t="shared" si="74"/>
        <v>0.42916666666666642</v>
      </c>
      <c r="G42" s="326">
        <f t="shared" si="74"/>
        <v>0.43611111111111084</v>
      </c>
      <c r="H42" s="326">
        <f t="shared" si="74"/>
        <v>0.43888888888888861</v>
      </c>
      <c r="I42" s="326">
        <f t="shared" si="74"/>
        <v>0.44444444444444414</v>
      </c>
      <c r="J42" s="326">
        <f t="shared" si="74"/>
        <v>0.44861111111111079</v>
      </c>
      <c r="K42" s="326">
        <f t="shared" si="74"/>
        <v>0.45416666666666633</v>
      </c>
      <c r="L42" s="326">
        <f t="shared" si="74"/>
        <v>0.46041666666666631</v>
      </c>
      <c r="M42" s="326">
        <f t="shared" si="74"/>
        <v>0.4652777777777774</v>
      </c>
      <c r="N42" s="326">
        <f t="shared" si="74"/>
        <v>0.4701388888888885</v>
      </c>
      <c r="O42" s="326">
        <f t="shared" si="74"/>
        <v>0.47152777777777738</v>
      </c>
      <c r="P42" s="92">
        <f t="shared" si="13"/>
        <v>30.020000000000003</v>
      </c>
      <c r="Q42" s="88">
        <f t="shared" si="14"/>
        <v>5.7638888888888684E-2</v>
      </c>
      <c r="R42" s="89">
        <f t="shared" si="5"/>
        <v>21.701204819277187</v>
      </c>
      <c r="S42" s="128"/>
      <c r="T42" s="310">
        <f>C42-C40</f>
        <v>1.805555555555538E-2</v>
      </c>
    </row>
    <row r="43" spans="1:20" ht="18.399999999999999" customHeight="1" x14ac:dyDescent="0.25">
      <c r="A43" s="747"/>
      <c r="B43" s="335">
        <v>27</v>
      </c>
      <c r="C43" s="125">
        <v>0.42638888888888871</v>
      </c>
      <c r="D43" s="326">
        <f t="shared" ref="D43:O43" si="75">C43+D$9</f>
        <v>0.43333333333333313</v>
      </c>
      <c r="E43" s="326">
        <f t="shared" si="75"/>
        <v>0.43749999999999978</v>
      </c>
      <c r="F43" s="326">
        <f t="shared" si="75"/>
        <v>0.44166666666666643</v>
      </c>
      <c r="G43" s="326">
        <f t="shared" si="75"/>
        <v>0.44861111111111085</v>
      </c>
      <c r="H43" s="326">
        <f t="shared" si="75"/>
        <v>0.45138888888888862</v>
      </c>
      <c r="I43" s="326">
        <f t="shared" si="75"/>
        <v>0.45694444444444415</v>
      </c>
      <c r="J43" s="326">
        <f t="shared" si="75"/>
        <v>0.46111111111111081</v>
      </c>
      <c r="K43" s="326">
        <f t="shared" si="75"/>
        <v>0.46666666666666634</v>
      </c>
      <c r="L43" s="326">
        <f t="shared" si="75"/>
        <v>0.47291666666666632</v>
      </c>
      <c r="M43" s="326">
        <f t="shared" si="75"/>
        <v>0.47777777777777741</v>
      </c>
      <c r="N43" s="326">
        <f t="shared" si="75"/>
        <v>0.48263888888888851</v>
      </c>
      <c r="O43" s="326">
        <f t="shared" si="75"/>
        <v>0.48402777777777739</v>
      </c>
      <c r="P43" s="92">
        <f t="shared" si="13"/>
        <v>30.020000000000003</v>
      </c>
      <c r="Q43" s="88">
        <f t="shared" si="14"/>
        <v>5.7638888888888684E-2</v>
      </c>
      <c r="R43" s="89">
        <f t="shared" si="5"/>
        <v>21.701204819277187</v>
      </c>
      <c r="S43" s="128"/>
      <c r="T43" s="310">
        <f t="shared" si="16"/>
        <v>1.2500000000000011E-2</v>
      </c>
    </row>
    <row r="44" spans="1:20" ht="18.399999999999999" customHeight="1" x14ac:dyDescent="0.25">
      <c r="A44" s="747"/>
      <c r="B44" s="335">
        <v>28</v>
      </c>
      <c r="C44" s="125">
        <v>0.43888888888888872</v>
      </c>
      <c r="D44" s="326">
        <f t="shared" ref="D44:O44" si="76">C44+D$9</f>
        <v>0.44583333333333314</v>
      </c>
      <c r="E44" s="326">
        <f t="shared" si="76"/>
        <v>0.44999999999999979</v>
      </c>
      <c r="F44" s="326">
        <f t="shared" si="76"/>
        <v>0.45416666666666644</v>
      </c>
      <c r="G44" s="326">
        <f t="shared" si="76"/>
        <v>0.46111111111111086</v>
      </c>
      <c r="H44" s="326">
        <f t="shared" si="76"/>
        <v>0.46388888888888863</v>
      </c>
      <c r="I44" s="326">
        <f t="shared" si="76"/>
        <v>0.46944444444444416</v>
      </c>
      <c r="J44" s="326">
        <f t="shared" si="76"/>
        <v>0.47361111111111082</v>
      </c>
      <c r="K44" s="326">
        <f t="shared" si="76"/>
        <v>0.47916666666666635</v>
      </c>
      <c r="L44" s="326">
        <f t="shared" si="76"/>
        <v>0.48541666666666633</v>
      </c>
      <c r="M44" s="326">
        <f t="shared" si="76"/>
        <v>0.49027777777777742</v>
      </c>
      <c r="N44" s="326">
        <f t="shared" si="76"/>
        <v>0.49513888888888852</v>
      </c>
      <c r="O44" s="326">
        <f t="shared" si="76"/>
        <v>0.4965277777777774</v>
      </c>
      <c r="P44" s="92">
        <f t="shared" si="13"/>
        <v>30.020000000000003</v>
      </c>
      <c r="Q44" s="88">
        <f t="shared" si="14"/>
        <v>5.7638888888888684E-2</v>
      </c>
      <c r="R44" s="89">
        <f t="shared" si="5"/>
        <v>21.701204819277187</v>
      </c>
      <c r="S44" s="128"/>
      <c r="T44" s="310">
        <f t="shared" si="16"/>
        <v>1.2500000000000011E-2</v>
      </c>
    </row>
    <row r="45" spans="1:20" ht="18.399999999999999" customHeight="1" x14ac:dyDescent="0.25">
      <c r="A45" s="747"/>
      <c r="B45" s="335">
        <v>29</v>
      </c>
      <c r="C45" s="125">
        <v>0.45138888888888873</v>
      </c>
      <c r="D45" s="326">
        <f t="shared" ref="D45:O45" si="77">C45+D$9</f>
        <v>0.45833333333333315</v>
      </c>
      <c r="E45" s="326">
        <f t="shared" si="77"/>
        <v>0.4624999999999998</v>
      </c>
      <c r="F45" s="326">
        <f t="shared" si="77"/>
        <v>0.46666666666666645</v>
      </c>
      <c r="G45" s="326">
        <f t="shared" si="77"/>
        <v>0.47361111111111087</v>
      </c>
      <c r="H45" s="326">
        <f t="shared" si="77"/>
        <v>0.47638888888888864</v>
      </c>
      <c r="I45" s="326">
        <f t="shared" si="77"/>
        <v>0.48194444444444418</v>
      </c>
      <c r="J45" s="326">
        <f t="shared" si="77"/>
        <v>0.48611111111111083</v>
      </c>
      <c r="K45" s="326">
        <f t="shared" si="77"/>
        <v>0.49166666666666636</v>
      </c>
      <c r="L45" s="326">
        <f t="shared" si="77"/>
        <v>0.49791666666666634</v>
      </c>
      <c r="M45" s="326">
        <f t="shared" si="77"/>
        <v>0.50277777777777743</v>
      </c>
      <c r="N45" s="326">
        <f t="shared" si="77"/>
        <v>0.50763888888888853</v>
      </c>
      <c r="O45" s="326">
        <f t="shared" si="77"/>
        <v>0.50902777777777741</v>
      </c>
      <c r="P45" s="92">
        <f t="shared" si="13"/>
        <v>30.020000000000003</v>
      </c>
      <c r="Q45" s="88">
        <f t="shared" si="14"/>
        <v>5.7638888888888684E-2</v>
      </c>
      <c r="R45" s="89">
        <f t="shared" si="5"/>
        <v>21.701204819277187</v>
      </c>
      <c r="S45" s="128"/>
      <c r="T45" s="310">
        <f t="shared" si="16"/>
        <v>1.2500000000000011E-2</v>
      </c>
    </row>
    <row r="46" spans="1:20" ht="18.399999999999999" customHeight="1" thickBot="1" x14ac:dyDescent="0.3">
      <c r="A46" s="747"/>
      <c r="B46" s="335">
        <v>30</v>
      </c>
      <c r="C46" s="125">
        <v>0.46388888888888874</v>
      </c>
      <c r="D46" s="326">
        <f t="shared" ref="D46:O46" si="78">C46+D$9</f>
        <v>0.47083333333333316</v>
      </c>
      <c r="E46" s="326">
        <f t="shared" si="78"/>
        <v>0.47499999999999981</v>
      </c>
      <c r="F46" s="326">
        <f t="shared" si="78"/>
        <v>0.47916666666666646</v>
      </c>
      <c r="G46" s="326">
        <f t="shared" si="78"/>
        <v>0.48611111111111088</v>
      </c>
      <c r="H46" s="326">
        <f t="shared" si="78"/>
        <v>0.48888888888888865</v>
      </c>
      <c r="I46" s="326">
        <f t="shared" si="78"/>
        <v>0.49444444444444419</v>
      </c>
      <c r="J46" s="326">
        <f t="shared" si="78"/>
        <v>0.49861111111111084</v>
      </c>
      <c r="K46" s="326">
        <f t="shared" si="78"/>
        <v>0.50416666666666643</v>
      </c>
      <c r="L46" s="326">
        <f t="shared" si="78"/>
        <v>0.51041666666666641</v>
      </c>
      <c r="M46" s="326">
        <f t="shared" si="78"/>
        <v>0.5152777777777775</v>
      </c>
      <c r="N46" s="326">
        <f t="shared" si="78"/>
        <v>0.5201388888888886</v>
      </c>
      <c r="O46" s="326">
        <f t="shared" si="78"/>
        <v>0.52152777777777748</v>
      </c>
      <c r="P46" s="92">
        <f t="shared" si="13"/>
        <v>30.020000000000003</v>
      </c>
      <c r="Q46" s="88">
        <f t="shared" si="14"/>
        <v>5.763888888888874E-2</v>
      </c>
      <c r="R46" s="89">
        <f t="shared" si="5"/>
        <v>21.701204819277166</v>
      </c>
      <c r="S46" s="128"/>
      <c r="T46" s="310">
        <f t="shared" si="16"/>
        <v>1.2500000000000011E-2</v>
      </c>
    </row>
    <row r="47" spans="1:20" ht="18.399999999999999" customHeight="1" x14ac:dyDescent="0.25">
      <c r="A47" s="747"/>
      <c r="B47" s="333">
        <v>31</v>
      </c>
      <c r="C47" s="125">
        <v>0.47638888888888875</v>
      </c>
      <c r="D47" s="326">
        <f t="shared" ref="D47:O48" si="79">C47+D$9</f>
        <v>0.48333333333333317</v>
      </c>
      <c r="E47" s="326">
        <f t="shared" si="79"/>
        <v>0.48749999999999982</v>
      </c>
      <c r="F47" s="326">
        <f t="shared" si="79"/>
        <v>0.49166666666666647</v>
      </c>
      <c r="G47" s="326">
        <f t="shared" si="79"/>
        <v>0.49861111111111089</v>
      </c>
      <c r="H47" s="326">
        <f t="shared" si="79"/>
        <v>0.50138888888888866</v>
      </c>
      <c r="I47" s="326">
        <f t="shared" si="79"/>
        <v>0.5069444444444442</v>
      </c>
      <c r="J47" s="326">
        <f t="shared" si="79"/>
        <v>0.51111111111111085</v>
      </c>
      <c r="K47" s="326">
        <f t="shared" si="79"/>
        <v>0.51666666666666639</v>
      </c>
      <c r="L47" s="326">
        <f t="shared" si="79"/>
        <v>0.52291666666666636</v>
      </c>
      <c r="M47" s="326">
        <f t="shared" si="79"/>
        <v>0.52777777777777746</v>
      </c>
      <c r="N47" s="326">
        <f t="shared" si="79"/>
        <v>0.53263888888888855</v>
      </c>
      <c r="O47" s="326">
        <f t="shared" si="79"/>
        <v>0.53402777777777743</v>
      </c>
      <c r="P47" s="92">
        <f t="shared" si="13"/>
        <v>30.020000000000003</v>
      </c>
      <c r="Q47" s="88">
        <f t="shared" si="14"/>
        <v>5.7638888888888684E-2</v>
      </c>
      <c r="R47" s="89">
        <f t="shared" si="5"/>
        <v>21.701204819277187</v>
      </c>
      <c r="S47" s="128"/>
      <c r="T47" s="310">
        <f t="shared" si="16"/>
        <v>1.2500000000000011E-2</v>
      </c>
    </row>
    <row r="48" spans="1:20" ht="18.399999999999999" customHeight="1" x14ac:dyDescent="0.25">
      <c r="A48" s="747"/>
      <c r="B48" s="335">
        <v>32</v>
      </c>
      <c r="C48" s="567">
        <v>0.48333333333333334</v>
      </c>
      <c r="D48" s="568">
        <f t="shared" si="79"/>
        <v>0.49027777777777776</v>
      </c>
      <c r="E48" s="568">
        <f t="shared" si="79"/>
        <v>0.49444444444444441</v>
      </c>
      <c r="F48" s="568">
        <f t="shared" si="79"/>
        <v>0.49861111111111106</v>
      </c>
      <c r="G48" s="568">
        <f t="shared" si="79"/>
        <v>0.50555555555555554</v>
      </c>
      <c r="H48" s="568">
        <f t="shared" si="79"/>
        <v>0.5083333333333333</v>
      </c>
      <c r="I48" s="568">
        <f t="shared" si="79"/>
        <v>0.51388888888888884</v>
      </c>
      <c r="J48" s="568">
        <f t="shared" si="79"/>
        <v>0.51805555555555549</v>
      </c>
      <c r="K48" s="568">
        <f t="shared" si="79"/>
        <v>0.52361111111111103</v>
      </c>
      <c r="L48" s="568">
        <f t="shared" si="79"/>
        <v>0.52986111111111101</v>
      </c>
      <c r="M48" s="568">
        <f t="shared" si="79"/>
        <v>0.5347222222222221</v>
      </c>
      <c r="N48" s="568">
        <f t="shared" si="79"/>
        <v>0.53958333333333319</v>
      </c>
      <c r="O48" s="568">
        <f t="shared" si="79"/>
        <v>0.54097222222222208</v>
      </c>
      <c r="P48" s="92">
        <f t="shared" si="13"/>
        <v>30.020000000000003</v>
      </c>
      <c r="Q48" s="88">
        <f t="shared" ref="Q48" si="80">O48-C48</f>
        <v>5.763888888888874E-2</v>
      </c>
      <c r="R48" s="89">
        <f t="shared" si="5"/>
        <v>21.701204819277166</v>
      </c>
      <c r="S48" s="128"/>
      <c r="T48" s="310"/>
    </row>
    <row r="49" spans="1:20" ht="18.399999999999999" customHeight="1" x14ac:dyDescent="0.25">
      <c r="A49" s="747"/>
      <c r="B49" s="335">
        <v>33</v>
      </c>
      <c r="C49" s="125">
        <v>0.48888888888888876</v>
      </c>
      <c r="D49" s="326">
        <f t="shared" ref="D49:O49" si="81">C49+D$9</f>
        <v>0.49583333333333318</v>
      </c>
      <c r="E49" s="326">
        <f t="shared" si="81"/>
        <v>0.49999999999999983</v>
      </c>
      <c r="F49" s="326">
        <f t="shared" si="81"/>
        <v>0.50416666666666654</v>
      </c>
      <c r="G49" s="326">
        <f t="shared" si="81"/>
        <v>0.51111111111111096</v>
      </c>
      <c r="H49" s="326">
        <f t="shared" si="81"/>
        <v>0.51388888888888873</v>
      </c>
      <c r="I49" s="326">
        <f t="shared" si="81"/>
        <v>0.51944444444444426</v>
      </c>
      <c r="J49" s="326">
        <f t="shared" si="81"/>
        <v>0.52361111111111092</v>
      </c>
      <c r="K49" s="326">
        <f t="shared" si="81"/>
        <v>0.52916666666666645</v>
      </c>
      <c r="L49" s="326">
        <f t="shared" si="81"/>
        <v>0.53541666666666643</v>
      </c>
      <c r="M49" s="326">
        <f t="shared" si="81"/>
        <v>0.54027777777777752</v>
      </c>
      <c r="N49" s="326">
        <f t="shared" si="81"/>
        <v>0.54513888888888862</v>
      </c>
      <c r="O49" s="326">
        <f t="shared" si="81"/>
        <v>0.5465277777777775</v>
      </c>
      <c r="P49" s="92">
        <f t="shared" si="13"/>
        <v>30.020000000000003</v>
      </c>
      <c r="Q49" s="88">
        <f t="shared" si="14"/>
        <v>5.763888888888874E-2</v>
      </c>
      <c r="R49" s="89">
        <f t="shared" si="5"/>
        <v>21.701204819277166</v>
      </c>
      <c r="S49" s="128"/>
      <c r="T49" s="310">
        <f>C49-C47</f>
        <v>1.2500000000000011E-2</v>
      </c>
    </row>
    <row r="50" spans="1:20" ht="18.399999999999999" customHeight="1" x14ac:dyDescent="0.25">
      <c r="A50" s="747"/>
      <c r="B50" s="335">
        <v>34</v>
      </c>
      <c r="C50" s="125">
        <v>0.49583333333333335</v>
      </c>
      <c r="D50" s="326">
        <f t="shared" ref="D50:O50" si="82">C50+D$9</f>
        <v>0.50277777777777777</v>
      </c>
      <c r="E50" s="326">
        <f t="shared" si="82"/>
        <v>0.50694444444444442</v>
      </c>
      <c r="F50" s="326">
        <f t="shared" si="82"/>
        <v>0.51111111111111107</v>
      </c>
      <c r="G50" s="326">
        <f t="shared" si="82"/>
        <v>0.51805555555555549</v>
      </c>
      <c r="H50" s="326">
        <f t="shared" si="82"/>
        <v>0.52083333333333326</v>
      </c>
      <c r="I50" s="326">
        <f t="shared" si="82"/>
        <v>0.5263888888888888</v>
      </c>
      <c r="J50" s="326">
        <f t="shared" si="82"/>
        <v>0.53055555555555545</v>
      </c>
      <c r="K50" s="326">
        <f t="shared" si="82"/>
        <v>0.53611111111111098</v>
      </c>
      <c r="L50" s="326">
        <f t="shared" si="82"/>
        <v>0.54236111111111096</v>
      </c>
      <c r="M50" s="326">
        <f t="shared" si="82"/>
        <v>0.54722222222222205</v>
      </c>
      <c r="N50" s="326">
        <f t="shared" si="82"/>
        <v>0.55208333333333315</v>
      </c>
      <c r="O50" s="326">
        <f t="shared" si="82"/>
        <v>0.55347222222222203</v>
      </c>
      <c r="P50" s="92">
        <f t="shared" si="13"/>
        <v>30.020000000000003</v>
      </c>
      <c r="Q50" s="88">
        <f t="shared" si="14"/>
        <v>5.7638888888888684E-2</v>
      </c>
      <c r="R50" s="89">
        <f t="shared" si="5"/>
        <v>21.701204819277187</v>
      </c>
      <c r="S50" s="128"/>
      <c r="T50" s="310">
        <f t="shared" si="16"/>
        <v>6.9444444444445863E-3</v>
      </c>
    </row>
    <row r="51" spans="1:20" ht="18.399999999999999" customHeight="1" thickBot="1" x14ac:dyDescent="0.3">
      <c r="A51" s="747"/>
      <c r="B51" s="335">
        <v>35</v>
      </c>
      <c r="C51" s="125">
        <v>0.50138888888888899</v>
      </c>
      <c r="D51" s="326">
        <f t="shared" ref="D51:O51" si="83">C51+D$9</f>
        <v>0.50833333333333341</v>
      </c>
      <c r="E51" s="326">
        <f t="shared" si="83"/>
        <v>0.51250000000000007</v>
      </c>
      <c r="F51" s="326">
        <f t="shared" si="83"/>
        <v>0.51666666666666672</v>
      </c>
      <c r="G51" s="326">
        <f t="shared" si="83"/>
        <v>0.52361111111111114</v>
      </c>
      <c r="H51" s="326">
        <f t="shared" si="83"/>
        <v>0.52638888888888891</v>
      </c>
      <c r="I51" s="326">
        <f t="shared" si="83"/>
        <v>0.53194444444444444</v>
      </c>
      <c r="J51" s="326">
        <f t="shared" si="83"/>
        <v>0.53611111111111109</v>
      </c>
      <c r="K51" s="326">
        <f t="shared" si="83"/>
        <v>0.54166666666666663</v>
      </c>
      <c r="L51" s="326">
        <f t="shared" si="83"/>
        <v>0.54791666666666661</v>
      </c>
      <c r="M51" s="326">
        <f t="shared" si="83"/>
        <v>0.5527777777777777</v>
      </c>
      <c r="N51" s="326">
        <f t="shared" si="83"/>
        <v>0.5576388888888888</v>
      </c>
      <c r="O51" s="326">
        <f t="shared" si="83"/>
        <v>0.55902777777777768</v>
      </c>
      <c r="P51" s="92">
        <f t="shared" si="13"/>
        <v>30.020000000000003</v>
      </c>
      <c r="Q51" s="88">
        <f t="shared" si="14"/>
        <v>5.7638888888888684E-2</v>
      </c>
      <c r="R51" s="89">
        <f t="shared" si="5"/>
        <v>21.701204819277187</v>
      </c>
      <c r="S51" s="128"/>
      <c r="T51" s="310">
        <f t="shared" si="16"/>
        <v>5.5555555555556468E-3</v>
      </c>
    </row>
    <row r="52" spans="1:20" ht="18.399999999999999" customHeight="1" x14ac:dyDescent="0.25">
      <c r="A52" s="747"/>
      <c r="B52" s="333">
        <v>36</v>
      </c>
      <c r="C52" s="125">
        <v>0.50833333333333341</v>
      </c>
      <c r="D52" s="326">
        <f t="shared" ref="D52:O52" si="84">C52+D$9</f>
        <v>0.51527777777777783</v>
      </c>
      <c r="E52" s="326">
        <f t="shared" si="84"/>
        <v>0.51944444444444449</v>
      </c>
      <c r="F52" s="326">
        <f t="shared" si="84"/>
        <v>0.52361111111111114</v>
      </c>
      <c r="G52" s="326">
        <f t="shared" si="84"/>
        <v>0.53055555555555556</v>
      </c>
      <c r="H52" s="326">
        <f t="shared" si="84"/>
        <v>0.53333333333333333</v>
      </c>
      <c r="I52" s="326">
        <f t="shared" si="84"/>
        <v>0.53888888888888886</v>
      </c>
      <c r="J52" s="326">
        <f t="shared" si="84"/>
        <v>0.54305555555555551</v>
      </c>
      <c r="K52" s="326">
        <f t="shared" si="84"/>
        <v>0.54861111111111105</v>
      </c>
      <c r="L52" s="326">
        <f t="shared" si="84"/>
        <v>0.55486111111111103</v>
      </c>
      <c r="M52" s="326">
        <f t="shared" si="84"/>
        <v>0.55972222222222212</v>
      </c>
      <c r="N52" s="326">
        <f t="shared" si="84"/>
        <v>0.56458333333333321</v>
      </c>
      <c r="O52" s="326">
        <f t="shared" si="84"/>
        <v>0.5659722222222221</v>
      </c>
      <c r="P52" s="92">
        <f t="shared" si="13"/>
        <v>30.020000000000003</v>
      </c>
      <c r="Q52" s="88">
        <f t="shared" si="14"/>
        <v>5.7638888888888684E-2</v>
      </c>
      <c r="R52" s="89">
        <f t="shared" ref="R52:R84" si="85">$J$101/((Q52*1440)/60)</f>
        <v>21.701204819277187</v>
      </c>
      <c r="S52" s="128"/>
      <c r="T52" s="310">
        <f t="shared" si="16"/>
        <v>6.9444444444444198E-3</v>
      </c>
    </row>
    <row r="53" spans="1:20" ht="18.399999999999999" customHeight="1" x14ac:dyDescent="0.25">
      <c r="A53" s="747"/>
      <c r="B53" s="335">
        <v>37</v>
      </c>
      <c r="C53" s="125">
        <v>0.51527777777777783</v>
      </c>
      <c r="D53" s="326">
        <f t="shared" ref="D53:O53" si="86">C53+D$9</f>
        <v>0.52222222222222225</v>
      </c>
      <c r="E53" s="326">
        <f t="shared" si="86"/>
        <v>0.52638888888888891</v>
      </c>
      <c r="F53" s="326">
        <f t="shared" si="86"/>
        <v>0.53055555555555556</v>
      </c>
      <c r="G53" s="326">
        <f t="shared" si="86"/>
        <v>0.53749999999999998</v>
      </c>
      <c r="H53" s="326">
        <f t="shared" si="86"/>
        <v>0.54027777777777775</v>
      </c>
      <c r="I53" s="326">
        <f t="shared" si="86"/>
        <v>0.54583333333333328</v>
      </c>
      <c r="J53" s="326">
        <f t="shared" si="86"/>
        <v>0.54999999999999993</v>
      </c>
      <c r="K53" s="326">
        <f t="shared" si="86"/>
        <v>0.55555555555555547</v>
      </c>
      <c r="L53" s="326">
        <f t="shared" si="86"/>
        <v>0.56180555555555545</v>
      </c>
      <c r="M53" s="326">
        <f t="shared" si="86"/>
        <v>0.56666666666666654</v>
      </c>
      <c r="N53" s="326">
        <f t="shared" si="86"/>
        <v>0.57152777777777763</v>
      </c>
      <c r="O53" s="326">
        <f t="shared" si="86"/>
        <v>0.57291666666666652</v>
      </c>
      <c r="P53" s="92">
        <f t="shared" si="13"/>
        <v>30.020000000000003</v>
      </c>
      <c r="Q53" s="88">
        <f t="shared" si="14"/>
        <v>5.7638888888888684E-2</v>
      </c>
      <c r="R53" s="89">
        <f t="shared" si="85"/>
        <v>21.701204819277187</v>
      </c>
      <c r="S53" s="128"/>
      <c r="T53" s="310">
        <f t="shared" si="16"/>
        <v>6.9444444444444198E-3</v>
      </c>
    </row>
    <row r="54" spans="1:20" ht="18.399999999999999" customHeight="1" x14ac:dyDescent="0.25">
      <c r="A54" s="747"/>
      <c r="B54" s="335">
        <v>38</v>
      </c>
      <c r="C54" s="125">
        <v>0.52222222222222225</v>
      </c>
      <c r="D54" s="326">
        <f t="shared" ref="D54:O54" si="87">C54+D$9</f>
        <v>0.52916666666666667</v>
      </c>
      <c r="E54" s="326">
        <f t="shared" si="87"/>
        <v>0.53333333333333333</v>
      </c>
      <c r="F54" s="326">
        <f t="shared" si="87"/>
        <v>0.53749999999999998</v>
      </c>
      <c r="G54" s="326">
        <f t="shared" si="87"/>
        <v>0.5444444444444444</v>
      </c>
      <c r="H54" s="326">
        <f t="shared" si="87"/>
        <v>0.54722222222222217</v>
      </c>
      <c r="I54" s="326">
        <f t="shared" si="87"/>
        <v>0.5527777777777777</v>
      </c>
      <c r="J54" s="326">
        <f t="shared" si="87"/>
        <v>0.55694444444444435</v>
      </c>
      <c r="K54" s="326">
        <f t="shared" si="87"/>
        <v>0.56249999999999989</v>
      </c>
      <c r="L54" s="326">
        <f t="shared" si="87"/>
        <v>0.56874999999999987</v>
      </c>
      <c r="M54" s="326">
        <f t="shared" si="87"/>
        <v>0.57361111111111096</v>
      </c>
      <c r="N54" s="326">
        <f t="shared" si="87"/>
        <v>0.57847222222222205</v>
      </c>
      <c r="O54" s="326">
        <f t="shared" si="87"/>
        <v>0.57986111111111094</v>
      </c>
      <c r="P54" s="92">
        <f t="shared" si="13"/>
        <v>30.020000000000003</v>
      </c>
      <c r="Q54" s="88">
        <f t="shared" ref="Q54:Q59" si="88">O54-C54</f>
        <v>5.7638888888888684E-2</v>
      </c>
      <c r="R54" s="89">
        <f t="shared" si="85"/>
        <v>21.701204819277187</v>
      </c>
      <c r="S54" s="128"/>
      <c r="T54" s="310">
        <f t="shared" si="16"/>
        <v>6.9444444444444198E-3</v>
      </c>
    </row>
    <row r="55" spans="1:20" ht="18.399999999999999" customHeight="1" x14ac:dyDescent="0.25">
      <c r="A55" s="747"/>
      <c r="B55" s="335">
        <v>39</v>
      </c>
      <c r="C55" s="125">
        <v>0.52916666666666667</v>
      </c>
      <c r="D55" s="326">
        <f t="shared" ref="D55:O55" si="89">C55+D$9</f>
        <v>0.53611111111111109</v>
      </c>
      <c r="E55" s="326">
        <f t="shared" si="89"/>
        <v>0.54027777777777775</v>
      </c>
      <c r="F55" s="326">
        <f t="shared" si="89"/>
        <v>0.5444444444444444</v>
      </c>
      <c r="G55" s="326">
        <f t="shared" si="89"/>
        <v>0.55138888888888882</v>
      </c>
      <c r="H55" s="326">
        <f t="shared" si="89"/>
        <v>0.55416666666666659</v>
      </c>
      <c r="I55" s="326">
        <f t="shared" si="89"/>
        <v>0.55972222222222212</v>
      </c>
      <c r="J55" s="326">
        <f t="shared" si="89"/>
        <v>0.56388888888888877</v>
      </c>
      <c r="K55" s="326">
        <f t="shared" si="89"/>
        <v>0.56944444444444431</v>
      </c>
      <c r="L55" s="326">
        <f t="shared" si="89"/>
        <v>0.57569444444444429</v>
      </c>
      <c r="M55" s="326">
        <f t="shared" si="89"/>
        <v>0.58055555555555538</v>
      </c>
      <c r="N55" s="326">
        <f t="shared" si="89"/>
        <v>0.58541666666666647</v>
      </c>
      <c r="O55" s="326">
        <f t="shared" si="89"/>
        <v>0.58680555555555536</v>
      </c>
      <c r="P55" s="92">
        <f t="shared" si="13"/>
        <v>30.020000000000003</v>
      </c>
      <c r="Q55" s="88">
        <f t="shared" si="88"/>
        <v>5.7638888888888684E-2</v>
      </c>
      <c r="R55" s="89">
        <f t="shared" si="85"/>
        <v>21.701204819277187</v>
      </c>
      <c r="S55" s="128"/>
      <c r="T55" s="310">
        <f t="shared" si="16"/>
        <v>6.9444444444444198E-3</v>
      </c>
    </row>
    <row r="56" spans="1:20" ht="18.399999999999999" customHeight="1" thickBot="1" x14ac:dyDescent="0.3">
      <c r="A56" s="747"/>
      <c r="B56" s="335">
        <v>40</v>
      </c>
      <c r="C56" s="125">
        <v>0.53611111111111109</v>
      </c>
      <c r="D56" s="326">
        <f t="shared" ref="D56:O56" si="90">C56+D$9</f>
        <v>0.54305555555555551</v>
      </c>
      <c r="E56" s="326">
        <f t="shared" si="90"/>
        <v>0.54722222222222217</v>
      </c>
      <c r="F56" s="326">
        <f t="shared" si="90"/>
        <v>0.55138888888888882</v>
      </c>
      <c r="G56" s="326">
        <f t="shared" si="90"/>
        <v>0.55833333333333324</v>
      </c>
      <c r="H56" s="326">
        <f t="shared" si="90"/>
        <v>0.56111111111111101</v>
      </c>
      <c r="I56" s="326">
        <f t="shared" si="90"/>
        <v>0.56666666666666654</v>
      </c>
      <c r="J56" s="326">
        <f t="shared" si="90"/>
        <v>0.57083333333333319</v>
      </c>
      <c r="K56" s="326">
        <f t="shared" si="90"/>
        <v>0.57638888888888873</v>
      </c>
      <c r="L56" s="326">
        <f t="shared" si="90"/>
        <v>0.58263888888888871</v>
      </c>
      <c r="M56" s="326">
        <f t="shared" si="90"/>
        <v>0.5874999999999998</v>
      </c>
      <c r="N56" s="326">
        <f t="shared" si="90"/>
        <v>0.59236111111111089</v>
      </c>
      <c r="O56" s="326">
        <f t="shared" si="90"/>
        <v>0.59374999999999978</v>
      </c>
      <c r="P56" s="92">
        <f t="shared" si="13"/>
        <v>30.020000000000003</v>
      </c>
      <c r="Q56" s="88">
        <f t="shared" si="88"/>
        <v>5.7638888888888684E-2</v>
      </c>
      <c r="R56" s="89">
        <f t="shared" si="85"/>
        <v>21.701204819277187</v>
      </c>
      <c r="S56" s="128"/>
      <c r="T56" s="310">
        <f t="shared" si="16"/>
        <v>6.9444444444444198E-3</v>
      </c>
    </row>
    <row r="57" spans="1:20" ht="18.399999999999999" customHeight="1" x14ac:dyDescent="0.25">
      <c r="A57" s="747"/>
      <c r="B57" s="333">
        <v>41</v>
      </c>
      <c r="C57" s="125">
        <v>0.54305555555555551</v>
      </c>
      <c r="D57" s="326">
        <f t="shared" ref="D57:O57" si="91">C57+D$9</f>
        <v>0.54999999999999993</v>
      </c>
      <c r="E57" s="326">
        <f t="shared" si="91"/>
        <v>0.55416666666666659</v>
      </c>
      <c r="F57" s="326">
        <f t="shared" si="91"/>
        <v>0.55833333333333324</v>
      </c>
      <c r="G57" s="326">
        <f t="shared" si="91"/>
        <v>0.56527777777777766</v>
      </c>
      <c r="H57" s="326">
        <f t="shared" si="91"/>
        <v>0.56805555555555542</v>
      </c>
      <c r="I57" s="326">
        <f t="shared" si="91"/>
        <v>0.57361111111111096</v>
      </c>
      <c r="J57" s="326">
        <f t="shared" si="91"/>
        <v>0.57777777777777761</v>
      </c>
      <c r="K57" s="326">
        <f t="shared" si="91"/>
        <v>0.58333333333333315</v>
      </c>
      <c r="L57" s="326">
        <f t="shared" si="91"/>
        <v>0.58958333333333313</v>
      </c>
      <c r="M57" s="326">
        <f t="shared" si="91"/>
        <v>0.59444444444444422</v>
      </c>
      <c r="N57" s="326">
        <f t="shared" si="91"/>
        <v>0.59930555555555531</v>
      </c>
      <c r="O57" s="326">
        <f t="shared" si="91"/>
        <v>0.6006944444444442</v>
      </c>
      <c r="P57" s="92">
        <f t="shared" si="13"/>
        <v>30.020000000000003</v>
      </c>
      <c r="Q57" s="88">
        <f t="shared" si="88"/>
        <v>5.7638888888888684E-2</v>
      </c>
      <c r="R57" s="89">
        <f t="shared" si="85"/>
        <v>21.701204819277187</v>
      </c>
      <c r="S57" s="128"/>
      <c r="T57" s="310">
        <f t="shared" si="16"/>
        <v>6.9444444444444198E-3</v>
      </c>
    </row>
    <row r="58" spans="1:20" ht="18.399999999999999" customHeight="1" x14ac:dyDescent="0.25">
      <c r="A58" s="747"/>
      <c r="B58" s="335">
        <v>42</v>
      </c>
      <c r="C58" s="125">
        <v>0.54999999999999993</v>
      </c>
      <c r="D58" s="326">
        <f t="shared" ref="D58" si="92">C58+D$9</f>
        <v>0.55694444444444435</v>
      </c>
      <c r="E58" s="326">
        <f t="shared" ref="E58" si="93">D58+E$9</f>
        <v>0.56111111111111101</v>
      </c>
      <c r="F58" s="326">
        <f t="shared" ref="F58" si="94">E58+F$9</f>
        <v>0.56527777777777766</v>
      </c>
      <c r="G58" s="326">
        <f t="shared" ref="G58" si="95">F58+G$9</f>
        <v>0.57222222222222208</v>
      </c>
      <c r="H58" s="326">
        <f t="shared" ref="H58" si="96">G58+H$9</f>
        <v>0.57499999999999984</v>
      </c>
      <c r="I58" s="326">
        <f t="shared" ref="I58" si="97">H58+I$9</f>
        <v>0.58055555555555538</v>
      </c>
      <c r="J58" s="326">
        <f t="shared" ref="J58" si="98">I58+J$9</f>
        <v>0.58472222222222203</v>
      </c>
      <c r="K58" s="326">
        <f t="shared" ref="K58" si="99">J58+K$9</f>
        <v>0.59027777777777757</v>
      </c>
      <c r="L58" s="326">
        <f t="shared" ref="L58" si="100">K58+L$9</f>
        <v>0.59652777777777755</v>
      </c>
      <c r="M58" s="326">
        <f t="shared" ref="M58" si="101">L58+M$9</f>
        <v>0.60138888888888864</v>
      </c>
      <c r="N58" s="326">
        <f t="shared" ref="N58" si="102">M58+N$9</f>
        <v>0.60624999999999973</v>
      </c>
      <c r="O58" s="326">
        <f t="shared" ref="O58" si="103">N58+O$9</f>
        <v>0.60763888888888862</v>
      </c>
      <c r="P58" s="92">
        <f t="shared" si="13"/>
        <v>30.020000000000003</v>
      </c>
      <c r="Q58" s="88">
        <f t="shared" ref="Q58" si="104">O58-C58</f>
        <v>5.7638888888888684E-2</v>
      </c>
      <c r="R58" s="89">
        <f t="shared" ref="R58" si="105">$J$101/((Q58*1440)/60)</f>
        <v>21.701204819277187</v>
      </c>
      <c r="S58" s="128"/>
      <c r="T58" s="310">
        <f t="shared" si="16"/>
        <v>6.9444444444444198E-3</v>
      </c>
    </row>
    <row r="59" spans="1:20" ht="18.399999999999999" customHeight="1" x14ac:dyDescent="0.25">
      <c r="A59" s="747"/>
      <c r="B59" s="335">
        <v>43</v>
      </c>
      <c r="C59" s="125">
        <v>0.55694444444444435</v>
      </c>
      <c r="D59" s="326">
        <f t="shared" ref="D59:D63" si="106">C59+D$9</f>
        <v>0.56388888888888877</v>
      </c>
      <c r="E59" s="326">
        <f t="shared" ref="E59:E63" si="107">D59+E$9</f>
        <v>0.56805555555555542</v>
      </c>
      <c r="F59" s="326">
        <f t="shared" ref="F59:F63" si="108">E59+F$9</f>
        <v>0.57222222222222208</v>
      </c>
      <c r="G59" s="326">
        <f t="shared" ref="G59:G63" si="109">F59+G$9</f>
        <v>0.5791666666666665</v>
      </c>
      <c r="H59" s="326">
        <f t="shared" ref="H59:H63" si="110">G59+H$9</f>
        <v>0.58194444444444426</v>
      </c>
      <c r="I59" s="326">
        <f t="shared" ref="I59:I63" si="111">H59+I$9</f>
        <v>0.5874999999999998</v>
      </c>
      <c r="J59" s="326">
        <f t="shared" ref="J59:J63" si="112">I59+J$9</f>
        <v>0.59166666666666645</v>
      </c>
      <c r="K59" s="326">
        <f t="shared" ref="K59:K63" si="113">J59+K$9</f>
        <v>0.59722222222222199</v>
      </c>
      <c r="L59" s="326">
        <f t="shared" ref="L59:L63" si="114">K59+L$9</f>
        <v>0.60347222222222197</v>
      </c>
      <c r="M59" s="326">
        <f t="shared" ref="M59:M63" si="115">L59+M$9</f>
        <v>0.60833333333333306</v>
      </c>
      <c r="N59" s="326">
        <f t="shared" ref="N59:N63" si="116">M59+N$9</f>
        <v>0.61319444444444415</v>
      </c>
      <c r="O59" s="326">
        <f t="shared" ref="O59:O63" si="117">N59+O$9</f>
        <v>0.61458333333333304</v>
      </c>
      <c r="P59" s="92">
        <f t="shared" si="13"/>
        <v>30.020000000000003</v>
      </c>
      <c r="Q59" s="88">
        <f t="shared" si="88"/>
        <v>5.7638888888888684E-2</v>
      </c>
      <c r="R59" s="89">
        <f t="shared" si="85"/>
        <v>21.701204819277187</v>
      </c>
      <c r="S59" s="128"/>
      <c r="T59" s="310">
        <f t="shared" si="16"/>
        <v>6.9444444444444198E-3</v>
      </c>
    </row>
    <row r="60" spans="1:20" ht="18.399999999999999" customHeight="1" x14ac:dyDescent="0.25">
      <c r="A60" s="747"/>
      <c r="B60" s="335">
        <v>44</v>
      </c>
      <c r="C60" s="125">
        <v>0.56388888888888877</v>
      </c>
      <c r="D60" s="326">
        <f t="shared" si="106"/>
        <v>0.57083333333333319</v>
      </c>
      <c r="E60" s="326">
        <f t="shared" si="107"/>
        <v>0.57499999999999984</v>
      </c>
      <c r="F60" s="326">
        <f t="shared" si="108"/>
        <v>0.5791666666666665</v>
      </c>
      <c r="G60" s="326">
        <f t="shared" si="109"/>
        <v>0.58611111111111092</v>
      </c>
      <c r="H60" s="326">
        <f t="shared" si="110"/>
        <v>0.58888888888888868</v>
      </c>
      <c r="I60" s="326">
        <f t="shared" si="111"/>
        <v>0.59444444444444422</v>
      </c>
      <c r="J60" s="326">
        <f t="shared" si="112"/>
        <v>0.59861111111111087</v>
      </c>
      <c r="K60" s="326">
        <f t="shared" si="113"/>
        <v>0.60416666666666641</v>
      </c>
      <c r="L60" s="326">
        <f t="shared" si="114"/>
        <v>0.61041666666666639</v>
      </c>
      <c r="M60" s="326">
        <f t="shared" si="115"/>
        <v>0.61527777777777748</v>
      </c>
      <c r="N60" s="326">
        <f t="shared" si="116"/>
        <v>0.62013888888888857</v>
      </c>
      <c r="O60" s="326">
        <f t="shared" si="117"/>
        <v>0.62152777777777746</v>
      </c>
      <c r="P60" s="92">
        <f t="shared" si="13"/>
        <v>30.020000000000003</v>
      </c>
      <c r="Q60" s="88">
        <f t="shared" si="14"/>
        <v>5.7638888888888684E-2</v>
      </c>
      <c r="R60" s="89">
        <f t="shared" si="85"/>
        <v>21.701204819277187</v>
      </c>
      <c r="S60" s="128"/>
      <c r="T60" s="310">
        <f t="shared" si="16"/>
        <v>6.9444444444444198E-3</v>
      </c>
    </row>
    <row r="61" spans="1:20" ht="18.399999999999999" customHeight="1" thickBot="1" x14ac:dyDescent="0.3">
      <c r="A61" s="747"/>
      <c r="B61" s="335">
        <v>45</v>
      </c>
      <c r="C61" s="125">
        <v>0.57083333333333319</v>
      </c>
      <c r="D61" s="326">
        <f t="shared" si="106"/>
        <v>0.57777777777777761</v>
      </c>
      <c r="E61" s="326">
        <f t="shared" si="107"/>
        <v>0.58194444444444426</v>
      </c>
      <c r="F61" s="326">
        <f t="shared" si="108"/>
        <v>0.58611111111111092</v>
      </c>
      <c r="G61" s="326">
        <f t="shared" si="109"/>
        <v>0.59305555555555534</v>
      </c>
      <c r="H61" s="326">
        <f t="shared" si="110"/>
        <v>0.5958333333333331</v>
      </c>
      <c r="I61" s="326">
        <f t="shared" si="111"/>
        <v>0.60138888888888864</v>
      </c>
      <c r="J61" s="326">
        <f t="shared" si="112"/>
        <v>0.60555555555555529</v>
      </c>
      <c r="K61" s="326">
        <f t="shared" si="113"/>
        <v>0.61111111111111083</v>
      </c>
      <c r="L61" s="326">
        <f t="shared" si="114"/>
        <v>0.61736111111111081</v>
      </c>
      <c r="M61" s="326">
        <f t="shared" si="115"/>
        <v>0.6222222222222219</v>
      </c>
      <c r="N61" s="326">
        <f t="shared" si="116"/>
        <v>0.62708333333333299</v>
      </c>
      <c r="O61" s="326">
        <f t="shared" si="117"/>
        <v>0.62847222222222188</v>
      </c>
      <c r="P61" s="92">
        <f t="shared" si="13"/>
        <v>30.020000000000003</v>
      </c>
      <c r="Q61" s="88">
        <f t="shared" si="14"/>
        <v>5.7638888888888684E-2</v>
      </c>
      <c r="R61" s="89">
        <f t="shared" si="85"/>
        <v>21.701204819277187</v>
      </c>
      <c r="S61" s="128"/>
      <c r="T61" s="310">
        <f t="shared" si="16"/>
        <v>6.9444444444444198E-3</v>
      </c>
    </row>
    <row r="62" spans="1:20" ht="18.399999999999999" customHeight="1" x14ac:dyDescent="0.25">
      <c r="A62" s="747"/>
      <c r="B62" s="333">
        <v>46</v>
      </c>
      <c r="C62" s="125">
        <v>0.57777777777777761</v>
      </c>
      <c r="D62" s="326">
        <f t="shared" si="106"/>
        <v>0.58472222222222203</v>
      </c>
      <c r="E62" s="326">
        <f t="shared" si="107"/>
        <v>0.58888888888888868</v>
      </c>
      <c r="F62" s="326">
        <f t="shared" si="108"/>
        <v>0.59305555555555534</v>
      </c>
      <c r="G62" s="326">
        <f t="shared" si="109"/>
        <v>0.59999999999999976</v>
      </c>
      <c r="H62" s="326">
        <f t="shared" si="110"/>
        <v>0.60277777777777752</v>
      </c>
      <c r="I62" s="326">
        <f t="shared" si="111"/>
        <v>0.60833333333333306</v>
      </c>
      <c r="J62" s="326">
        <f t="shared" si="112"/>
        <v>0.61249999999999971</v>
      </c>
      <c r="K62" s="326">
        <f t="shared" si="113"/>
        <v>0.61805555555555525</v>
      </c>
      <c r="L62" s="326">
        <f t="shared" si="114"/>
        <v>0.62430555555555522</v>
      </c>
      <c r="M62" s="326">
        <f t="shared" si="115"/>
        <v>0.62916666666666632</v>
      </c>
      <c r="N62" s="326">
        <f t="shared" si="116"/>
        <v>0.63402777777777741</v>
      </c>
      <c r="O62" s="326">
        <f t="shared" si="117"/>
        <v>0.6354166666666663</v>
      </c>
      <c r="P62" s="92">
        <f t="shared" si="13"/>
        <v>30.020000000000003</v>
      </c>
      <c r="Q62" s="88">
        <f t="shared" si="14"/>
        <v>5.7638888888888684E-2</v>
      </c>
      <c r="R62" s="89">
        <f t="shared" si="85"/>
        <v>21.701204819277187</v>
      </c>
      <c r="S62" s="128"/>
      <c r="T62" s="310">
        <f t="shared" si="16"/>
        <v>6.9444444444444198E-3</v>
      </c>
    </row>
    <row r="63" spans="1:20" ht="18.399999999999999" customHeight="1" x14ac:dyDescent="0.25">
      <c r="A63" s="747"/>
      <c r="B63" s="335">
        <v>47</v>
      </c>
      <c r="C63" s="125">
        <v>0.58472222222222203</v>
      </c>
      <c r="D63" s="326">
        <f t="shared" si="106"/>
        <v>0.59166666666666645</v>
      </c>
      <c r="E63" s="326">
        <f t="shared" si="107"/>
        <v>0.5958333333333331</v>
      </c>
      <c r="F63" s="326">
        <f t="shared" si="108"/>
        <v>0.59999999999999976</v>
      </c>
      <c r="G63" s="326">
        <f t="shared" si="109"/>
        <v>0.60694444444444418</v>
      </c>
      <c r="H63" s="326">
        <f t="shared" si="110"/>
        <v>0.60972222222222194</v>
      </c>
      <c r="I63" s="326">
        <f t="shared" si="111"/>
        <v>0.61527777777777748</v>
      </c>
      <c r="J63" s="326">
        <f t="shared" si="112"/>
        <v>0.61944444444444413</v>
      </c>
      <c r="K63" s="326">
        <f t="shared" si="113"/>
        <v>0.62499999999999967</v>
      </c>
      <c r="L63" s="326">
        <f t="shared" si="114"/>
        <v>0.63124999999999964</v>
      </c>
      <c r="M63" s="326">
        <f t="shared" si="115"/>
        <v>0.63611111111111074</v>
      </c>
      <c r="N63" s="326">
        <f t="shared" si="116"/>
        <v>0.64097222222222183</v>
      </c>
      <c r="O63" s="326">
        <f t="shared" si="117"/>
        <v>0.64236111111111072</v>
      </c>
      <c r="P63" s="92">
        <f t="shared" si="13"/>
        <v>30.020000000000003</v>
      </c>
      <c r="Q63" s="88">
        <f t="shared" si="14"/>
        <v>5.7638888888888684E-2</v>
      </c>
      <c r="R63" s="89">
        <f t="shared" si="85"/>
        <v>21.701204819277187</v>
      </c>
      <c r="S63" s="128"/>
      <c r="T63" s="310">
        <f t="shared" si="16"/>
        <v>6.9444444444444198E-3</v>
      </c>
    </row>
    <row r="64" spans="1:20" ht="18.399999999999999" customHeight="1" x14ac:dyDescent="0.25">
      <c r="A64" s="747"/>
      <c r="B64" s="335">
        <v>48</v>
      </c>
      <c r="C64" s="125">
        <v>0.59305555555555534</v>
      </c>
      <c r="D64" s="326">
        <f t="shared" ref="D64:O64" si="118">C64+D$9</f>
        <v>0.59999999999999976</v>
      </c>
      <c r="E64" s="326">
        <f t="shared" si="118"/>
        <v>0.60416666666666641</v>
      </c>
      <c r="F64" s="326">
        <f t="shared" si="118"/>
        <v>0.60833333333333306</v>
      </c>
      <c r="G64" s="326">
        <f t="shared" si="118"/>
        <v>0.61527777777777748</v>
      </c>
      <c r="H64" s="326">
        <f t="shared" si="118"/>
        <v>0.61805555555555525</v>
      </c>
      <c r="I64" s="326">
        <f t="shared" si="118"/>
        <v>0.62361111111111078</v>
      </c>
      <c r="J64" s="326">
        <f t="shared" si="118"/>
        <v>0.62777777777777743</v>
      </c>
      <c r="K64" s="326">
        <f t="shared" si="118"/>
        <v>0.63333333333333297</v>
      </c>
      <c r="L64" s="326">
        <f t="shared" si="118"/>
        <v>0.63958333333333295</v>
      </c>
      <c r="M64" s="326">
        <f t="shared" si="118"/>
        <v>0.64444444444444404</v>
      </c>
      <c r="N64" s="326">
        <f t="shared" si="118"/>
        <v>0.64930555555555514</v>
      </c>
      <c r="O64" s="326">
        <f t="shared" si="118"/>
        <v>0.65069444444444402</v>
      </c>
      <c r="P64" s="92">
        <f t="shared" si="13"/>
        <v>30.020000000000003</v>
      </c>
      <c r="Q64" s="88">
        <f t="shared" si="14"/>
        <v>5.7638888888888684E-2</v>
      </c>
      <c r="R64" s="89">
        <f t="shared" si="85"/>
        <v>21.701204819277187</v>
      </c>
      <c r="S64" s="128"/>
      <c r="T64" s="310">
        <f t="shared" si="16"/>
        <v>8.3333333333333037E-3</v>
      </c>
    </row>
    <row r="65" spans="1:20" ht="18.399999999999999" customHeight="1" x14ac:dyDescent="0.25">
      <c r="A65" s="747"/>
      <c r="B65" s="335">
        <v>49</v>
      </c>
      <c r="C65" s="125">
        <v>0.60138888888888864</v>
      </c>
      <c r="D65" s="326">
        <f t="shared" ref="D65:O65" si="119">C65+D$9</f>
        <v>0.60833333333333306</v>
      </c>
      <c r="E65" s="326">
        <f t="shared" si="119"/>
        <v>0.61249999999999971</v>
      </c>
      <c r="F65" s="326">
        <f t="shared" si="119"/>
        <v>0.61666666666666636</v>
      </c>
      <c r="G65" s="326">
        <f t="shared" si="119"/>
        <v>0.62361111111111078</v>
      </c>
      <c r="H65" s="326">
        <f t="shared" si="119"/>
        <v>0.62638888888888855</v>
      </c>
      <c r="I65" s="326">
        <f t="shared" si="119"/>
        <v>0.63194444444444409</v>
      </c>
      <c r="J65" s="326">
        <f t="shared" si="119"/>
        <v>0.63611111111111074</v>
      </c>
      <c r="K65" s="326">
        <f t="shared" si="119"/>
        <v>0.64166666666666627</v>
      </c>
      <c r="L65" s="326">
        <f t="shared" si="119"/>
        <v>0.64791666666666625</v>
      </c>
      <c r="M65" s="326">
        <f t="shared" si="119"/>
        <v>0.65277777777777735</v>
      </c>
      <c r="N65" s="326">
        <f t="shared" si="119"/>
        <v>0.65763888888888844</v>
      </c>
      <c r="O65" s="326">
        <f t="shared" si="119"/>
        <v>0.65902777777777732</v>
      </c>
      <c r="P65" s="92">
        <f t="shared" si="13"/>
        <v>30.020000000000003</v>
      </c>
      <c r="Q65" s="88">
        <f t="shared" ref="Q65:Q93" si="120">O65-C65</f>
        <v>5.7638888888888684E-2</v>
      </c>
      <c r="R65" s="89">
        <f t="shared" si="85"/>
        <v>21.701204819277187</v>
      </c>
      <c r="S65" s="128"/>
      <c r="T65" s="310">
        <f t="shared" si="16"/>
        <v>8.3333333333333037E-3</v>
      </c>
    </row>
    <row r="66" spans="1:20" ht="18.399999999999999" customHeight="1" thickBot="1" x14ac:dyDescent="0.3">
      <c r="A66" s="747"/>
      <c r="B66" s="335">
        <v>50</v>
      </c>
      <c r="C66" s="125">
        <v>0.60972222222222194</v>
      </c>
      <c r="D66" s="326">
        <f t="shared" ref="D66:O66" si="121">C66+D$9</f>
        <v>0.61666666666666636</v>
      </c>
      <c r="E66" s="326">
        <f t="shared" si="121"/>
        <v>0.62083333333333302</v>
      </c>
      <c r="F66" s="326">
        <f t="shared" si="121"/>
        <v>0.62499999999999967</v>
      </c>
      <c r="G66" s="326">
        <f t="shared" si="121"/>
        <v>0.63194444444444409</v>
      </c>
      <c r="H66" s="326">
        <f t="shared" si="121"/>
        <v>0.63472222222222185</v>
      </c>
      <c r="I66" s="326">
        <f t="shared" si="121"/>
        <v>0.64027777777777739</v>
      </c>
      <c r="J66" s="326">
        <f t="shared" si="121"/>
        <v>0.64444444444444404</v>
      </c>
      <c r="K66" s="326">
        <f t="shared" si="121"/>
        <v>0.64999999999999958</v>
      </c>
      <c r="L66" s="326">
        <f t="shared" si="121"/>
        <v>0.65624999999999956</v>
      </c>
      <c r="M66" s="326">
        <f t="shared" si="121"/>
        <v>0.66111111111111065</v>
      </c>
      <c r="N66" s="326">
        <f t="shared" si="121"/>
        <v>0.66597222222222174</v>
      </c>
      <c r="O66" s="326">
        <f t="shared" si="121"/>
        <v>0.66736111111111063</v>
      </c>
      <c r="P66" s="92">
        <f t="shared" si="13"/>
        <v>30.020000000000003</v>
      </c>
      <c r="Q66" s="88">
        <f t="shared" si="120"/>
        <v>5.7638888888888684E-2</v>
      </c>
      <c r="R66" s="89">
        <f t="shared" si="85"/>
        <v>21.701204819277187</v>
      </c>
      <c r="S66" s="128"/>
      <c r="T66" s="310">
        <f t="shared" si="16"/>
        <v>8.3333333333333037E-3</v>
      </c>
    </row>
    <row r="67" spans="1:20" ht="18.399999999999999" customHeight="1" x14ac:dyDescent="0.25">
      <c r="A67" s="747"/>
      <c r="B67" s="333">
        <v>51</v>
      </c>
      <c r="C67" s="125">
        <v>0.61805555555555525</v>
      </c>
      <c r="D67" s="326">
        <f t="shared" ref="D67:O67" si="122">C67+D$9</f>
        <v>0.62499999999999967</v>
      </c>
      <c r="E67" s="326">
        <f t="shared" si="122"/>
        <v>0.62916666666666632</v>
      </c>
      <c r="F67" s="326">
        <f t="shared" si="122"/>
        <v>0.63333333333333297</v>
      </c>
      <c r="G67" s="326">
        <f t="shared" si="122"/>
        <v>0.64027777777777739</v>
      </c>
      <c r="H67" s="326">
        <f t="shared" si="122"/>
        <v>0.64305555555555516</v>
      </c>
      <c r="I67" s="326">
        <f t="shared" si="122"/>
        <v>0.64861111111111069</v>
      </c>
      <c r="J67" s="326">
        <f t="shared" si="122"/>
        <v>0.65277777777777735</v>
      </c>
      <c r="K67" s="326">
        <f t="shared" si="122"/>
        <v>0.65833333333333288</v>
      </c>
      <c r="L67" s="326">
        <f t="shared" si="122"/>
        <v>0.66458333333333286</v>
      </c>
      <c r="M67" s="326">
        <f t="shared" si="122"/>
        <v>0.66944444444444395</v>
      </c>
      <c r="N67" s="326">
        <f t="shared" si="122"/>
        <v>0.67430555555555505</v>
      </c>
      <c r="O67" s="326">
        <f t="shared" si="122"/>
        <v>0.67569444444444393</v>
      </c>
      <c r="P67" s="92">
        <f t="shared" si="13"/>
        <v>30.020000000000003</v>
      </c>
      <c r="Q67" s="88">
        <f t="shared" si="120"/>
        <v>5.7638888888888684E-2</v>
      </c>
      <c r="R67" s="89">
        <f t="shared" si="85"/>
        <v>21.701204819277187</v>
      </c>
      <c r="S67" s="128"/>
      <c r="T67" s="310">
        <f t="shared" si="16"/>
        <v>8.3333333333333037E-3</v>
      </c>
    </row>
    <row r="68" spans="1:20" ht="18.399999999999999" customHeight="1" x14ac:dyDescent="0.25">
      <c r="A68" s="747"/>
      <c r="B68" s="335">
        <v>52</v>
      </c>
      <c r="C68" s="125">
        <v>0.62638888888888855</v>
      </c>
      <c r="D68" s="326">
        <f t="shared" ref="D68:O68" si="123">C68+D$9</f>
        <v>0.63333333333333297</v>
      </c>
      <c r="E68" s="326">
        <f t="shared" si="123"/>
        <v>0.63749999999999962</v>
      </c>
      <c r="F68" s="326">
        <f t="shared" si="123"/>
        <v>0.64166666666666627</v>
      </c>
      <c r="G68" s="326">
        <f t="shared" si="123"/>
        <v>0.64861111111111069</v>
      </c>
      <c r="H68" s="326">
        <f t="shared" si="123"/>
        <v>0.65138888888888846</v>
      </c>
      <c r="I68" s="326">
        <f t="shared" si="123"/>
        <v>0.656944444444444</v>
      </c>
      <c r="J68" s="326">
        <f t="shared" si="123"/>
        <v>0.66111111111111065</v>
      </c>
      <c r="K68" s="326">
        <f t="shared" si="123"/>
        <v>0.66666666666666619</v>
      </c>
      <c r="L68" s="326">
        <f t="shared" si="123"/>
        <v>0.67291666666666616</v>
      </c>
      <c r="M68" s="326">
        <f t="shared" si="123"/>
        <v>0.67777777777777726</v>
      </c>
      <c r="N68" s="326">
        <f t="shared" si="123"/>
        <v>0.68263888888888835</v>
      </c>
      <c r="O68" s="326">
        <f t="shared" si="123"/>
        <v>0.68402777777777724</v>
      </c>
      <c r="P68" s="92">
        <f t="shared" si="13"/>
        <v>30.020000000000003</v>
      </c>
      <c r="Q68" s="88">
        <f t="shared" si="120"/>
        <v>5.7638888888888684E-2</v>
      </c>
      <c r="R68" s="89">
        <f t="shared" si="85"/>
        <v>21.701204819277187</v>
      </c>
      <c r="S68" s="128"/>
      <c r="T68" s="310">
        <f t="shared" si="16"/>
        <v>8.3333333333333037E-3</v>
      </c>
    </row>
    <row r="69" spans="1:20" ht="18.399999999999999" customHeight="1" x14ac:dyDescent="0.25">
      <c r="A69" s="747"/>
      <c r="B69" s="335">
        <v>53</v>
      </c>
      <c r="C69" s="125">
        <v>0.63472222222222185</v>
      </c>
      <c r="D69" s="326">
        <f t="shared" ref="D69:O69" si="124">C69+D$9</f>
        <v>0.64166666666666627</v>
      </c>
      <c r="E69" s="326">
        <f t="shared" si="124"/>
        <v>0.64583333333333293</v>
      </c>
      <c r="F69" s="326">
        <f t="shared" si="124"/>
        <v>0.64999999999999958</v>
      </c>
      <c r="G69" s="326">
        <f t="shared" si="124"/>
        <v>0.656944444444444</v>
      </c>
      <c r="H69" s="326">
        <f t="shared" si="124"/>
        <v>0.65972222222222177</v>
      </c>
      <c r="I69" s="326">
        <f t="shared" si="124"/>
        <v>0.6652777777777773</v>
      </c>
      <c r="J69" s="326">
        <f t="shared" si="124"/>
        <v>0.66944444444444395</v>
      </c>
      <c r="K69" s="326">
        <f t="shared" si="124"/>
        <v>0.67499999999999949</v>
      </c>
      <c r="L69" s="326">
        <f t="shared" si="124"/>
        <v>0.68124999999999947</v>
      </c>
      <c r="M69" s="326">
        <f t="shared" si="124"/>
        <v>0.68611111111111056</v>
      </c>
      <c r="N69" s="326">
        <f t="shared" si="124"/>
        <v>0.69097222222222165</v>
      </c>
      <c r="O69" s="326">
        <f t="shared" si="124"/>
        <v>0.69236111111111054</v>
      </c>
      <c r="P69" s="92">
        <f t="shared" si="13"/>
        <v>30.020000000000003</v>
      </c>
      <c r="Q69" s="88">
        <f t="shared" si="120"/>
        <v>5.7638888888888684E-2</v>
      </c>
      <c r="R69" s="89">
        <f t="shared" si="85"/>
        <v>21.701204819277187</v>
      </c>
      <c r="S69" s="128"/>
      <c r="T69" s="310">
        <f t="shared" si="16"/>
        <v>8.3333333333333037E-3</v>
      </c>
    </row>
    <row r="70" spans="1:20" ht="18.399999999999999" customHeight="1" x14ac:dyDescent="0.25">
      <c r="A70" s="747"/>
      <c r="B70" s="335">
        <v>54</v>
      </c>
      <c r="C70" s="125">
        <v>0.64305555555555516</v>
      </c>
      <c r="D70" s="326">
        <f t="shared" ref="D70:O70" si="125">C70+D$9</f>
        <v>0.64999999999999958</v>
      </c>
      <c r="E70" s="326">
        <f t="shared" si="125"/>
        <v>0.65416666666666623</v>
      </c>
      <c r="F70" s="326">
        <f t="shared" si="125"/>
        <v>0.65833333333333288</v>
      </c>
      <c r="G70" s="326">
        <f t="shared" si="125"/>
        <v>0.6652777777777773</v>
      </c>
      <c r="H70" s="326">
        <f t="shared" si="125"/>
        <v>0.66805555555555507</v>
      </c>
      <c r="I70" s="326">
        <f t="shared" si="125"/>
        <v>0.67361111111111061</v>
      </c>
      <c r="J70" s="326">
        <f t="shared" si="125"/>
        <v>0.67777777777777726</v>
      </c>
      <c r="K70" s="326">
        <f t="shared" si="125"/>
        <v>0.68333333333333279</v>
      </c>
      <c r="L70" s="326">
        <f t="shared" si="125"/>
        <v>0.68958333333333277</v>
      </c>
      <c r="M70" s="326">
        <f t="shared" si="125"/>
        <v>0.69444444444444386</v>
      </c>
      <c r="N70" s="326">
        <f t="shared" si="125"/>
        <v>0.69930555555555496</v>
      </c>
      <c r="O70" s="326">
        <f t="shared" si="125"/>
        <v>0.70069444444444384</v>
      </c>
      <c r="P70" s="92">
        <f t="shared" si="13"/>
        <v>30.020000000000003</v>
      </c>
      <c r="Q70" s="88">
        <f t="shared" si="120"/>
        <v>5.7638888888888684E-2</v>
      </c>
      <c r="R70" s="89">
        <f t="shared" si="85"/>
        <v>21.701204819277187</v>
      </c>
      <c r="S70" s="128"/>
      <c r="T70" s="310">
        <f t="shared" si="16"/>
        <v>8.3333333333333037E-3</v>
      </c>
    </row>
    <row r="71" spans="1:20" ht="18.399999999999999" customHeight="1" thickBot="1" x14ac:dyDescent="0.3">
      <c r="A71" s="747"/>
      <c r="B71" s="335">
        <v>55</v>
      </c>
      <c r="C71" s="125">
        <v>0.65138888888888846</v>
      </c>
      <c r="D71" s="326">
        <f t="shared" ref="D71:O71" si="126">C71+D$9</f>
        <v>0.65833333333333288</v>
      </c>
      <c r="E71" s="326">
        <f t="shared" si="126"/>
        <v>0.66249999999999953</v>
      </c>
      <c r="F71" s="326">
        <f t="shared" si="126"/>
        <v>0.66666666666666619</v>
      </c>
      <c r="G71" s="326">
        <f t="shared" si="126"/>
        <v>0.67361111111111061</v>
      </c>
      <c r="H71" s="326">
        <f t="shared" si="126"/>
        <v>0.67638888888888837</v>
      </c>
      <c r="I71" s="326">
        <f t="shared" si="126"/>
        <v>0.68194444444444391</v>
      </c>
      <c r="J71" s="326">
        <f t="shared" si="126"/>
        <v>0.68611111111111056</v>
      </c>
      <c r="K71" s="326">
        <f t="shared" si="126"/>
        <v>0.6916666666666661</v>
      </c>
      <c r="L71" s="326">
        <f t="shared" si="126"/>
        <v>0.69791666666666607</v>
      </c>
      <c r="M71" s="326">
        <f t="shared" si="126"/>
        <v>0.70277777777777717</v>
      </c>
      <c r="N71" s="326">
        <f t="shared" si="126"/>
        <v>0.70763888888888826</v>
      </c>
      <c r="O71" s="326">
        <f t="shared" si="126"/>
        <v>0.70902777777777715</v>
      </c>
      <c r="P71" s="92">
        <f t="shared" si="13"/>
        <v>30.020000000000003</v>
      </c>
      <c r="Q71" s="88">
        <f t="shared" si="120"/>
        <v>5.7638888888888684E-2</v>
      </c>
      <c r="R71" s="89">
        <f t="shared" si="85"/>
        <v>21.701204819277187</v>
      </c>
      <c r="S71" s="128"/>
      <c r="T71" s="310">
        <f t="shared" si="16"/>
        <v>8.3333333333333037E-3</v>
      </c>
    </row>
    <row r="72" spans="1:20" ht="18.399999999999999" customHeight="1" x14ac:dyDescent="0.25">
      <c r="A72" s="747"/>
      <c r="B72" s="333">
        <v>56</v>
      </c>
      <c r="C72" s="125">
        <v>0.65972222222222177</v>
      </c>
      <c r="D72" s="326">
        <f t="shared" ref="D72:O72" si="127">C72+D$9</f>
        <v>0.66666666666666619</v>
      </c>
      <c r="E72" s="326">
        <f t="shared" si="127"/>
        <v>0.67083333333333284</v>
      </c>
      <c r="F72" s="326">
        <f t="shared" si="127"/>
        <v>0.67499999999999949</v>
      </c>
      <c r="G72" s="326">
        <f t="shared" si="127"/>
        <v>0.68194444444444391</v>
      </c>
      <c r="H72" s="326">
        <f t="shared" si="127"/>
        <v>0.68472222222222168</v>
      </c>
      <c r="I72" s="326">
        <f t="shared" si="127"/>
        <v>0.69027777777777721</v>
      </c>
      <c r="J72" s="326">
        <f t="shared" si="127"/>
        <v>0.69444444444444386</v>
      </c>
      <c r="K72" s="326">
        <f t="shared" si="127"/>
        <v>0.6999999999999994</v>
      </c>
      <c r="L72" s="326">
        <f t="shared" si="127"/>
        <v>0.70624999999999938</v>
      </c>
      <c r="M72" s="326">
        <f t="shared" si="127"/>
        <v>0.71111111111111047</v>
      </c>
      <c r="N72" s="326">
        <f t="shared" si="127"/>
        <v>0.71597222222222157</v>
      </c>
      <c r="O72" s="326">
        <f t="shared" si="127"/>
        <v>0.71736111111111045</v>
      </c>
      <c r="P72" s="92">
        <f t="shared" si="13"/>
        <v>30.020000000000003</v>
      </c>
      <c r="Q72" s="88">
        <f t="shared" si="120"/>
        <v>5.7638888888888684E-2</v>
      </c>
      <c r="R72" s="89">
        <f t="shared" si="85"/>
        <v>21.701204819277187</v>
      </c>
      <c r="S72" s="128"/>
      <c r="T72" s="310">
        <f t="shared" si="16"/>
        <v>8.3333333333333037E-3</v>
      </c>
    </row>
    <row r="73" spans="1:20" ht="18.399999999999999" customHeight="1" x14ac:dyDescent="0.25">
      <c r="A73" s="747"/>
      <c r="B73" s="335">
        <v>57</v>
      </c>
      <c r="C73" s="125">
        <v>0.66805555555555507</v>
      </c>
      <c r="D73" s="326">
        <f t="shared" ref="D73:O73" si="128">C73+D$9</f>
        <v>0.67499999999999949</v>
      </c>
      <c r="E73" s="326">
        <f t="shared" si="128"/>
        <v>0.67916666666666614</v>
      </c>
      <c r="F73" s="326">
        <f t="shared" si="128"/>
        <v>0.68333333333333279</v>
      </c>
      <c r="G73" s="326">
        <f t="shared" si="128"/>
        <v>0.69027777777777721</v>
      </c>
      <c r="H73" s="326">
        <f t="shared" si="128"/>
        <v>0.69305555555555498</v>
      </c>
      <c r="I73" s="326">
        <f t="shared" si="128"/>
        <v>0.69861111111111052</v>
      </c>
      <c r="J73" s="326">
        <f t="shared" si="128"/>
        <v>0.70277777777777717</v>
      </c>
      <c r="K73" s="326">
        <f t="shared" si="128"/>
        <v>0.7083333333333327</v>
      </c>
      <c r="L73" s="326">
        <f t="shared" si="128"/>
        <v>0.71458333333333268</v>
      </c>
      <c r="M73" s="326">
        <f t="shared" si="128"/>
        <v>0.71944444444444378</v>
      </c>
      <c r="N73" s="326">
        <f t="shared" si="128"/>
        <v>0.72430555555555487</v>
      </c>
      <c r="O73" s="326">
        <f t="shared" si="128"/>
        <v>0.72569444444444375</v>
      </c>
      <c r="P73" s="92">
        <f t="shared" si="13"/>
        <v>30.020000000000003</v>
      </c>
      <c r="Q73" s="88">
        <f t="shared" si="120"/>
        <v>5.7638888888888684E-2</v>
      </c>
      <c r="R73" s="89">
        <f t="shared" si="85"/>
        <v>21.701204819277187</v>
      </c>
      <c r="S73" s="128"/>
      <c r="T73" s="310">
        <f t="shared" si="16"/>
        <v>8.3333333333333037E-3</v>
      </c>
    </row>
    <row r="74" spans="1:20" ht="18.399999999999999" customHeight="1" x14ac:dyDescent="0.25">
      <c r="A74" s="747"/>
      <c r="B74" s="335">
        <v>58</v>
      </c>
      <c r="C74" s="125">
        <v>0.67638888888888837</v>
      </c>
      <c r="D74" s="326">
        <f t="shared" ref="D74:O74" si="129">C74+D$9</f>
        <v>0.68333333333333279</v>
      </c>
      <c r="E74" s="326">
        <f t="shared" si="129"/>
        <v>0.68749999999999944</v>
      </c>
      <c r="F74" s="326">
        <f t="shared" si="129"/>
        <v>0.6916666666666661</v>
      </c>
      <c r="G74" s="326">
        <f t="shared" si="129"/>
        <v>0.69861111111111052</v>
      </c>
      <c r="H74" s="326">
        <f t="shared" si="129"/>
        <v>0.70138888888888828</v>
      </c>
      <c r="I74" s="326">
        <f t="shared" si="129"/>
        <v>0.70694444444444382</v>
      </c>
      <c r="J74" s="326">
        <f t="shared" si="129"/>
        <v>0.71111111111111047</v>
      </c>
      <c r="K74" s="326">
        <f t="shared" si="129"/>
        <v>0.71666666666666601</v>
      </c>
      <c r="L74" s="326">
        <f t="shared" si="129"/>
        <v>0.72291666666666599</v>
      </c>
      <c r="M74" s="326">
        <f t="shared" si="129"/>
        <v>0.72777777777777708</v>
      </c>
      <c r="N74" s="326">
        <f t="shared" si="129"/>
        <v>0.73263888888888817</v>
      </c>
      <c r="O74" s="326">
        <f t="shared" si="129"/>
        <v>0.73402777777777706</v>
      </c>
      <c r="P74" s="92">
        <f t="shared" si="13"/>
        <v>30.020000000000003</v>
      </c>
      <c r="Q74" s="88">
        <f t="shared" si="120"/>
        <v>5.7638888888888684E-2</v>
      </c>
      <c r="R74" s="89">
        <f t="shared" si="85"/>
        <v>21.701204819277187</v>
      </c>
      <c r="S74" s="128"/>
      <c r="T74" s="310">
        <f t="shared" si="16"/>
        <v>8.3333333333333037E-3</v>
      </c>
    </row>
    <row r="75" spans="1:20" ht="18.399999999999999" customHeight="1" x14ac:dyDescent="0.25">
      <c r="A75" s="747"/>
      <c r="B75" s="335">
        <v>59</v>
      </c>
      <c r="C75" s="125">
        <v>0.68472222222222168</v>
      </c>
      <c r="D75" s="326">
        <f t="shared" ref="D75:O75" si="130">C75+D$9</f>
        <v>0.6916666666666661</v>
      </c>
      <c r="E75" s="326">
        <f t="shared" si="130"/>
        <v>0.69583333333333275</v>
      </c>
      <c r="F75" s="326">
        <f t="shared" si="130"/>
        <v>0.6999999999999994</v>
      </c>
      <c r="G75" s="326">
        <f t="shared" si="130"/>
        <v>0.70694444444444382</v>
      </c>
      <c r="H75" s="326">
        <f t="shared" si="130"/>
        <v>0.70972222222222159</v>
      </c>
      <c r="I75" s="326">
        <f t="shared" si="130"/>
        <v>0.71527777777777712</v>
      </c>
      <c r="J75" s="326">
        <f t="shared" si="130"/>
        <v>0.71944444444444378</v>
      </c>
      <c r="K75" s="326">
        <f t="shared" si="130"/>
        <v>0.72499999999999931</v>
      </c>
      <c r="L75" s="326">
        <f t="shared" si="130"/>
        <v>0.73124999999999929</v>
      </c>
      <c r="M75" s="326">
        <f t="shared" si="130"/>
        <v>0.73611111111111038</v>
      </c>
      <c r="N75" s="326">
        <f t="shared" si="130"/>
        <v>0.74097222222222148</v>
      </c>
      <c r="O75" s="326">
        <f t="shared" si="130"/>
        <v>0.74236111111111036</v>
      </c>
      <c r="P75" s="92">
        <f t="shared" si="13"/>
        <v>30.020000000000003</v>
      </c>
      <c r="Q75" s="88">
        <f t="shared" si="120"/>
        <v>5.7638888888888684E-2</v>
      </c>
      <c r="R75" s="89">
        <f t="shared" si="85"/>
        <v>21.701204819277187</v>
      </c>
      <c r="S75" s="128"/>
      <c r="T75" s="310">
        <f t="shared" si="16"/>
        <v>8.3333333333333037E-3</v>
      </c>
    </row>
    <row r="76" spans="1:20" ht="18.399999999999999" customHeight="1" thickBot="1" x14ac:dyDescent="0.3">
      <c r="A76" s="747"/>
      <c r="B76" s="335">
        <v>60</v>
      </c>
      <c r="C76" s="125">
        <v>0.69305555555555498</v>
      </c>
      <c r="D76" s="326">
        <f t="shared" ref="D76:O76" si="131">C76+D$9</f>
        <v>0.6999999999999994</v>
      </c>
      <c r="E76" s="326">
        <f t="shared" si="131"/>
        <v>0.70416666666666605</v>
      </c>
      <c r="F76" s="326">
        <f t="shared" si="131"/>
        <v>0.7083333333333327</v>
      </c>
      <c r="G76" s="326">
        <f t="shared" si="131"/>
        <v>0.71527777777777712</v>
      </c>
      <c r="H76" s="326">
        <f t="shared" si="131"/>
        <v>0.71805555555555489</v>
      </c>
      <c r="I76" s="326">
        <f t="shared" si="131"/>
        <v>0.72361111111111043</v>
      </c>
      <c r="J76" s="326">
        <f t="shared" si="131"/>
        <v>0.72777777777777708</v>
      </c>
      <c r="K76" s="326">
        <f t="shared" si="131"/>
        <v>0.73333333333333262</v>
      </c>
      <c r="L76" s="326">
        <f t="shared" si="131"/>
        <v>0.73958333333333259</v>
      </c>
      <c r="M76" s="326">
        <f t="shared" si="131"/>
        <v>0.74444444444444369</v>
      </c>
      <c r="N76" s="326">
        <f t="shared" si="131"/>
        <v>0.74930555555555478</v>
      </c>
      <c r="O76" s="326">
        <f t="shared" si="131"/>
        <v>0.75069444444444366</v>
      </c>
      <c r="P76" s="92">
        <f t="shared" si="13"/>
        <v>30.020000000000003</v>
      </c>
      <c r="Q76" s="88">
        <f t="shared" si="120"/>
        <v>5.7638888888888684E-2</v>
      </c>
      <c r="R76" s="89">
        <f t="shared" si="85"/>
        <v>21.701204819277187</v>
      </c>
      <c r="S76" s="128"/>
      <c r="T76" s="310">
        <f t="shared" si="16"/>
        <v>8.3333333333333037E-3</v>
      </c>
    </row>
    <row r="77" spans="1:20" ht="18.399999999999999" customHeight="1" x14ac:dyDescent="0.25">
      <c r="A77" s="747"/>
      <c r="B77" s="333">
        <v>61</v>
      </c>
      <c r="C77" s="125">
        <v>0.70138888888888828</v>
      </c>
      <c r="D77" s="326">
        <f t="shared" ref="D77:O77" si="132">C77+D$9</f>
        <v>0.7083333333333327</v>
      </c>
      <c r="E77" s="326">
        <f t="shared" si="132"/>
        <v>0.71249999999999936</v>
      </c>
      <c r="F77" s="326">
        <f t="shared" si="132"/>
        <v>0.71666666666666601</v>
      </c>
      <c r="G77" s="326">
        <f t="shared" si="132"/>
        <v>0.72361111111111043</v>
      </c>
      <c r="H77" s="326">
        <f t="shared" si="132"/>
        <v>0.7263888888888882</v>
      </c>
      <c r="I77" s="326">
        <f t="shared" si="132"/>
        <v>0.73194444444444373</v>
      </c>
      <c r="J77" s="326">
        <f t="shared" si="132"/>
        <v>0.73611111111111038</v>
      </c>
      <c r="K77" s="326">
        <f t="shared" si="132"/>
        <v>0.74166666666666592</v>
      </c>
      <c r="L77" s="326">
        <f t="shared" si="132"/>
        <v>0.7479166666666659</v>
      </c>
      <c r="M77" s="326">
        <f t="shared" si="132"/>
        <v>0.75277777777777699</v>
      </c>
      <c r="N77" s="326">
        <f t="shared" si="132"/>
        <v>0.75763888888888808</v>
      </c>
      <c r="O77" s="326">
        <f t="shared" si="132"/>
        <v>0.75902777777777697</v>
      </c>
      <c r="P77" s="92">
        <f t="shared" si="13"/>
        <v>30.020000000000003</v>
      </c>
      <c r="Q77" s="88">
        <f t="shared" si="120"/>
        <v>5.7638888888888684E-2</v>
      </c>
      <c r="R77" s="89">
        <f t="shared" si="85"/>
        <v>21.701204819277187</v>
      </c>
      <c r="S77" s="128"/>
      <c r="T77" s="310">
        <f t="shared" si="16"/>
        <v>8.3333333333333037E-3</v>
      </c>
    </row>
    <row r="78" spans="1:20" ht="18.399999999999999" customHeight="1" x14ac:dyDescent="0.25">
      <c r="A78" s="747"/>
      <c r="B78" s="335">
        <v>62</v>
      </c>
      <c r="C78" s="125">
        <v>0.70972222222222159</v>
      </c>
      <c r="D78" s="326">
        <f t="shared" ref="D78:O78" si="133">C78+D$9</f>
        <v>0.71666666666666601</v>
      </c>
      <c r="E78" s="326">
        <f t="shared" si="133"/>
        <v>0.72083333333333266</v>
      </c>
      <c r="F78" s="326">
        <f t="shared" si="133"/>
        <v>0.72499999999999931</v>
      </c>
      <c r="G78" s="326">
        <f t="shared" si="133"/>
        <v>0.73194444444444373</v>
      </c>
      <c r="H78" s="326">
        <f t="shared" si="133"/>
        <v>0.7347222222222215</v>
      </c>
      <c r="I78" s="326">
        <f t="shared" si="133"/>
        <v>0.74027777777777704</v>
      </c>
      <c r="J78" s="326">
        <f t="shared" si="133"/>
        <v>0.74444444444444369</v>
      </c>
      <c r="K78" s="326">
        <f t="shared" si="133"/>
        <v>0.74999999999999922</v>
      </c>
      <c r="L78" s="326">
        <f t="shared" si="133"/>
        <v>0.7562499999999992</v>
      </c>
      <c r="M78" s="326">
        <f t="shared" si="133"/>
        <v>0.76111111111111029</v>
      </c>
      <c r="N78" s="326">
        <f t="shared" si="133"/>
        <v>0.76597222222222139</v>
      </c>
      <c r="O78" s="326">
        <f t="shared" si="133"/>
        <v>0.76736111111111027</v>
      </c>
      <c r="P78" s="92">
        <f t="shared" si="13"/>
        <v>30.020000000000003</v>
      </c>
      <c r="Q78" s="88">
        <f t="shared" si="120"/>
        <v>5.7638888888888684E-2</v>
      </c>
      <c r="R78" s="89">
        <f t="shared" si="85"/>
        <v>21.701204819277187</v>
      </c>
      <c r="S78" s="128"/>
      <c r="T78" s="310">
        <f t="shared" si="16"/>
        <v>8.3333333333333037E-3</v>
      </c>
    </row>
    <row r="79" spans="1:20" ht="18.399999999999999" customHeight="1" x14ac:dyDescent="0.25">
      <c r="A79" s="747"/>
      <c r="B79" s="335">
        <v>63</v>
      </c>
      <c r="C79" s="125">
        <v>0.71805555555555489</v>
      </c>
      <c r="D79" s="326">
        <f t="shared" ref="D79:O79" si="134">C79+D$9</f>
        <v>0.72499999999999931</v>
      </c>
      <c r="E79" s="326">
        <f t="shared" si="134"/>
        <v>0.72916666666666596</v>
      </c>
      <c r="F79" s="326">
        <f t="shared" si="134"/>
        <v>0.73333333333333262</v>
      </c>
      <c r="G79" s="326">
        <f t="shared" si="134"/>
        <v>0.74027777777777704</v>
      </c>
      <c r="H79" s="326">
        <f t="shared" si="134"/>
        <v>0.7430555555555548</v>
      </c>
      <c r="I79" s="326">
        <f t="shared" si="134"/>
        <v>0.74861111111111034</v>
      </c>
      <c r="J79" s="326">
        <f t="shared" si="134"/>
        <v>0.75277777777777699</v>
      </c>
      <c r="K79" s="326">
        <f t="shared" si="134"/>
        <v>0.75833333333333253</v>
      </c>
      <c r="L79" s="326">
        <f t="shared" si="134"/>
        <v>0.7645833333333325</v>
      </c>
      <c r="M79" s="326">
        <f t="shared" si="134"/>
        <v>0.7694444444444436</v>
      </c>
      <c r="N79" s="326">
        <f t="shared" si="134"/>
        <v>0.77430555555555469</v>
      </c>
      <c r="O79" s="326">
        <f t="shared" si="134"/>
        <v>0.77569444444444358</v>
      </c>
      <c r="P79" s="92">
        <f t="shared" si="13"/>
        <v>30.020000000000003</v>
      </c>
      <c r="Q79" s="88">
        <f t="shared" si="120"/>
        <v>5.7638888888888684E-2</v>
      </c>
      <c r="R79" s="89">
        <f t="shared" si="85"/>
        <v>21.701204819277187</v>
      </c>
      <c r="S79" s="128"/>
      <c r="T79" s="310">
        <f t="shared" si="16"/>
        <v>8.3333333333333037E-3</v>
      </c>
    </row>
    <row r="80" spans="1:20" ht="18.399999999999999" customHeight="1" x14ac:dyDescent="0.25">
      <c r="A80" s="747"/>
      <c r="B80" s="335">
        <v>64</v>
      </c>
      <c r="C80" s="125">
        <v>0.7263888888888882</v>
      </c>
      <c r="D80" s="326">
        <f t="shared" ref="D80:O80" si="135">C80+D$9</f>
        <v>0.73333333333333262</v>
      </c>
      <c r="E80" s="326">
        <f t="shared" si="135"/>
        <v>0.73749999999999927</v>
      </c>
      <c r="F80" s="326">
        <f t="shared" si="135"/>
        <v>0.74166666666666592</v>
      </c>
      <c r="G80" s="326">
        <f t="shared" si="135"/>
        <v>0.74861111111111034</v>
      </c>
      <c r="H80" s="326">
        <f t="shared" si="135"/>
        <v>0.75138888888888811</v>
      </c>
      <c r="I80" s="326">
        <f t="shared" si="135"/>
        <v>0.75694444444444364</v>
      </c>
      <c r="J80" s="326">
        <f t="shared" si="135"/>
        <v>0.76111111111111029</v>
      </c>
      <c r="K80" s="326">
        <f t="shared" si="135"/>
        <v>0.76666666666666583</v>
      </c>
      <c r="L80" s="326">
        <f t="shared" si="135"/>
        <v>0.77291666666666581</v>
      </c>
      <c r="M80" s="326">
        <f t="shared" si="135"/>
        <v>0.7777777777777769</v>
      </c>
      <c r="N80" s="326">
        <f t="shared" si="135"/>
        <v>0.782638888888888</v>
      </c>
      <c r="O80" s="326">
        <f t="shared" si="135"/>
        <v>0.78402777777777688</v>
      </c>
      <c r="P80" s="92">
        <f t="shared" si="13"/>
        <v>30.020000000000003</v>
      </c>
      <c r="Q80" s="88">
        <f t="shared" si="120"/>
        <v>5.7638888888888684E-2</v>
      </c>
      <c r="R80" s="89">
        <f t="shared" si="85"/>
        <v>21.701204819277187</v>
      </c>
      <c r="S80" s="128"/>
      <c r="T80" s="310">
        <f t="shared" si="16"/>
        <v>8.3333333333333037E-3</v>
      </c>
    </row>
    <row r="81" spans="1:20" ht="18.399999999999999" customHeight="1" thickBot="1" x14ac:dyDescent="0.3">
      <c r="A81" s="747"/>
      <c r="B81" s="335">
        <v>65</v>
      </c>
      <c r="C81" s="125">
        <v>0.7347222222222215</v>
      </c>
      <c r="D81" s="326">
        <f t="shared" ref="D81:O81" si="136">C81+D$9</f>
        <v>0.74166666666666592</v>
      </c>
      <c r="E81" s="326">
        <f t="shared" si="136"/>
        <v>0.74583333333333257</v>
      </c>
      <c r="F81" s="326">
        <f t="shared" si="136"/>
        <v>0.74999999999999922</v>
      </c>
      <c r="G81" s="326">
        <f t="shared" si="136"/>
        <v>0.75694444444444364</v>
      </c>
      <c r="H81" s="326">
        <f t="shared" si="136"/>
        <v>0.75972222222222141</v>
      </c>
      <c r="I81" s="326">
        <f t="shared" si="136"/>
        <v>0.76527777777777695</v>
      </c>
      <c r="J81" s="326">
        <f t="shared" si="136"/>
        <v>0.7694444444444436</v>
      </c>
      <c r="K81" s="326">
        <f t="shared" si="136"/>
        <v>0.77499999999999913</v>
      </c>
      <c r="L81" s="326">
        <f t="shared" si="136"/>
        <v>0.78124999999999911</v>
      </c>
      <c r="M81" s="326">
        <f t="shared" si="136"/>
        <v>0.78611111111111021</v>
      </c>
      <c r="N81" s="326">
        <f t="shared" si="136"/>
        <v>0.7909722222222213</v>
      </c>
      <c r="O81" s="326">
        <f t="shared" si="136"/>
        <v>0.79236111111111018</v>
      </c>
      <c r="P81" s="92">
        <f t="shared" si="13"/>
        <v>30.020000000000003</v>
      </c>
      <c r="Q81" s="88">
        <f t="shared" si="120"/>
        <v>5.7638888888888684E-2</v>
      </c>
      <c r="R81" s="89">
        <f t="shared" si="85"/>
        <v>21.701204819277187</v>
      </c>
      <c r="S81" s="128"/>
      <c r="T81" s="310">
        <f t="shared" si="16"/>
        <v>8.3333333333333037E-3</v>
      </c>
    </row>
    <row r="82" spans="1:20" ht="18.399999999999999" customHeight="1" x14ac:dyDescent="0.25">
      <c r="A82" s="747"/>
      <c r="B82" s="333">
        <v>66</v>
      </c>
      <c r="C82" s="125">
        <v>0.7430555555555548</v>
      </c>
      <c r="D82" s="326">
        <f t="shared" ref="D82:O82" si="137">C82+D$9</f>
        <v>0.74999999999999922</v>
      </c>
      <c r="E82" s="326">
        <f t="shared" si="137"/>
        <v>0.75416666666666587</v>
      </c>
      <c r="F82" s="326">
        <f t="shared" si="137"/>
        <v>0.75833333333333253</v>
      </c>
      <c r="G82" s="326">
        <f t="shared" si="137"/>
        <v>0.76527777777777695</v>
      </c>
      <c r="H82" s="326">
        <f t="shared" si="137"/>
        <v>0.76805555555555471</v>
      </c>
      <c r="I82" s="326">
        <f t="shared" si="137"/>
        <v>0.77361111111111025</v>
      </c>
      <c r="J82" s="326">
        <f t="shared" si="137"/>
        <v>0.7777777777777769</v>
      </c>
      <c r="K82" s="326">
        <f t="shared" si="137"/>
        <v>0.78333333333333244</v>
      </c>
      <c r="L82" s="326">
        <f t="shared" si="137"/>
        <v>0.78958333333333242</v>
      </c>
      <c r="M82" s="326">
        <f t="shared" si="137"/>
        <v>0.79444444444444351</v>
      </c>
      <c r="N82" s="326">
        <f t="shared" si="137"/>
        <v>0.7993055555555546</v>
      </c>
      <c r="O82" s="326">
        <f t="shared" si="137"/>
        <v>0.80069444444444349</v>
      </c>
      <c r="P82" s="92">
        <f t="shared" si="13"/>
        <v>30.020000000000003</v>
      </c>
      <c r="Q82" s="88">
        <f t="shared" si="120"/>
        <v>5.7638888888888684E-2</v>
      </c>
      <c r="R82" s="89">
        <f t="shared" si="85"/>
        <v>21.701204819277187</v>
      </c>
      <c r="S82" s="128"/>
      <c r="T82" s="310">
        <f t="shared" si="16"/>
        <v>8.3333333333333037E-3</v>
      </c>
    </row>
    <row r="83" spans="1:20" ht="18.399999999999999" customHeight="1" x14ac:dyDescent="0.25">
      <c r="A83" s="747"/>
      <c r="B83" s="335">
        <v>67</v>
      </c>
      <c r="C83" s="125">
        <v>0.75138888888888811</v>
      </c>
      <c r="D83" s="326">
        <f t="shared" ref="D83:O83" si="138">C83+D$9</f>
        <v>0.75833333333333253</v>
      </c>
      <c r="E83" s="326">
        <f t="shared" si="138"/>
        <v>0.76249999999999918</v>
      </c>
      <c r="F83" s="326">
        <f t="shared" si="138"/>
        <v>0.76666666666666583</v>
      </c>
      <c r="G83" s="326">
        <f t="shared" si="138"/>
        <v>0.77361111111111025</v>
      </c>
      <c r="H83" s="326">
        <f t="shared" si="138"/>
        <v>0.77638888888888802</v>
      </c>
      <c r="I83" s="326">
        <f t="shared" si="138"/>
        <v>0.78194444444444355</v>
      </c>
      <c r="J83" s="326">
        <f t="shared" si="138"/>
        <v>0.78611111111111021</v>
      </c>
      <c r="K83" s="326">
        <f t="shared" si="138"/>
        <v>0.79166666666666574</v>
      </c>
      <c r="L83" s="326">
        <f t="shared" si="138"/>
        <v>0.79791666666666572</v>
      </c>
      <c r="M83" s="326">
        <f t="shared" si="138"/>
        <v>0.80277777777777681</v>
      </c>
      <c r="N83" s="326">
        <f t="shared" si="138"/>
        <v>0.80763888888888791</v>
      </c>
      <c r="O83" s="326">
        <f t="shared" si="138"/>
        <v>0.80902777777777679</v>
      </c>
      <c r="P83" s="92">
        <f t="shared" si="13"/>
        <v>30.020000000000003</v>
      </c>
      <c r="Q83" s="88">
        <f t="shared" si="120"/>
        <v>5.7638888888888684E-2</v>
      </c>
      <c r="R83" s="89">
        <f t="shared" si="85"/>
        <v>21.701204819277187</v>
      </c>
      <c r="S83" s="128"/>
      <c r="T83" s="310">
        <f t="shared" si="16"/>
        <v>8.3333333333333037E-3</v>
      </c>
    </row>
    <row r="84" spans="1:20" ht="18.399999999999999" customHeight="1" x14ac:dyDescent="0.25">
      <c r="A84" s="747"/>
      <c r="B84" s="335">
        <v>68</v>
      </c>
      <c r="C84" s="125">
        <v>0.75972222222222141</v>
      </c>
      <c r="D84" s="326">
        <f t="shared" ref="D84:O84" si="139">C84+D$9</f>
        <v>0.76666666666666583</v>
      </c>
      <c r="E84" s="326">
        <f t="shared" si="139"/>
        <v>0.77083333333333248</v>
      </c>
      <c r="F84" s="326">
        <f t="shared" si="139"/>
        <v>0.77499999999999913</v>
      </c>
      <c r="G84" s="326">
        <f t="shared" si="139"/>
        <v>0.78194444444444355</v>
      </c>
      <c r="H84" s="326">
        <f t="shared" si="139"/>
        <v>0.78472222222222132</v>
      </c>
      <c r="I84" s="326">
        <f t="shared" si="139"/>
        <v>0.79027777777777686</v>
      </c>
      <c r="J84" s="326">
        <f t="shared" si="139"/>
        <v>0.79444444444444351</v>
      </c>
      <c r="K84" s="326">
        <f t="shared" si="139"/>
        <v>0.79999999999999905</v>
      </c>
      <c r="L84" s="326">
        <f t="shared" si="139"/>
        <v>0.80624999999999902</v>
      </c>
      <c r="M84" s="326">
        <f t="shared" si="139"/>
        <v>0.81111111111111012</v>
      </c>
      <c r="N84" s="326">
        <f t="shared" si="139"/>
        <v>0.81597222222222121</v>
      </c>
      <c r="O84" s="326">
        <f t="shared" si="139"/>
        <v>0.81736111111111009</v>
      </c>
      <c r="P84" s="92">
        <f t="shared" si="13"/>
        <v>30.020000000000003</v>
      </c>
      <c r="Q84" s="88">
        <f t="shared" si="120"/>
        <v>5.7638888888888684E-2</v>
      </c>
      <c r="R84" s="89">
        <f t="shared" si="85"/>
        <v>21.701204819277187</v>
      </c>
      <c r="S84" s="128"/>
      <c r="T84" s="310">
        <f t="shared" si="16"/>
        <v>8.3333333333333037E-3</v>
      </c>
    </row>
    <row r="85" spans="1:20" ht="18.399999999999999" customHeight="1" x14ac:dyDescent="0.25">
      <c r="A85" s="747"/>
      <c r="B85" s="335">
        <v>69</v>
      </c>
      <c r="C85" s="125">
        <v>0.76805555555555471</v>
      </c>
      <c r="D85" s="326">
        <f t="shared" ref="D85:O85" si="140">C85+D$9</f>
        <v>0.77499999999999913</v>
      </c>
      <c r="E85" s="326">
        <f t="shared" si="140"/>
        <v>0.77916666666666579</v>
      </c>
      <c r="F85" s="326">
        <f t="shared" si="140"/>
        <v>0.78333333333333244</v>
      </c>
      <c r="G85" s="326">
        <f t="shared" si="140"/>
        <v>0.79027777777777686</v>
      </c>
      <c r="H85" s="326">
        <f t="shared" si="140"/>
        <v>0.79305555555555463</v>
      </c>
      <c r="I85" s="326">
        <f t="shared" si="140"/>
        <v>0.79861111111111016</v>
      </c>
      <c r="J85" s="326">
        <f t="shared" si="140"/>
        <v>0.80277777777777681</v>
      </c>
      <c r="K85" s="326">
        <f t="shared" si="140"/>
        <v>0.80833333333333235</v>
      </c>
      <c r="L85" s="326">
        <f t="shared" si="140"/>
        <v>0.81458333333333233</v>
      </c>
      <c r="M85" s="326">
        <f t="shared" si="140"/>
        <v>0.81944444444444342</v>
      </c>
      <c r="N85" s="326">
        <f t="shared" si="140"/>
        <v>0.82430555555555451</v>
      </c>
      <c r="O85" s="326">
        <f t="shared" si="140"/>
        <v>0.8256944444444434</v>
      </c>
      <c r="P85" s="92">
        <f t="shared" si="13"/>
        <v>30.020000000000003</v>
      </c>
      <c r="Q85" s="88">
        <f t="shared" si="120"/>
        <v>5.7638888888888684E-2</v>
      </c>
      <c r="R85" s="89">
        <f t="shared" ref="R85:R96" si="141">$J$101/((Q85*1440)/60)</f>
        <v>21.701204819277187</v>
      </c>
      <c r="S85" s="128"/>
      <c r="T85" s="310">
        <f t="shared" si="16"/>
        <v>8.3333333333333037E-3</v>
      </c>
    </row>
    <row r="86" spans="1:20" ht="18.399999999999999" customHeight="1" thickBot="1" x14ac:dyDescent="0.3">
      <c r="A86" s="747"/>
      <c r="B86" s="335">
        <v>70</v>
      </c>
      <c r="C86" s="125">
        <v>0.77638888888888802</v>
      </c>
      <c r="D86" s="326">
        <f t="shared" ref="D86:O86" si="142">C86+D$9</f>
        <v>0.78333333333333244</v>
      </c>
      <c r="E86" s="326">
        <f t="shared" si="142"/>
        <v>0.78749999999999909</v>
      </c>
      <c r="F86" s="326">
        <f t="shared" si="142"/>
        <v>0.79166666666666574</v>
      </c>
      <c r="G86" s="326">
        <f t="shared" si="142"/>
        <v>0.79861111111111016</v>
      </c>
      <c r="H86" s="326">
        <f t="shared" si="142"/>
        <v>0.80138888888888793</v>
      </c>
      <c r="I86" s="326">
        <f t="shared" si="142"/>
        <v>0.80694444444444346</v>
      </c>
      <c r="J86" s="326">
        <f t="shared" si="142"/>
        <v>0.81111111111111012</v>
      </c>
      <c r="K86" s="326">
        <f t="shared" si="142"/>
        <v>0.81666666666666565</v>
      </c>
      <c r="L86" s="326">
        <f t="shared" si="142"/>
        <v>0.82291666666666563</v>
      </c>
      <c r="M86" s="326">
        <f t="shared" si="142"/>
        <v>0.82777777777777672</v>
      </c>
      <c r="N86" s="326">
        <f t="shared" si="142"/>
        <v>0.83263888888888782</v>
      </c>
      <c r="O86" s="326">
        <f t="shared" si="142"/>
        <v>0.8340277777777767</v>
      </c>
      <c r="P86" s="92">
        <f t="shared" si="13"/>
        <v>30.020000000000003</v>
      </c>
      <c r="Q86" s="88">
        <f t="shared" si="120"/>
        <v>5.7638888888888684E-2</v>
      </c>
      <c r="R86" s="89">
        <f t="shared" si="141"/>
        <v>21.701204819277187</v>
      </c>
      <c r="S86" s="128"/>
      <c r="T86" s="310">
        <f t="shared" si="16"/>
        <v>8.3333333333333037E-3</v>
      </c>
    </row>
    <row r="87" spans="1:20" ht="18.399999999999999" customHeight="1" x14ac:dyDescent="0.25">
      <c r="A87" s="747"/>
      <c r="B87" s="333">
        <v>71</v>
      </c>
      <c r="C87" s="125">
        <v>0.78472222222222132</v>
      </c>
      <c r="D87" s="326">
        <f t="shared" ref="D87:O87" si="143">C87+D$9</f>
        <v>0.79166666666666574</v>
      </c>
      <c r="E87" s="326">
        <f t="shared" si="143"/>
        <v>0.79583333333333239</v>
      </c>
      <c r="F87" s="326">
        <f t="shared" si="143"/>
        <v>0.79999999999999905</v>
      </c>
      <c r="G87" s="326">
        <f t="shared" si="143"/>
        <v>0.80694444444444346</v>
      </c>
      <c r="H87" s="326">
        <f t="shared" si="143"/>
        <v>0.80972222222222123</v>
      </c>
      <c r="I87" s="326">
        <f t="shared" si="143"/>
        <v>0.81527777777777677</v>
      </c>
      <c r="J87" s="326">
        <f t="shared" si="143"/>
        <v>0.81944444444444342</v>
      </c>
      <c r="K87" s="326">
        <f t="shared" si="143"/>
        <v>0.82499999999999896</v>
      </c>
      <c r="L87" s="326">
        <f t="shared" si="143"/>
        <v>0.83124999999999893</v>
      </c>
      <c r="M87" s="326">
        <f t="shared" si="143"/>
        <v>0.83611111111111003</v>
      </c>
      <c r="N87" s="326">
        <f t="shared" si="143"/>
        <v>0.84097222222222112</v>
      </c>
      <c r="O87" s="326">
        <f t="shared" si="143"/>
        <v>0.84236111111111001</v>
      </c>
      <c r="P87" s="92">
        <f t="shared" si="13"/>
        <v>30.020000000000003</v>
      </c>
      <c r="Q87" s="88">
        <f t="shared" si="120"/>
        <v>5.7638888888888684E-2</v>
      </c>
      <c r="R87" s="89">
        <f t="shared" si="141"/>
        <v>21.701204819277187</v>
      </c>
      <c r="S87" s="128"/>
      <c r="T87" s="310">
        <f t="shared" si="16"/>
        <v>8.3333333333333037E-3</v>
      </c>
    </row>
    <row r="88" spans="1:20" ht="18.399999999999999" customHeight="1" x14ac:dyDescent="0.25">
      <c r="A88" s="747"/>
      <c r="B88" s="335">
        <v>72</v>
      </c>
      <c r="C88" s="125">
        <v>0.79305555555555463</v>
      </c>
      <c r="D88" s="326">
        <f t="shared" ref="D88:O88" si="144">C88+D$9</f>
        <v>0.79999999999999905</v>
      </c>
      <c r="E88" s="326">
        <f t="shared" si="144"/>
        <v>0.8041666666666657</v>
      </c>
      <c r="F88" s="326">
        <f t="shared" si="144"/>
        <v>0.80833333333333235</v>
      </c>
      <c r="G88" s="326">
        <f t="shared" si="144"/>
        <v>0.81527777777777677</v>
      </c>
      <c r="H88" s="326">
        <f t="shared" si="144"/>
        <v>0.81805555555555454</v>
      </c>
      <c r="I88" s="326">
        <f t="shared" si="144"/>
        <v>0.82361111111111007</v>
      </c>
      <c r="J88" s="326">
        <f t="shared" si="144"/>
        <v>0.82777777777777672</v>
      </c>
      <c r="K88" s="326">
        <f t="shared" si="144"/>
        <v>0.83333333333333226</v>
      </c>
      <c r="L88" s="326">
        <f t="shared" si="144"/>
        <v>0.83958333333333224</v>
      </c>
      <c r="M88" s="326">
        <f t="shared" si="144"/>
        <v>0.84444444444444333</v>
      </c>
      <c r="N88" s="326">
        <f t="shared" si="144"/>
        <v>0.84930555555555443</v>
      </c>
      <c r="O88" s="326">
        <f t="shared" si="144"/>
        <v>0.85069444444444331</v>
      </c>
      <c r="P88" s="92">
        <f t="shared" si="13"/>
        <v>30.020000000000003</v>
      </c>
      <c r="Q88" s="88">
        <f t="shared" si="120"/>
        <v>5.7638888888888684E-2</v>
      </c>
      <c r="R88" s="89">
        <f t="shared" si="141"/>
        <v>21.701204819277187</v>
      </c>
      <c r="S88" s="128"/>
      <c r="T88" s="310">
        <f t="shared" si="16"/>
        <v>8.3333333333333037E-3</v>
      </c>
    </row>
    <row r="89" spans="1:20" ht="18.399999999999999" customHeight="1" x14ac:dyDescent="0.25">
      <c r="A89" s="747"/>
      <c r="B89" s="335">
        <v>73</v>
      </c>
      <c r="C89" s="125">
        <v>0.80694444444444346</v>
      </c>
      <c r="D89" s="326">
        <f t="shared" ref="D89:O89" si="145">C89+D$9</f>
        <v>0.81388888888888788</v>
      </c>
      <c r="E89" s="326">
        <f t="shared" si="145"/>
        <v>0.81805555555555454</v>
      </c>
      <c r="F89" s="326">
        <f t="shared" si="145"/>
        <v>0.82222222222222119</v>
      </c>
      <c r="G89" s="326">
        <f t="shared" si="145"/>
        <v>0.82916666666666561</v>
      </c>
      <c r="H89" s="326">
        <f t="shared" si="145"/>
        <v>0.83194444444444338</v>
      </c>
      <c r="I89" s="326">
        <f t="shared" si="145"/>
        <v>0.83749999999999891</v>
      </c>
      <c r="J89" s="326">
        <f t="shared" si="145"/>
        <v>0.84166666666666556</v>
      </c>
      <c r="K89" s="326">
        <f t="shared" si="145"/>
        <v>0.8472222222222211</v>
      </c>
      <c r="L89" s="326">
        <f t="shared" si="145"/>
        <v>0.85347222222222108</v>
      </c>
      <c r="M89" s="326">
        <f t="shared" si="145"/>
        <v>0.85833333333333217</v>
      </c>
      <c r="N89" s="326">
        <f t="shared" si="145"/>
        <v>0.86319444444444327</v>
      </c>
      <c r="O89" s="326">
        <f t="shared" si="145"/>
        <v>0.86458333333333215</v>
      </c>
      <c r="P89" s="92">
        <f t="shared" si="13"/>
        <v>30.020000000000003</v>
      </c>
      <c r="Q89" s="88">
        <f t="shared" ref="Q89" si="146">O89-C89</f>
        <v>5.7638888888888684E-2</v>
      </c>
      <c r="R89" s="89">
        <f t="shared" si="141"/>
        <v>21.701204819277187</v>
      </c>
      <c r="S89" s="128"/>
      <c r="T89" s="310">
        <f t="shared" si="16"/>
        <v>1.388888888888884E-2</v>
      </c>
    </row>
    <row r="90" spans="1:20" ht="18.399999999999999" customHeight="1" x14ac:dyDescent="0.25">
      <c r="A90" s="747"/>
      <c r="B90" s="335">
        <v>74</v>
      </c>
      <c r="C90" s="88">
        <v>0.8208333333333323</v>
      </c>
      <c r="D90" s="326">
        <f t="shared" ref="D90:D92" si="147">C90+D$9</f>
        <v>0.82777777777777672</v>
      </c>
      <c r="E90" s="326">
        <f t="shared" ref="E90:E92" si="148">D90+E$9</f>
        <v>0.83194444444444338</v>
      </c>
      <c r="F90" s="326">
        <f t="shared" ref="F90:F92" si="149">E90+F$9</f>
        <v>0.83611111111111003</v>
      </c>
      <c r="G90" s="326">
        <f t="shared" ref="G90:G92" si="150">F90+G$9</f>
        <v>0.84305555555555445</v>
      </c>
      <c r="H90" s="326">
        <f t="shared" ref="H90:H92" si="151">G90+H$9</f>
        <v>0.84583333333333222</v>
      </c>
      <c r="I90" s="326">
        <f t="shared" ref="I90:I92" si="152">H90+I$9</f>
        <v>0.85138888888888775</v>
      </c>
      <c r="J90" s="326">
        <f t="shared" ref="J90:J92" si="153">I90+J$9</f>
        <v>0.8555555555555544</v>
      </c>
      <c r="K90" s="326">
        <f t="shared" ref="K90:K92" si="154">J90+K$9</f>
        <v>0.86111111111110994</v>
      </c>
      <c r="L90" s="326">
        <f t="shared" ref="L90:L92" si="155">K90+L$9</f>
        <v>0.86736111111110992</v>
      </c>
      <c r="M90" s="326">
        <f t="shared" ref="M90:M92" si="156">L90+M$9</f>
        <v>0.87222222222222101</v>
      </c>
      <c r="N90" s="326">
        <f t="shared" ref="N90:N92" si="157">M90+N$9</f>
        <v>0.8770833333333321</v>
      </c>
      <c r="O90" s="326">
        <f t="shared" ref="O90:O92" si="158">N90+O$9</f>
        <v>0.87847222222222099</v>
      </c>
      <c r="P90" s="92">
        <f t="shared" si="13"/>
        <v>30.020000000000003</v>
      </c>
      <c r="Q90" s="88">
        <f t="shared" si="120"/>
        <v>5.7638888888888684E-2</v>
      </c>
      <c r="R90" s="89">
        <f t="shared" si="141"/>
        <v>21.701204819277187</v>
      </c>
      <c r="S90" s="128"/>
      <c r="T90" s="310">
        <f t="shared" si="16"/>
        <v>1.388888888888884E-2</v>
      </c>
    </row>
    <row r="91" spans="1:20" ht="18.399999999999999" customHeight="1" thickBot="1" x14ac:dyDescent="0.3">
      <c r="A91" s="747"/>
      <c r="B91" s="335">
        <v>75</v>
      </c>
      <c r="C91" s="88">
        <v>0.83472222222222114</v>
      </c>
      <c r="D91" s="326">
        <f t="shared" si="147"/>
        <v>0.84166666666666556</v>
      </c>
      <c r="E91" s="326">
        <f t="shared" si="148"/>
        <v>0.84583333333333222</v>
      </c>
      <c r="F91" s="326">
        <f t="shared" si="149"/>
        <v>0.84999999999999887</v>
      </c>
      <c r="G91" s="326">
        <f t="shared" si="150"/>
        <v>0.85694444444444329</v>
      </c>
      <c r="H91" s="326">
        <f t="shared" si="151"/>
        <v>0.85972222222222106</v>
      </c>
      <c r="I91" s="326">
        <f t="shared" si="152"/>
        <v>0.86527777777777659</v>
      </c>
      <c r="J91" s="326">
        <f t="shared" si="153"/>
        <v>0.86944444444444324</v>
      </c>
      <c r="K91" s="326">
        <f t="shared" si="154"/>
        <v>0.87499999999999878</v>
      </c>
      <c r="L91" s="326">
        <f t="shared" si="155"/>
        <v>0.88124999999999876</v>
      </c>
      <c r="M91" s="326">
        <f t="shared" si="156"/>
        <v>0.88611111111110985</v>
      </c>
      <c r="N91" s="326">
        <f t="shared" si="157"/>
        <v>0.89097222222222094</v>
      </c>
      <c r="O91" s="326">
        <f t="shared" si="158"/>
        <v>0.89236111111110983</v>
      </c>
      <c r="P91" s="92">
        <f t="shared" si="13"/>
        <v>30.020000000000003</v>
      </c>
      <c r="Q91" s="88">
        <f t="shared" si="120"/>
        <v>5.7638888888888684E-2</v>
      </c>
      <c r="R91" s="89">
        <f t="shared" si="141"/>
        <v>21.701204819277187</v>
      </c>
      <c r="S91" s="128"/>
      <c r="T91" s="310">
        <f t="shared" si="16"/>
        <v>1.388888888888884E-2</v>
      </c>
    </row>
    <row r="92" spans="1:20" ht="18.399999999999999" customHeight="1" x14ac:dyDescent="0.25">
      <c r="A92" s="747"/>
      <c r="B92" s="333">
        <v>76</v>
      </c>
      <c r="C92" s="88">
        <v>0.85555555555555562</v>
      </c>
      <c r="D92" s="326">
        <f t="shared" si="147"/>
        <v>0.86250000000000004</v>
      </c>
      <c r="E92" s="326">
        <f t="shared" si="148"/>
        <v>0.8666666666666667</v>
      </c>
      <c r="F92" s="326">
        <f t="shared" si="149"/>
        <v>0.87083333333333335</v>
      </c>
      <c r="G92" s="326">
        <f t="shared" si="150"/>
        <v>0.87777777777777777</v>
      </c>
      <c r="H92" s="326">
        <f t="shared" si="151"/>
        <v>0.88055555555555554</v>
      </c>
      <c r="I92" s="326">
        <f t="shared" si="152"/>
        <v>0.88611111111111107</v>
      </c>
      <c r="J92" s="326">
        <f t="shared" si="153"/>
        <v>0.89027777777777772</v>
      </c>
      <c r="K92" s="326">
        <f t="shared" si="154"/>
        <v>0.89583333333333326</v>
      </c>
      <c r="L92" s="326">
        <f t="shared" si="155"/>
        <v>0.90208333333333324</v>
      </c>
      <c r="M92" s="326">
        <f t="shared" si="156"/>
        <v>0.90694444444444433</v>
      </c>
      <c r="N92" s="326">
        <f t="shared" si="157"/>
        <v>0.91180555555555542</v>
      </c>
      <c r="O92" s="326">
        <f t="shared" si="158"/>
        <v>0.91319444444444431</v>
      </c>
      <c r="P92" s="92">
        <f t="shared" si="13"/>
        <v>30.020000000000003</v>
      </c>
      <c r="Q92" s="88">
        <f t="shared" si="120"/>
        <v>5.7638888888888684E-2</v>
      </c>
      <c r="R92" s="89">
        <f t="shared" si="141"/>
        <v>21.701204819277187</v>
      </c>
      <c r="S92" s="128"/>
      <c r="T92" s="310">
        <f t="shared" si="16"/>
        <v>2.0833333333334481E-2</v>
      </c>
    </row>
    <row r="93" spans="1:20" ht="18.399999999999999" customHeight="1" x14ac:dyDescent="0.25">
      <c r="A93" s="747"/>
      <c r="B93" s="335">
        <v>77</v>
      </c>
      <c r="C93" s="143">
        <v>0.89027777777777783</v>
      </c>
      <c r="D93" s="157">
        <f t="shared" ref="D93:O93" si="159">C93+D$10</f>
        <v>0.89652777777777781</v>
      </c>
      <c r="E93" s="157">
        <f t="shared" si="159"/>
        <v>0.9</v>
      </c>
      <c r="F93" s="157">
        <f t="shared" si="159"/>
        <v>0.90347222222222223</v>
      </c>
      <c r="G93" s="157">
        <f t="shared" si="159"/>
        <v>0.90972222222222221</v>
      </c>
      <c r="H93" s="157">
        <f t="shared" si="159"/>
        <v>0.91249999999999998</v>
      </c>
      <c r="I93" s="157">
        <f t="shared" si="159"/>
        <v>0.91736111111111107</v>
      </c>
      <c r="J93" s="157">
        <f t="shared" si="159"/>
        <v>0.92083333333333328</v>
      </c>
      <c r="K93" s="157">
        <f t="shared" si="159"/>
        <v>0.92569444444444438</v>
      </c>
      <c r="L93" s="157">
        <f t="shared" si="159"/>
        <v>0.93124999999999991</v>
      </c>
      <c r="M93" s="157">
        <f t="shared" si="159"/>
        <v>0.93611111111111101</v>
      </c>
      <c r="N93" s="157">
        <f t="shared" si="159"/>
        <v>0.94027777777777766</v>
      </c>
      <c r="O93" s="157">
        <f t="shared" si="159"/>
        <v>0.94166666666666654</v>
      </c>
      <c r="P93" s="146">
        <f t="shared" si="13"/>
        <v>30.020000000000003</v>
      </c>
      <c r="Q93" s="143">
        <f t="shared" si="120"/>
        <v>5.1388888888888706E-2</v>
      </c>
      <c r="R93" s="147">
        <f t="shared" si="141"/>
        <v>24.340540540540626</v>
      </c>
      <c r="S93" s="128"/>
      <c r="T93" s="310">
        <f t="shared" si="16"/>
        <v>3.472222222222221E-2</v>
      </c>
    </row>
    <row r="94" spans="1:20" ht="18.399999999999999" customHeight="1" x14ac:dyDescent="0.25">
      <c r="A94" s="86"/>
      <c r="B94" s="335">
        <v>78</v>
      </c>
      <c r="C94" s="143">
        <v>0.92500000000000004</v>
      </c>
      <c r="D94" s="157">
        <f t="shared" ref="D94:D96" si="160">C94+D$10</f>
        <v>0.93125000000000002</v>
      </c>
      <c r="E94" s="157">
        <f t="shared" ref="E94:E96" si="161">D94+E$10</f>
        <v>0.93472222222222223</v>
      </c>
      <c r="F94" s="157">
        <f t="shared" ref="F94:F96" si="162">E94+F$10</f>
        <v>0.93819444444444444</v>
      </c>
      <c r="G94" s="157">
        <f t="shared" ref="G94:G96" si="163">F94+G$10</f>
        <v>0.94444444444444442</v>
      </c>
      <c r="H94" s="157">
        <f t="shared" ref="H94:H96" si="164">G94+H$10</f>
        <v>0.94722222222222219</v>
      </c>
      <c r="I94" s="157">
        <f t="shared" ref="I94:I96" si="165">H94+I$10</f>
        <v>0.95208333333333328</v>
      </c>
      <c r="J94" s="157">
        <f t="shared" ref="J94:J96" si="166">I94+J$10</f>
        <v>0.95555555555555549</v>
      </c>
      <c r="K94" s="157">
        <f t="shared" ref="K94:K96" si="167">J94+K$10</f>
        <v>0.96041666666666659</v>
      </c>
      <c r="L94" s="157">
        <f t="shared" ref="L94:L96" si="168">K94+L$10</f>
        <v>0.96597222222222212</v>
      </c>
      <c r="M94" s="157">
        <f t="shared" ref="M94:M96" si="169">L94+M$10</f>
        <v>0.97083333333333321</v>
      </c>
      <c r="N94" s="157">
        <f t="shared" ref="N94:N96" si="170">M94+N$10</f>
        <v>0.97499999999999987</v>
      </c>
      <c r="O94" s="157">
        <f t="shared" ref="O94:O96" si="171">N94+O$10</f>
        <v>0.97638888888888875</v>
      </c>
      <c r="P94" s="146">
        <f t="shared" si="13"/>
        <v>30.020000000000003</v>
      </c>
      <c r="Q94" s="143">
        <f t="shared" ref="Q94:Q96" si="172">O94-C94</f>
        <v>5.1388888888888706E-2</v>
      </c>
      <c r="R94" s="147">
        <f t="shared" si="141"/>
        <v>24.340540540540626</v>
      </c>
    </row>
    <row r="95" spans="1:20" ht="18.399999999999999" customHeight="1" x14ac:dyDescent="0.25">
      <c r="A95" s="86"/>
      <c r="B95" s="335">
        <v>79</v>
      </c>
      <c r="C95" s="143">
        <v>0.95972222222222225</v>
      </c>
      <c r="D95" s="157">
        <f t="shared" si="160"/>
        <v>0.96597222222222223</v>
      </c>
      <c r="E95" s="157">
        <f t="shared" si="161"/>
        <v>0.96944444444444444</v>
      </c>
      <c r="F95" s="157">
        <f t="shared" si="162"/>
        <v>0.97291666666666665</v>
      </c>
      <c r="G95" s="157">
        <f t="shared" si="163"/>
        <v>0.97916666666666663</v>
      </c>
      <c r="H95" s="157">
        <f t="shared" si="164"/>
        <v>0.9819444444444444</v>
      </c>
      <c r="I95" s="157">
        <f t="shared" si="165"/>
        <v>0.98680555555555549</v>
      </c>
      <c r="J95" s="157">
        <f t="shared" si="166"/>
        <v>0.9902777777777777</v>
      </c>
      <c r="K95" s="157">
        <f t="shared" si="167"/>
        <v>0.9951388888888888</v>
      </c>
      <c r="L95" s="157">
        <f t="shared" si="168"/>
        <v>1.0006944444444443</v>
      </c>
      <c r="M95" s="157">
        <f t="shared" si="169"/>
        <v>1.0055555555555555</v>
      </c>
      <c r="N95" s="157">
        <f t="shared" si="170"/>
        <v>1.0097222222222222</v>
      </c>
      <c r="O95" s="157">
        <f t="shared" si="171"/>
        <v>1.0111111111111111</v>
      </c>
      <c r="P95" s="146">
        <f t="shared" ref="P95:P96" si="173">P$13</f>
        <v>30.020000000000003</v>
      </c>
      <c r="Q95" s="143">
        <f t="shared" si="172"/>
        <v>5.1388888888888817E-2</v>
      </c>
      <c r="R95" s="147">
        <f t="shared" si="141"/>
        <v>24.340540540540577</v>
      </c>
    </row>
    <row r="96" spans="1:20" ht="18.399999999999999" customHeight="1" x14ac:dyDescent="0.25">
      <c r="A96" s="86"/>
      <c r="B96" s="335">
        <v>80</v>
      </c>
      <c r="C96" s="543">
        <v>0.99444444444444446</v>
      </c>
      <c r="D96" s="545">
        <f t="shared" si="160"/>
        <v>1.0006944444444446</v>
      </c>
      <c r="E96" s="545">
        <f t="shared" si="161"/>
        <v>1.0041666666666669</v>
      </c>
      <c r="F96" s="545">
        <f t="shared" si="162"/>
        <v>1.0076388888888892</v>
      </c>
      <c r="G96" s="545">
        <f t="shared" si="163"/>
        <v>1.0138888888888893</v>
      </c>
      <c r="H96" s="545">
        <f t="shared" si="164"/>
        <v>1.0166666666666671</v>
      </c>
      <c r="I96" s="545">
        <f t="shared" si="165"/>
        <v>1.0215277777777783</v>
      </c>
      <c r="J96" s="545">
        <f t="shared" si="166"/>
        <v>1.0250000000000006</v>
      </c>
      <c r="K96" s="545">
        <f t="shared" si="167"/>
        <v>1.0298611111111118</v>
      </c>
      <c r="L96" s="545">
        <f t="shared" si="168"/>
        <v>1.0354166666666673</v>
      </c>
      <c r="M96" s="545">
        <f t="shared" si="169"/>
        <v>1.0402777777777785</v>
      </c>
      <c r="N96" s="545">
        <f t="shared" si="170"/>
        <v>1.0444444444444452</v>
      </c>
      <c r="O96" s="545">
        <f t="shared" si="171"/>
        <v>1.0458333333333341</v>
      </c>
      <c r="P96" s="537">
        <f t="shared" si="173"/>
        <v>30.020000000000003</v>
      </c>
      <c r="Q96" s="543">
        <f t="shared" si="172"/>
        <v>5.1388888888889594E-2</v>
      </c>
      <c r="R96" s="544">
        <f t="shared" si="141"/>
        <v>24.340540540540204</v>
      </c>
    </row>
    <row r="97" spans="1:16" ht="18.399999999999999" customHeight="1" x14ac:dyDescent="0.25">
      <c r="A97" s="329"/>
      <c r="B97" s="329"/>
      <c r="C97" s="329"/>
      <c r="D97" s="329"/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29"/>
      <c r="P97" s="310"/>
    </row>
    <row r="98" spans="1:16" ht="18.399999999999999" customHeight="1" x14ac:dyDescent="0.25">
      <c r="A98" s="329"/>
      <c r="B98" s="329"/>
      <c r="C98" s="329"/>
      <c r="D98" s="337" t="s">
        <v>63</v>
      </c>
      <c r="E98" s="337"/>
      <c r="F98" s="337"/>
      <c r="G98" s="337"/>
      <c r="H98" s="337"/>
      <c r="I98" s="338"/>
      <c r="J98" s="337">
        <v>76</v>
      </c>
      <c r="K98" s="337"/>
      <c r="L98" s="329"/>
      <c r="M98" s="329"/>
      <c r="N98" s="329"/>
      <c r="O98" s="329"/>
      <c r="P98" s="310"/>
    </row>
    <row r="99" spans="1:16" ht="18.399999999999999" customHeight="1" x14ac:dyDescent="0.25">
      <c r="A99" s="329"/>
      <c r="B99" s="329"/>
      <c r="C99" s="329"/>
      <c r="D99" s="337" t="s">
        <v>64</v>
      </c>
      <c r="E99" s="337"/>
      <c r="F99" s="337"/>
      <c r="G99" s="337"/>
      <c r="H99" s="337"/>
      <c r="I99" s="338"/>
      <c r="J99" s="337">
        <v>4</v>
      </c>
      <c r="K99" s="337"/>
      <c r="L99" s="329"/>
      <c r="M99" s="329"/>
      <c r="N99" s="329"/>
      <c r="O99" s="329"/>
      <c r="P99" s="310"/>
    </row>
    <row r="100" spans="1:16" ht="18.399999999999999" customHeight="1" x14ac:dyDescent="0.25">
      <c r="A100" s="329"/>
      <c r="B100" s="329"/>
      <c r="C100" s="329"/>
      <c r="D100" s="337" t="s">
        <v>65</v>
      </c>
      <c r="E100" s="337"/>
      <c r="F100" s="337"/>
      <c r="G100" s="337"/>
      <c r="H100" s="337"/>
      <c r="I100" s="338"/>
      <c r="J100" s="337">
        <f>B96</f>
        <v>80</v>
      </c>
      <c r="K100" s="337"/>
      <c r="L100" s="329"/>
      <c r="M100" s="329"/>
      <c r="N100" s="329"/>
      <c r="O100" s="329"/>
      <c r="P100" s="310"/>
    </row>
    <row r="101" spans="1:16" ht="18.399999999999999" customHeight="1" x14ac:dyDescent="0.25">
      <c r="A101" s="329"/>
      <c r="B101" s="329"/>
      <c r="C101" s="329"/>
      <c r="D101" s="337" t="s">
        <v>66</v>
      </c>
      <c r="E101" s="337"/>
      <c r="F101" s="337"/>
      <c r="G101" s="337"/>
      <c r="H101" s="337"/>
      <c r="I101" s="338"/>
      <c r="J101" s="339">
        <f>P13</f>
        <v>30.020000000000003</v>
      </c>
      <c r="K101" s="337" t="s">
        <v>67</v>
      </c>
      <c r="L101" s="329"/>
      <c r="M101" s="329"/>
      <c r="N101" s="329"/>
      <c r="O101" s="329"/>
      <c r="P101" s="310"/>
    </row>
    <row r="102" spans="1:16" ht="15" customHeight="1" x14ac:dyDescent="0.25">
      <c r="D102" s="337" t="s">
        <v>68</v>
      </c>
      <c r="E102" s="340"/>
      <c r="F102" s="340"/>
      <c r="G102" s="340"/>
      <c r="H102" s="340"/>
      <c r="I102" s="340"/>
      <c r="J102" s="337">
        <f>(6*6.1*2)+(6*18*2)</f>
        <v>289.2</v>
      </c>
      <c r="K102" s="337" t="s">
        <v>69</v>
      </c>
      <c r="P102" s="310"/>
    </row>
    <row r="103" spans="1:16" ht="15" customHeight="1" x14ac:dyDescent="0.25">
      <c r="D103" s="337" t="s">
        <v>70</v>
      </c>
      <c r="E103" s="340"/>
      <c r="F103" s="340"/>
      <c r="G103" s="340"/>
      <c r="H103" s="340"/>
      <c r="I103" s="340"/>
      <c r="J103" s="340"/>
      <c r="K103" s="340"/>
      <c r="P103" s="310"/>
    </row>
    <row r="104" spans="1:16" ht="15" customHeight="1" x14ac:dyDescent="0.25">
      <c r="P104" s="310"/>
    </row>
    <row r="105" spans="1:16" ht="15" customHeight="1" x14ac:dyDescent="0.25">
      <c r="P105" s="310"/>
    </row>
    <row r="106" spans="1:16" ht="15" customHeight="1" x14ac:dyDescent="0.25">
      <c r="P106" s="310"/>
    </row>
    <row r="107" spans="1:16" ht="15" customHeight="1" x14ac:dyDescent="0.25">
      <c r="P107" s="310"/>
    </row>
    <row r="108" spans="1:16" ht="15" customHeight="1" x14ac:dyDescent="0.25">
      <c r="P108" s="310"/>
    </row>
    <row r="109" spans="1:16" ht="15" customHeight="1" x14ac:dyDescent="0.25">
      <c r="P109" s="310"/>
    </row>
    <row r="110" spans="1:16" ht="15" customHeight="1" x14ac:dyDescent="0.25">
      <c r="P110" s="310"/>
    </row>
    <row r="111" spans="1:16" ht="15" customHeight="1" x14ac:dyDescent="0.25">
      <c r="P111" s="310"/>
    </row>
  </sheetData>
  <mergeCells count="11">
    <mergeCell ref="B16:S16"/>
    <mergeCell ref="A17:A93"/>
    <mergeCell ref="B8:S8"/>
    <mergeCell ref="B11:C11"/>
    <mergeCell ref="D11:N11"/>
    <mergeCell ref="P11:P12"/>
    <mergeCell ref="Q11:Q15"/>
    <mergeCell ref="R11:R15"/>
    <mergeCell ref="S11:S15"/>
    <mergeCell ref="P13:P15"/>
    <mergeCell ref="B15:C15"/>
  </mergeCells>
  <pageMargins left="0.51181102362204722" right="0.15748031496062992" top="0.74803149606299213" bottom="0.74803149606299213" header="0.31496062992125984" footer="0.31496062992125984"/>
  <pageSetup paperSize="9" scale="45" fitToHeight="5" orientation="portrait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83"/>
  <sheetViews>
    <sheetView view="pageBreakPreview" topLeftCell="A4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308"/>
    <col min="2" max="2" width="12.7109375" style="308" customWidth="1"/>
    <col min="3" max="3" width="15.28515625" style="308" customWidth="1"/>
    <col min="4" max="4" width="12.42578125" style="308" customWidth="1"/>
    <col min="5" max="15" width="10.7109375" style="308" customWidth="1"/>
    <col min="16" max="16384" width="11.5703125" style="308"/>
  </cols>
  <sheetData>
    <row r="1" spans="1:22" s="307" customFormat="1" ht="23.25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0"/>
    </row>
    <row r="2" spans="1:22" s="307" customFormat="1" ht="23.25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0"/>
    </row>
    <row r="3" spans="1:22" s="307" customFormat="1" ht="23.25" x14ac:dyDescent="0.35">
      <c r="A3" s="30"/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2"/>
      <c r="P3" s="32"/>
      <c r="Q3" s="32"/>
      <c r="R3" s="32"/>
      <c r="S3" s="32"/>
      <c r="T3" s="32"/>
      <c r="U3" s="32"/>
      <c r="V3" s="30"/>
    </row>
    <row r="4" spans="1:22" s="307" customFormat="1" ht="23.25" x14ac:dyDescent="0.35">
      <c r="A4" s="30"/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2"/>
      <c r="P4" s="32"/>
      <c r="Q4" s="32"/>
      <c r="R4" s="32"/>
      <c r="S4" s="32"/>
      <c r="T4" s="32"/>
      <c r="U4" s="32"/>
      <c r="V4" s="30"/>
    </row>
    <row r="5" spans="1:22" s="307" customFormat="1" ht="23.25" x14ac:dyDescent="0.35">
      <c r="A5" s="30"/>
      <c r="B5" s="31" t="s">
        <v>110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  <c r="S5" s="32"/>
      <c r="T5" s="32"/>
      <c r="U5" s="32"/>
      <c r="V5" s="30"/>
    </row>
    <row r="6" spans="1:22" s="307" customFormat="1" ht="23.25" x14ac:dyDescent="0.35">
      <c r="A6" s="30"/>
      <c r="B6" s="31" t="s">
        <v>111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2"/>
      <c r="P6" s="32"/>
      <c r="Q6" s="32"/>
      <c r="R6" s="32"/>
      <c r="S6" s="32"/>
      <c r="T6" s="32"/>
      <c r="U6" s="32"/>
      <c r="V6" s="30"/>
    </row>
    <row r="7" spans="1:22" s="307" customFormat="1" ht="24" thickBot="1" x14ac:dyDescent="0.4">
      <c r="A7" s="30"/>
      <c r="B7" s="31" t="s">
        <v>112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2"/>
      <c r="P7" s="32"/>
      <c r="Q7" s="32"/>
      <c r="R7" s="173"/>
      <c r="S7" s="32"/>
      <c r="T7" s="32"/>
      <c r="U7" s="32"/>
      <c r="V7" s="30"/>
    </row>
    <row r="8" spans="1:22" s="307" customFormat="1" ht="173.25" customHeight="1" thickBot="1" x14ac:dyDescent="0.4">
      <c r="A8" s="30"/>
      <c r="B8" s="710" t="s">
        <v>367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2"/>
      <c r="T8" s="332"/>
      <c r="U8" s="332"/>
      <c r="V8" s="30"/>
    </row>
    <row r="9" spans="1:22" ht="15.75" x14ac:dyDescent="0.25">
      <c r="B9" s="309"/>
      <c r="C9" s="309"/>
      <c r="D9" s="99">
        <v>6.9444444444444441E-3</v>
      </c>
      <c r="E9" s="99">
        <v>4.1666666666666666E-3</v>
      </c>
      <c r="F9" s="99">
        <v>4.1666666666666666E-3</v>
      </c>
      <c r="G9" s="99">
        <v>6.9444444444444441E-3</v>
      </c>
      <c r="H9" s="99">
        <v>2.7777777777777779E-3</v>
      </c>
      <c r="I9" s="99">
        <v>5.5555555555555558E-3</v>
      </c>
      <c r="J9" s="99">
        <v>4.1666666666666666E-3</v>
      </c>
      <c r="K9" s="99">
        <v>5.5555555555555558E-3</v>
      </c>
      <c r="L9" s="99">
        <v>6.2499999999999995E-3</v>
      </c>
      <c r="M9" s="99">
        <v>4.8611111111111112E-3</v>
      </c>
      <c r="N9" s="99">
        <v>4.8611111111111112E-3</v>
      </c>
      <c r="O9" s="99">
        <v>1.3888888888888889E-3</v>
      </c>
      <c r="Q9" s="310">
        <f>SUM(D9:O9)</f>
        <v>5.7638888888888885E-2</v>
      </c>
    </row>
    <row r="10" spans="1:22" ht="16.5" thickBot="1" x14ac:dyDescent="0.3">
      <c r="B10" s="309"/>
      <c r="C10" s="309"/>
      <c r="D10" s="99">
        <v>6.2499999999999995E-3</v>
      </c>
      <c r="E10" s="99">
        <v>3.472222222222222E-3</v>
      </c>
      <c r="F10" s="99">
        <v>3.472222222222222E-3</v>
      </c>
      <c r="G10" s="99">
        <v>6.2499999999999995E-3</v>
      </c>
      <c r="H10" s="99">
        <v>2.7777777777777779E-3</v>
      </c>
      <c r="I10" s="99">
        <v>4.8611111111111112E-3</v>
      </c>
      <c r="J10" s="99">
        <v>3.472222222222222E-3</v>
      </c>
      <c r="K10" s="99">
        <v>4.8611111111111112E-3</v>
      </c>
      <c r="L10" s="99">
        <v>5.5555555555555558E-3</v>
      </c>
      <c r="M10" s="99">
        <v>4.8611111111111112E-3</v>
      </c>
      <c r="N10" s="99">
        <v>4.1666666666666666E-3</v>
      </c>
      <c r="O10" s="99">
        <v>1.3888888888888889E-3</v>
      </c>
      <c r="Q10" s="310">
        <f>SUM(D10:O10)</f>
        <v>5.1388888888888894E-2</v>
      </c>
    </row>
    <row r="11" spans="1:22" ht="15.75" customHeight="1" thickBot="1" x14ac:dyDescent="0.3">
      <c r="B11" s="748" t="s">
        <v>47</v>
      </c>
      <c r="C11" s="749"/>
      <c r="D11" s="750" t="s">
        <v>48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269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22" ht="42" customHeight="1" thickBot="1" x14ac:dyDescent="0.3">
      <c r="B12" s="427"/>
      <c r="C12" s="427" t="s">
        <v>113</v>
      </c>
      <c r="D12" s="424" t="s">
        <v>114</v>
      </c>
      <c r="E12" s="311" t="s">
        <v>120</v>
      </c>
      <c r="F12" s="311" t="s">
        <v>297</v>
      </c>
      <c r="G12" s="311" t="s">
        <v>298</v>
      </c>
      <c r="H12" s="311" t="s">
        <v>299</v>
      </c>
      <c r="I12" s="311" t="s">
        <v>88</v>
      </c>
      <c r="J12" s="311" t="s">
        <v>198</v>
      </c>
      <c r="K12" s="311" t="s">
        <v>94</v>
      </c>
      <c r="L12" s="311" t="s">
        <v>76</v>
      </c>
      <c r="M12" s="311" t="s">
        <v>75</v>
      </c>
      <c r="N12" s="311" t="s">
        <v>199</v>
      </c>
      <c r="O12" s="312" t="s">
        <v>275</v>
      </c>
      <c r="P12" s="702"/>
      <c r="Q12" s="703"/>
      <c r="R12" s="703"/>
      <c r="S12" s="703"/>
    </row>
    <row r="13" spans="1:22" ht="15.75" thickBot="1" x14ac:dyDescent="0.3">
      <c r="B13" s="425" t="s">
        <v>58</v>
      </c>
      <c r="C13" s="426">
        <v>0</v>
      </c>
      <c r="D13" s="313">
        <v>3.76</v>
      </c>
      <c r="E13" s="314">
        <v>2</v>
      </c>
      <c r="F13" s="314">
        <v>2</v>
      </c>
      <c r="G13" s="314">
        <v>3.54</v>
      </c>
      <c r="H13" s="314">
        <v>2</v>
      </c>
      <c r="I13" s="315">
        <v>2.09</v>
      </c>
      <c r="J13" s="315">
        <v>2.2999999999999998</v>
      </c>
      <c r="K13" s="315">
        <v>2.9</v>
      </c>
      <c r="L13" s="315">
        <v>3.1</v>
      </c>
      <c r="M13" s="315">
        <v>3.3</v>
      </c>
      <c r="N13" s="316">
        <v>2.0299999999999998</v>
      </c>
      <c r="O13" s="317">
        <v>1</v>
      </c>
      <c r="P13" s="719">
        <f>O14</f>
        <v>30.020000000000003</v>
      </c>
      <c r="Q13" s="703"/>
      <c r="R13" s="703"/>
      <c r="S13" s="703"/>
    </row>
    <row r="14" spans="1:22" ht="30.75" customHeight="1" thickBot="1" x14ac:dyDescent="0.3">
      <c r="B14" s="100" t="s">
        <v>59</v>
      </c>
      <c r="C14" s="318">
        <v>0</v>
      </c>
      <c r="D14" s="319">
        <f t="shared" ref="D14" si="0">C14+D13</f>
        <v>3.76</v>
      </c>
      <c r="E14" s="320">
        <f>D14+E13</f>
        <v>5.76</v>
      </c>
      <c r="F14" s="320">
        <f t="shared" ref="F14:O14" si="1">E14+F13</f>
        <v>7.76</v>
      </c>
      <c r="G14" s="320">
        <f t="shared" si="1"/>
        <v>11.3</v>
      </c>
      <c r="H14" s="320">
        <f t="shared" si="1"/>
        <v>13.3</v>
      </c>
      <c r="I14" s="320">
        <f t="shared" si="1"/>
        <v>15.39</v>
      </c>
      <c r="J14" s="320">
        <f t="shared" si="1"/>
        <v>17.690000000000001</v>
      </c>
      <c r="K14" s="320">
        <f t="shared" si="1"/>
        <v>20.59</v>
      </c>
      <c r="L14" s="320">
        <f t="shared" si="1"/>
        <v>23.69</v>
      </c>
      <c r="M14" s="320">
        <f t="shared" si="1"/>
        <v>26.990000000000002</v>
      </c>
      <c r="N14" s="320">
        <f t="shared" si="1"/>
        <v>29.020000000000003</v>
      </c>
      <c r="O14" s="320">
        <f t="shared" si="1"/>
        <v>30.020000000000003</v>
      </c>
      <c r="P14" s="720"/>
      <c r="Q14" s="703"/>
      <c r="R14" s="703"/>
      <c r="S14" s="703"/>
    </row>
    <row r="15" spans="1:22" ht="30.75" customHeight="1" thickBot="1" x14ac:dyDescent="0.3">
      <c r="B15" s="752" t="s">
        <v>60</v>
      </c>
      <c r="C15" s="753"/>
      <c r="D15" s="321">
        <f t="shared" ref="D15:O15" si="2">D13/((D10*1440)/60)</f>
        <v>25.066666666666666</v>
      </c>
      <c r="E15" s="322">
        <f t="shared" si="2"/>
        <v>24</v>
      </c>
      <c r="F15" s="322">
        <f t="shared" si="2"/>
        <v>24</v>
      </c>
      <c r="G15" s="322">
        <f t="shared" si="2"/>
        <v>23.6</v>
      </c>
      <c r="H15" s="322">
        <f t="shared" si="2"/>
        <v>30</v>
      </c>
      <c r="I15" s="322">
        <f t="shared" si="2"/>
        <v>17.914285714285711</v>
      </c>
      <c r="J15" s="322">
        <f t="shared" si="2"/>
        <v>27.599999999999998</v>
      </c>
      <c r="K15" s="322">
        <f t="shared" si="2"/>
        <v>24.857142857142858</v>
      </c>
      <c r="L15" s="322">
        <f t="shared" si="2"/>
        <v>23.25</v>
      </c>
      <c r="M15" s="322">
        <f t="shared" si="2"/>
        <v>28.285714285714285</v>
      </c>
      <c r="N15" s="322">
        <f t="shared" si="2"/>
        <v>20.299999999999997</v>
      </c>
      <c r="O15" s="322">
        <f t="shared" si="2"/>
        <v>30</v>
      </c>
      <c r="P15" s="721"/>
      <c r="Q15" s="702"/>
      <c r="R15" s="702"/>
      <c r="S15" s="702"/>
    </row>
    <row r="16" spans="1:22" ht="36.6" customHeight="1" thickBot="1" x14ac:dyDescent="0.3">
      <c r="B16" s="742" t="s">
        <v>61</v>
      </c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4"/>
    </row>
    <row r="17" spans="1:20" ht="18.399999999999999" customHeight="1" thickBot="1" x14ac:dyDescent="0.3">
      <c r="A17" s="754" t="s">
        <v>62</v>
      </c>
      <c r="B17" s="129">
        <v>1</v>
      </c>
      <c r="C17" s="457">
        <v>0.20833333333333334</v>
      </c>
      <c r="D17" s="127">
        <f t="shared" ref="D17" si="3">C17+D$10</f>
        <v>0.21458333333333335</v>
      </c>
      <c r="E17" s="127">
        <f t="shared" ref="E17" si="4">D17+E$10</f>
        <v>0.21805555555555556</v>
      </c>
      <c r="F17" s="127">
        <f t="shared" ref="F17" si="5">E17+F$10</f>
        <v>0.22152777777777777</v>
      </c>
      <c r="G17" s="127">
        <f t="shared" ref="G17" si="6">F17+G$10</f>
        <v>0.22777777777777777</v>
      </c>
      <c r="H17" s="127">
        <f t="shared" ref="H17" si="7">G17+H$10</f>
        <v>0.23055555555555554</v>
      </c>
      <c r="I17" s="127">
        <f t="shared" ref="I17" si="8">H17+I$10</f>
        <v>0.23541666666666666</v>
      </c>
      <c r="J17" s="127">
        <f t="shared" ref="J17" si="9">I17+J$10</f>
        <v>0.23888888888888887</v>
      </c>
      <c r="K17" s="127">
        <f t="shared" ref="K17" si="10">J17+K$10</f>
        <v>0.24374999999999999</v>
      </c>
      <c r="L17" s="127">
        <f t="shared" ref="L17" si="11">K17+L$10</f>
        <v>0.24930555555555556</v>
      </c>
      <c r="M17" s="127">
        <f t="shared" ref="M17" si="12">L17+M$10</f>
        <v>0.25416666666666665</v>
      </c>
      <c r="N17" s="127">
        <f t="shared" ref="N17" si="13">M17+N$10</f>
        <v>0.2583333333333333</v>
      </c>
      <c r="O17" s="127">
        <f t="shared" ref="O17" si="14">N17+O$10</f>
        <v>0.25972222222222219</v>
      </c>
      <c r="P17" s="91">
        <f>P$13</f>
        <v>30.020000000000003</v>
      </c>
      <c r="Q17" s="87">
        <f>O17-C17</f>
        <v>5.1388888888888845E-2</v>
      </c>
      <c r="R17" s="73">
        <f t="shared" ref="R17:R64" si="15">$J$73/((Q17*1440)/60)</f>
        <v>24.340540540540562</v>
      </c>
      <c r="S17" s="324"/>
    </row>
    <row r="18" spans="1:20" ht="18.399999999999999" customHeight="1" thickBot="1" x14ac:dyDescent="0.3">
      <c r="A18" s="747"/>
      <c r="B18" s="126">
        <v>2</v>
      </c>
      <c r="C18" s="458">
        <f>C17+"00:30"</f>
        <v>0.22916666666666669</v>
      </c>
      <c r="D18" s="127">
        <f t="shared" ref="D18:D66" si="16">C18+D$10</f>
        <v>0.23541666666666669</v>
      </c>
      <c r="E18" s="127">
        <f t="shared" ref="E18:E66" si="17">D18+E$10</f>
        <v>0.2388888888888889</v>
      </c>
      <c r="F18" s="127">
        <f t="shared" ref="F18:F66" si="18">E18+F$10</f>
        <v>0.24236111111111111</v>
      </c>
      <c r="G18" s="127">
        <f t="shared" ref="G18:G66" si="19">F18+G$10</f>
        <v>0.24861111111111112</v>
      </c>
      <c r="H18" s="127">
        <f t="shared" ref="H18:H66" si="20">G18+H$10</f>
        <v>0.25138888888888888</v>
      </c>
      <c r="I18" s="127">
        <f t="shared" ref="I18:I66" si="21">H18+I$10</f>
        <v>0.25624999999999998</v>
      </c>
      <c r="J18" s="127">
        <f t="shared" ref="J18:J66" si="22">I18+J$10</f>
        <v>0.25972222222222219</v>
      </c>
      <c r="K18" s="127">
        <f t="shared" ref="K18:K66" si="23">J18+K$10</f>
        <v>0.26458333333333328</v>
      </c>
      <c r="L18" s="127">
        <f t="shared" ref="L18:L66" si="24">K18+L$10</f>
        <v>0.27013888888888882</v>
      </c>
      <c r="M18" s="127">
        <f t="shared" ref="M18:M66" si="25">L18+M$10</f>
        <v>0.27499999999999991</v>
      </c>
      <c r="N18" s="127">
        <f t="shared" ref="N18:N66" si="26">M18+N$10</f>
        <v>0.27916666666666656</v>
      </c>
      <c r="O18" s="127">
        <f t="shared" ref="O18:O66" si="27">N18+O$10</f>
        <v>0.28055555555555545</v>
      </c>
      <c r="P18" s="92">
        <f t="shared" ref="P18:P66" si="28">P$13</f>
        <v>30.020000000000003</v>
      </c>
      <c r="Q18" s="88">
        <f t="shared" ref="Q18:Q66" si="29">O18-C18</f>
        <v>5.1388888888888762E-2</v>
      </c>
      <c r="R18" s="89">
        <f t="shared" si="15"/>
        <v>24.340540540540605</v>
      </c>
      <c r="S18" s="128"/>
      <c r="T18" s="310">
        <f>C18-C17</f>
        <v>2.0833333333333343E-2</v>
      </c>
    </row>
    <row r="19" spans="1:20" ht="18.399999999999999" customHeight="1" thickBot="1" x14ac:dyDescent="0.3">
      <c r="A19" s="747"/>
      <c r="B19" s="126">
        <v>3</v>
      </c>
      <c r="C19" s="458">
        <f t="shared" ref="C19:C20" si="30">C18+"00:30"</f>
        <v>0.25</v>
      </c>
      <c r="D19" s="127">
        <f t="shared" si="16"/>
        <v>0.25624999999999998</v>
      </c>
      <c r="E19" s="127">
        <f t="shared" si="17"/>
        <v>0.25972222222222219</v>
      </c>
      <c r="F19" s="127">
        <f t="shared" si="18"/>
        <v>0.2631944444444444</v>
      </c>
      <c r="G19" s="127">
        <f t="shared" si="19"/>
        <v>0.26944444444444438</v>
      </c>
      <c r="H19" s="127">
        <f t="shared" si="20"/>
        <v>0.27222222222222214</v>
      </c>
      <c r="I19" s="127">
        <f t="shared" si="21"/>
        <v>0.27708333333333324</v>
      </c>
      <c r="J19" s="127">
        <f t="shared" si="22"/>
        <v>0.28055555555555545</v>
      </c>
      <c r="K19" s="127">
        <f t="shared" si="23"/>
        <v>0.28541666666666654</v>
      </c>
      <c r="L19" s="127">
        <f t="shared" si="24"/>
        <v>0.29097222222222208</v>
      </c>
      <c r="M19" s="127">
        <f t="shared" si="25"/>
        <v>0.29583333333333317</v>
      </c>
      <c r="N19" s="127">
        <f t="shared" si="26"/>
        <v>0.29999999999999982</v>
      </c>
      <c r="O19" s="127">
        <f t="shared" si="27"/>
        <v>0.30138888888888871</v>
      </c>
      <c r="P19" s="92">
        <f t="shared" si="28"/>
        <v>30.020000000000003</v>
      </c>
      <c r="Q19" s="88">
        <f t="shared" si="29"/>
        <v>5.1388888888888706E-2</v>
      </c>
      <c r="R19" s="89">
        <f t="shared" si="15"/>
        <v>24.340540540540626</v>
      </c>
      <c r="S19" s="128"/>
      <c r="T19" s="310">
        <f t="shared" ref="T19:T64" si="31">C19-C18</f>
        <v>2.0833333333333315E-2</v>
      </c>
    </row>
    <row r="20" spans="1:20" ht="18.399999999999999" customHeight="1" thickBot="1" x14ac:dyDescent="0.3">
      <c r="A20" s="747"/>
      <c r="B20" s="399">
        <v>4</v>
      </c>
      <c r="C20" s="459">
        <f t="shared" si="30"/>
        <v>0.27083333333333331</v>
      </c>
      <c r="D20" s="127">
        <f t="shared" ref="D20" si="32">C20+D$10</f>
        <v>0.27708333333333329</v>
      </c>
      <c r="E20" s="127">
        <f t="shared" ref="E20" si="33">D20+E$10</f>
        <v>0.2805555555555555</v>
      </c>
      <c r="F20" s="127">
        <f t="shared" ref="F20" si="34">E20+F$10</f>
        <v>0.28402777777777771</v>
      </c>
      <c r="G20" s="127">
        <f t="shared" ref="G20" si="35">F20+G$10</f>
        <v>0.29027777777777769</v>
      </c>
      <c r="H20" s="127">
        <f t="shared" ref="H20" si="36">G20+H$10</f>
        <v>0.29305555555555546</v>
      </c>
      <c r="I20" s="127">
        <f t="shared" ref="I20" si="37">H20+I$10</f>
        <v>0.29791666666666655</v>
      </c>
      <c r="J20" s="127">
        <f t="shared" ref="J20" si="38">I20+J$10</f>
        <v>0.30138888888888876</v>
      </c>
      <c r="K20" s="127">
        <f t="shared" ref="K20" si="39">J20+K$10</f>
        <v>0.30624999999999986</v>
      </c>
      <c r="L20" s="127">
        <f t="shared" ref="L20" si="40">K20+L$10</f>
        <v>0.31180555555555539</v>
      </c>
      <c r="M20" s="127">
        <f t="shared" ref="M20" si="41">L20+M$10</f>
        <v>0.31666666666666649</v>
      </c>
      <c r="N20" s="127">
        <f t="shared" ref="N20" si="42">M20+N$10</f>
        <v>0.32083333333333314</v>
      </c>
      <c r="O20" s="127">
        <f t="shared" ref="O20" si="43">N20+O$10</f>
        <v>0.32222222222222202</v>
      </c>
      <c r="P20" s="400">
        <f t="shared" si="28"/>
        <v>30.020000000000003</v>
      </c>
      <c r="Q20" s="279">
        <f t="shared" si="29"/>
        <v>5.1388888888888706E-2</v>
      </c>
      <c r="R20" s="137">
        <f t="shared" si="15"/>
        <v>24.340540540540626</v>
      </c>
      <c r="S20" s="128"/>
      <c r="T20" s="310">
        <f t="shared" si="31"/>
        <v>2.0833333333333315E-2</v>
      </c>
    </row>
    <row r="21" spans="1:20" ht="18.399999999999999" customHeight="1" x14ac:dyDescent="0.25">
      <c r="A21" s="747"/>
      <c r="B21" s="401">
        <v>5</v>
      </c>
      <c r="C21" s="460">
        <f>C20+"00:30"</f>
        <v>0.29166666666666663</v>
      </c>
      <c r="D21" s="326">
        <f>C21+D$9</f>
        <v>0.29861111111111105</v>
      </c>
      <c r="E21" s="326">
        <f t="shared" ref="E21:O21" si="44">D21+E$9</f>
        <v>0.3027777777777777</v>
      </c>
      <c r="F21" s="326">
        <f t="shared" si="44"/>
        <v>0.30694444444444435</v>
      </c>
      <c r="G21" s="326">
        <f t="shared" si="44"/>
        <v>0.31388888888888877</v>
      </c>
      <c r="H21" s="326">
        <f t="shared" si="44"/>
        <v>0.31666666666666654</v>
      </c>
      <c r="I21" s="326">
        <f t="shared" si="44"/>
        <v>0.32222222222222208</v>
      </c>
      <c r="J21" s="326">
        <f t="shared" si="44"/>
        <v>0.32638888888888873</v>
      </c>
      <c r="K21" s="326">
        <f t="shared" si="44"/>
        <v>0.33194444444444426</v>
      </c>
      <c r="L21" s="326">
        <f t="shared" si="44"/>
        <v>0.33819444444444424</v>
      </c>
      <c r="M21" s="326">
        <f t="shared" si="44"/>
        <v>0.34305555555555534</v>
      </c>
      <c r="N21" s="326">
        <f t="shared" si="44"/>
        <v>0.34791666666666643</v>
      </c>
      <c r="O21" s="326">
        <f t="shared" si="44"/>
        <v>0.34930555555555531</v>
      </c>
      <c r="P21" s="162">
        <f t="shared" si="28"/>
        <v>30.020000000000003</v>
      </c>
      <c r="Q21" s="163">
        <f t="shared" si="29"/>
        <v>5.7638888888888684E-2</v>
      </c>
      <c r="R21" s="80">
        <f t="shared" si="15"/>
        <v>21.701204819277187</v>
      </c>
      <c r="S21" s="128"/>
      <c r="T21" s="310">
        <f t="shared" si="31"/>
        <v>2.0833333333333315E-2</v>
      </c>
    </row>
    <row r="22" spans="1:20" ht="18.399999999999999" customHeight="1" x14ac:dyDescent="0.25">
      <c r="A22" s="747"/>
      <c r="B22" s="126">
        <v>6</v>
      </c>
      <c r="C22" s="458">
        <f>C21+"00:20"</f>
        <v>0.30555555555555552</v>
      </c>
      <c r="D22" s="326">
        <f t="shared" ref="D22:O22" si="45">C22+D$9</f>
        <v>0.31249999999999994</v>
      </c>
      <c r="E22" s="326">
        <f t="shared" si="45"/>
        <v>0.3166666666666666</v>
      </c>
      <c r="F22" s="326">
        <f t="shared" si="45"/>
        <v>0.32083333333333325</v>
      </c>
      <c r="G22" s="326">
        <f t="shared" si="45"/>
        <v>0.32777777777777767</v>
      </c>
      <c r="H22" s="326">
        <f t="shared" si="45"/>
        <v>0.33055555555555544</v>
      </c>
      <c r="I22" s="326">
        <f t="shared" si="45"/>
        <v>0.33611111111111097</v>
      </c>
      <c r="J22" s="326">
        <f t="shared" si="45"/>
        <v>0.34027777777777762</v>
      </c>
      <c r="K22" s="326">
        <f t="shared" si="45"/>
        <v>0.34583333333333316</v>
      </c>
      <c r="L22" s="326">
        <f t="shared" si="45"/>
        <v>0.35208333333333314</v>
      </c>
      <c r="M22" s="326">
        <f t="shared" si="45"/>
        <v>0.35694444444444423</v>
      </c>
      <c r="N22" s="326">
        <f t="shared" si="45"/>
        <v>0.36180555555555532</v>
      </c>
      <c r="O22" s="326">
        <f t="shared" si="45"/>
        <v>0.36319444444444421</v>
      </c>
      <c r="P22" s="92">
        <f t="shared" si="28"/>
        <v>30.020000000000003</v>
      </c>
      <c r="Q22" s="88">
        <f t="shared" si="29"/>
        <v>5.7638888888888684E-2</v>
      </c>
      <c r="R22" s="89">
        <f t="shared" si="15"/>
        <v>21.701204819277187</v>
      </c>
      <c r="S22" s="128"/>
      <c r="T22" s="310">
        <f t="shared" si="31"/>
        <v>1.3888888888888895E-2</v>
      </c>
    </row>
    <row r="23" spans="1:20" ht="18.399999999999999" customHeight="1" x14ac:dyDescent="0.25">
      <c r="A23" s="747"/>
      <c r="B23" s="126">
        <v>7</v>
      </c>
      <c r="C23" s="458">
        <f t="shared" ref="C23:C57" si="46">C22+"00:20"</f>
        <v>0.31944444444444442</v>
      </c>
      <c r="D23" s="326">
        <f t="shared" ref="D23:O23" si="47">C23+D$9</f>
        <v>0.32638888888888884</v>
      </c>
      <c r="E23" s="326">
        <f t="shared" si="47"/>
        <v>0.33055555555555549</v>
      </c>
      <c r="F23" s="326">
        <f t="shared" si="47"/>
        <v>0.33472222222222214</v>
      </c>
      <c r="G23" s="326">
        <f t="shared" si="47"/>
        <v>0.34166666666666656</v>
      </c>
      <c r="H23" s="326">
        <f t="shared" si="47"/>
        <v>0.34444444444444433</v>
      </c>
      <c r="I23" s="326">
        <f t="shared" si="47"/>
        <v>0.34999999999999987</v>
      </c>
      <c r="J23" s="326">
        <f t="shared" si="47"/>
        <v>0.35416666666666652</v>
      </c>
      <c r="K23" s="326">
        <f t="shared" si="47"/>
        <v>0.35972222222222205</v>
      </c>
      <c r="L23" s="326">
        <f t="shared" si="47"/>
        <v>0.36597222222222203</v>
      </c>
      <c r="M23" s="326">
        <f t="shared" si="47"/>
        <v>0.37083333333333313</v>
      </c>
      <c r="N23" s="326">
        <f t="shared" si="47"/>
        <v>0.37569444444444422</v>
      </c>
      <c r="O23" s="326">
        <f t="shared" si="47"/>
        <v>0.3770833333333331</v>
      </c>
      <c r="P23" s="92">
        <f t="shared" si="28"/>
        <v>30.020000000000003</v>
      </c>
      <c r="Q23" s="88">
        <f t="shared" si="29"/>
        <v>5.7638888888888684E-2</v>
      </c>
      <c r="R23" s="89">
        <f t="shared" si="15"/>
        <v>21.701204819277187</v>
      </c>
      <c r="S23" s="128"/>
      <c r="T23" s="310">
        <f t="shared" si="31"/>
        <v>1.3888888888888895E-2</v>
      </c>
    </row>
    <row r="24" spans="1:20" ht="18.399999999999999" customHeight="1" x14ac:dyDescent="0.25">
      <c r="A24" s="747"/>
      <c r="B24" s="126">
        <v>8</v>
      </c>
      <c r="C24" s="458">
        <f t="shared" si="46"/>
        <v>0.33333333333333331</v>
      </c>
      <c r="D24" s="326">
        <f t="shared" ref="D24:O24" si="48">C24+D$9</f>
        <v>0.34027777777777773</v>
      </c>
      <c r="E24" s="326">
        <f t="shared" si="48"/>
        <v>0.34444444444444439</v>
      </c>
      <c r="F24" s="326">
        <f t="shared" si="48"/>
        <v>0.34861111111111104</v>
      </c>
      <c r="G24" s="326">
        <f t="shared" si="48"/>
        <v>0.35555555555555546</v>
      </c>
      <c r="H24" s="326">
        <f t="shared" si="48"/>
        <v>0.35833333333333323</v>
      </c>
      <c r="I24" s="326">
        <f t="shared" si="48"/>
        <v>0.36388888888888876</v>
      </c>
      <c r="J24" s="326">
        <f t="shared" si="48"/>
        <v>0.36805555555555541</v>
      </c>
      <c r="K24" s="326">
        <f t="shared" si="48"/>
        <v>0.37361111111111095</v>
      </c>
      <c r="L24" s="326">
        <f t="shared" si="48"/>
        <v>0.37986111111111093</v>
      </c>
      <c r="M24" s="326">
        <f t="shared" si="48"/>
        <v>0.38472222222222202</v>
      </c>
      <c r="N24" s="326">
        <f t="shared" si="48"/>
        <v>0.38958333333333311</v>
      </c>
      <c r="O24" s="326">
        <f t="shared" si="48"/>
        <v>0.390972222222222</v>
      </c>
      <c r="P24" s="92">
        <f t="shared" si="28"/>
        <v>30.020000000000003</v>
      </c>
      <c r="Q24" s="88">
        <f t="shared" si="29"/>
        <v>5.7638888888888684E-2</v>
      </c>
      <c r="R24" s="89">
        <f t="shared" si="15"/>
        <v>21.701204819277187</v>
      </c>
      <c r="S24" s="128"/>
      <c r="T24" s="310">
        <f t="shared" si="31"/>
        <v>1.3888888888888895E-2</v>
      </c>
    </row>
    <row r="25" spans="1:20" ht="18.399999999999999" customHeight="1" x14ac:dyDescent="0.25">
      <c r="A25" s="747"/>
      <c r="B25" s="126">
        <v>9</v>
      </c>
      <c r="C25" s="458">
        <f t="shared" si="46"/>
        <v>0.34722222222222221</v>
      </c>
      <c r="D25" s="326">
        <f t="shared" ref="D25:O25" si="49">C25+D$9</f>
        <v>0.35416666666666663</v>
      </c>
      <c r="E25" s="326">
        <f t="shared" si="49"/>
        <v>0.35833333333333328</v>
      </c>
      <c r="F25" s="326">
        <f t="shared" si="49"/>
        <v>0.36249999999999993</v>
      </c>
      <c r="G25" s="326">
        <f t="shared" si="49"/>
        <v>0.36944444444444435</v>
      </c>
      <c r="H25" s="326">
        <f t="shared" si="49"/>
        <v>0.37222222222222212</v>
      </c>
      <c r="I25" s="326">
        <f t="shared" si="49"/>
        <v>0.37777777777777766</v>
      </c>
      <c r="J25" s="326">
        <f t="shared" si="49"/>
        <v>0.38194444444444431</v>
      </c>
      <c r="K25" s="326">
        <f t="shared" si="49"/>
        <v>0.38749999999999984</v>
      </c>
      <c r="L25" s="326">
        <f t="shared" si="49"/>
        <v>0.39374999999999982</v>
      </c>
      <c r="M25" s="326">
        <f t="shared" si="49"/>
        <v>0.39861111111111092</v>
      </c>
      <c r="N25" s="326">
        <f t="shared" si="49"/>
        <v>0.40347222222222201</v>
      </c>
      <c r="O25" s="326">
        <f t="shared" si="49"/>
        <v>0.40486111111111089</v>
      </c>
      <c r="P25" s="92">
        <f t="shared" si="28"/>
        <v>30.020000000000003</v>
      </c>
      <c r="Q25" s="88">
        <f t="shared" si="29"/>
        <v>5.7638888888888684E-2</v>
      </c>
      <c r="R25" s="89">
        <f t="shared" si="15"/>
        <v>21.701204819277187</v>
      </c>
      <c r="S25" s="128"/>
      <c r="T25" s="310">
        <f t="shared" si="31"/>
        <v>1.3888888888888895E-2</v>
      </c>
    </row>
    <row r="26" spans="1:20" ht="18.399999999999999" customHeight="1" x14ac:dyDescent="0.25">
      <c r="A26" s="747"/>
      <c r="B26" s="126">
        <v>10</v>
      </c>
      <c r="C26" s="458">
        <f t="shared" si="46"/>
        <v>0.3611111111111111</v>
      </c>
      <c r="D26" s="326">
        <f t="shared" ref="D26:O26" si="50">C26+D$9</f>
        <v>0.36805555555555552</v>
      </c>
      <c r="E26" s="326">
        <f t="shared" si="50"/>
        <v>0.37222222222222218</v>
      </c>
      <c r="F26" s="326">
        <f t="shared" si="50"/>
        <v>0.37638888888888883</v>
      </c>
      <c r="G26" s="326">
        <f t="shared" si="50"/>
        <v>0.38333333333333325</v>
      </c>
      <c r="H26" s="326">
        <f t="shared" si="50"/>
        <v>0.38611111111111102</v>
      </c>
      <c r="I26" s="326">
        <f t="shared" si="50"/>
        <v>0.39166666666666655</v>
      </c>
      <c r="J26" s="326">
        <f t="shared" si="50"/>
        <v>0.3958333333333332</v>
      </c>
      <c r="K26" s="326">
        <f t="shared" si="50"/>
        <v>0.40138888888888874</v>
      </c>
      <c r="L26" s="326">
        <f t="shared" si="50"/>
        <v>0.40763888888888872</v>
      </c>
      <c r="M26" s="326">
        <f t="shared" si="50"/>
        <v>0.41249999999999981</v>
      </c>
      <c r="N26" s="326">
        <f t="shared" si="50"/>
        <v>0.41736111111111091</v>
      </c>
      <c r="O26" s="326">
        <f t="shared" si="50"/>
        <v>0.41874999999999979</v>
      </c>
      <c r="P26" s="92">
        <f t="shared" si="28"/>
        <v>30.020000000000003</v>
      </c>
      <c r="Q26" s="88">
        <f t="shared" si="29"/>
        <v>5.7638888888888684E-2</v>
      </c>
      <c r="R26" s="89">
        <f t="shared" si="15"/>
        <v>21.701204819277187</v>
      </c>
      <c r="S26" s="128"/>
      <c r="T26" s="310">
        <f t="shared" si="31"/>
        <v>1.3888888888888895E-2</v>
      </c>
    </row>
    <row r="27" spans="1:20" ht="18.399999999999999" customHeight="1" x14ac:dyDescent="0.25">
      <c r="A27" s="747"/>
      <c r="B27" s="126">
        <v>11</v>
      </c>
      <c r="C27" s="458">
        <f t="shared" si="46"/>
        <v>0.375</v>
      </c>
      <c r="D27" s="326">
        <f t="shared" ref="D27:O27" si="51">C27+D$9</f>
        <v>0.38194444444444442</v>
      </c>
      <c r="E27" s="326">
        <f t="shared" si="51"/>
        <v>0.38611111111111107</v>
      </c>
      <c r="F27" s="326">
        <f t="shared" si="51"/>
        <v>0.39027777777777772</v>
      </c>
      <c r="G27" s="326">
        <f t="shared" si="51"/>
        <v>0.39722222222222214</v>
      </c>
      <c r="H27" s="326">
        <f t="shared" si="51"/>
        <v>0.39999999999999991</v>
      </c>
      <c r="I27" s="326">
        <f t="shared" si="51"/>
        <v>0.40555555555555545</v>
      </c>
      <c r="J27" s="326">
        <f t="shared" si="51"/>
        <v>0.4097222222222221</v>
      </c>
      <c r="K27" s="326">
        <f t="shared" si="51"/>
        <v>0.41527777777777763</v>
      </c>
      <c r="L27" s="326">
        <f t="shared" si="51"/>
        <v>0.42152777777777761</v>
      </c>
      <c r="M27" s="326">
        <f t="shared" si="51"/>
        <v>0.42638888888888871</v>
      </c>
      <c r="N27" s="326">
        <f t="shared" si="51"/>
        <v>0.4312499999999998</v>
      </c>
      <c r="O27" s="326">
        <f t="shared" si="51"/>
        <v>0.43263888888888868</v>
      </c>
      <c r="P27" s="92">
        <f t="shared" si="28"/>
        <v>30.020000000000003</v>
      </c>
      <c r="Q27" s="88">
        <f t="shared" si="29"/>
        <v>5.7638888888888684E-2</v>
      </c>
      <c r="R27" s="89">
        <f t="shared" si="15"/>
        <v>21.701204819277187</v>
      </c>
      <c r="S27" s="128"/>
      <c r="T27" s="310">
        <f t="shared" si="31"/>
        <v>1.3888888888888895E-2</v>
      </c>
    </row>
    <row r="28" spans="1:20" ht="18.399999999999999" customHeight="1" x14ac:dyDescent="0.25">
      <c r="A28" s="747"/>
      <c r="B28" s="126">
        <v>12</v>
      </c>
      <c r="C28" s="458">
        <f t="shared" si="46"/>
        <v>0.3888888888888889</v>
      </c>
      <c r="D28" s="326">
        <f t="shared" ref="D28:O28" si="52">C28+D$9</f>
        <v>0.39583333333333331</v>
      </c>
      <c r="E28" s="326">
        <f t="shared" si="52"/>
        <v>0.39999999999999997</v>
      </c>
      <c r="F28" s="326">
        <f t="shared" si="52"/>
        <v>0.40416666666666662</v>
      </c>
      <c r="G28" s="326">
        <f t="shared" si="52"/>
        <v>0.41111111111111104</v>
      </c>
      <c r="H28" s="326">
        <f t="shared" si="52"/>
        <v>0.41388888888888881</v>
      </c>
      <c r="I28" s="326">
        <f t="shared" si="52"/>
        <v>0.41944444444444434</v>
      </c>
      <c r="J28" s="326">
        <f t="shared" si="52"/>
        <v>0.42361111111111099</v>
      </c>
      <c r="K28" s="326">
        <f t="shared" si="52"/>
        <v>0.42916666666666653</v>
      </c>
      <c r="L28" s="326">
        <f t="shared" si="52"/>
        <v>0.43541666666666651</v>
      </c>
      <c r="M28" s="326">
        <f t="shared" si="52"/>
        <v>0.4402777777777776</v>
      </c>
      <c r="N28" s="326">
        <f t="shared" si="52"/>
        <v>0.4451388888888887</v>
      </c>
      <c r="O28" s="326">
        <f t="shared" si="52"/>
        <v>0.44652777777777758</v>
      </c>
      <c r="P28" s="92">
        <f t="shared" si="28"/>
        <v>30.020000000000003</v>
      </c>
      <c r="Q28" s="88">
        <f t="shared" si="29"/>
        <v>5.7638888888888684E-2</v>
      </c>
      <c r="R28" s="89">
        <f t="shared" si="15"/>
        <v>21.701204819277187</v>
      </c>
      <c r="S28" s="128"/>
      <c r="T28" s="310">
        <f t="shared" si="31"/>
        <v>1.3888888888888895E-2</v>
      </c>
    </row>
    <row r="29" spans="1:20" ht="18.399999999999999" customHeight="1" x14ac:dyDescent="0.25">
      <c r="A29" s="747"/>
      <c r="B29" s="126">
        <v>13</v>
      </c>
      <c r="C29" s="458">
        <f t="shared" si="46"/>
        <v>0.40277777777777779</v>
      </c>
      <c r="D29" s="326">
        <f t="shared" ref="D29:O29" si="53">C29+D$9</f>
        <v>0.40972222222222221</v>
      </c>
      <c r="E29" s="326">
        <f t="shared" si="53"/>
        <v>0.41388888888888886</v>
      </c>
      <c r="F29" s="326">
        <f t="shared" si="53"/>
        <v>0.41805555555555551</v>
      </c>
      <c r="G29" s="326">
        <f t="shared" si="53"/>
        <v>0.42499999999999993</v>
      </c>
      <c r="H29" s="326">
        <f t="shared" si="53"/>
        <v>0.4277777777777777</v>
      </c>
      <c r="I29" s="326">
        <f t="shared" si="53"/>
        <v>0.43333333333333324</v>
      </c>
      <c r="J29" s="326">
        <f t="shared" si="53"/>
        <v>0.43749999999999989</v>
      </c>
      <c r="K29" s="326">
        <f t="shared" si="53"/>
        <v>0.44305555555555542</v>
      </c>
      <c r="L29" s="326">
        <f t="shared" si="53"/>
        <v>0.4493055555555554</v>
      </c>
      <c r="M29" s="326">
        <f t="shared" si="53"/>
        <v>0.4541666666666665</v>
      </c>
      <c r="N29" s="326">
        <f t="shared" si="53"/>
        <v>0.45902777777777759</v>
      </c>
      <c r="O29" s="326">
        <f t="shared" si="53"/>
        <v>0.46041666666666647</v>
      </c>
      <c r="P29" s="92">
        <f t="shared" si="28"/>
        <v>30.020000000000003</v>
      </c>
      <c r="Q29" s="88">
        <f t="shared" si="29"/>
        <v>5.7638888888888684E-2</v>
      </c>
      <c r="R29" s="89">
        <f t="shared" si="15"/>
        <v>21.701204819277187</v>
      </c>
      <c r="S29" s="128"/>
      <c r="T29" s="310">
        <f t="shared" si="31"/>
        <v>1.3888888888888895E-2</v>
      </c>
    </row>
    <row r="30" spans="1:20" ht="18.399999999999999" customHeight="1" x14ac:dyDescent="0.25">
      <c r="A30" s="747"/>
      <c r="B30" s="126">
        <v>14</v>
      </c>
      <c r="C30" s="458">
        <f t="shared" si="46"/>
        <v>0.41666666666666669</v>
      </c>
      <c r="D30" s="326">
        <f t="shared" ref="D30:O30" si="54">C30+D$9</f>
        <v>0.4236111111111111</v>
      </c>
      <c r="E30" s="326">
        <f t="shared" si="54"/>
        <v>0.42777777777777776</v>
      </c>
      <c r="F30" s="326">
        <f t="shared" si="54"/>
        <v>0.43194444444444441</v>
      </c>
      <c r="G30" s="326">
        <f t="shared" si="54"/>
        <v>0.43888888888888883</v>
      </c>
      <c r="H30" s="326">
        <f t="shared" si="54"/>
        <v>0.4416666666666666</v>
      </c>
      <c r="I30" s="326">
        <f t="shared" si="54"/>
        <v>0.44722222222222213</v>
      </c>
      <c r="J30" s="326">
        <f t="shared" si="54"/>
        <v>0.45138888888888878</v>
      </c>
      <c r="K30" s="326">
        <f t="shared" si="54"/>
        <v>0.45694444444444432</v>
      </c>
      <c r="L30" s="326">
        <f t="shared" si="54"/>
        <v>0.4631944444444443</v>
      </c>
      <c r="M30" s="326">
        <f t="shared" si="54"/>
        <v>0.46805555555555539</v>
      </c>
      <c r="N30" s="326">
        <f t="shared" si="54"/>
        <v>0.47291666666666649</v>
      </c>
      <c r="O30" s="326">
        <f t="shared" si="54"/>
        <v>0.47430555555555537</v>
      </c>
      <c r="P30" s="92">
        <f t="shared" si="28"/>
        <v>30.020000000000003</v>
      </c>
      <c r="Q30" s="88">
        <f t="shared" si="29"/>
        <v>5.7638888888888684E-2</v>
      </c>
      <c r="R30" s="89">
        <f t="shared" si="15"/>
        <v>21.701204819277187</v>
      </c>
      <c r="S30" s="128"/>
      <c r="T30" s="310">
        <f t="shared" si="31"/>
        <v>1.3888888888888895E-2</v>
      </c>
    </row>
    <row r="31" spans="1:20" ht="18.399999999999999" customHeight="1" x14ac:dyDescent="0.25">
      <c r="A31" s="747"/>
      <c r="B31" s="126">
        <v>15</v>
      </c>
      <c r="C31" s="458">
        <f t="shared" si="46"/>
        <v>0.43055555555555558</v>
      </c>
      <c r="D31" s="326">
        <f t="shared" ref="D31:O31" si="55">C31+D$9</f>
        <v>0.4375</v>
      </c>
      <c r="E31" s="326">
        <f t="shared" si="55"/>
        <v>0.44166666666666665</v>
      </c>
      <c r="F31" s="326">
        <f t="shared" si="55"/>
        <v>0.4458333333333333</v>
      </c>
      <c r="G31" s="326">
        <f t="shared" si="55"/>
        <v>0.45277777777777772</v>
      </c>
      <c r="H31" s="326">
        <f t="shared" si="55"/>
        <v>0.45555555555555549</v>
      </c>
      <c r="I31" s="326">
        <f t="shared" si="55"/>
        <v>0.46111111111111103</v>
      </c>
      <c r="J31" s="326">
        <f t="shared" si="55"/>
        <v>0.46527777777777768</v>
      </c>
      <c r="K31" s="326">
        <f t="shared" si="55"/>
        <v>0.47083333333333321</v>
      </c>
      <c r="L31" s="326">
        <f t="shared" si="55"/>
        <v>0.47708333333333319</v>
      </c>
      <c r="M31" s="326">
        <f t="shared" si="55"/>
        <v>0.48194444444444429</v>
      </c>
      <c r="N31" s="326">
        <f t="shared" si="55"/>
        <v>0.48680555555555538</v>
      </c>
      <c r="O31" s="326">
        <f t="shared" si="55"/>
        <v>0.48819444444444426</v>
      </c>
      <c r="P31" s="92">
        <f t="shared" si="28"/>
        <v>30.020000000000003</v>
      </c>
      <c r="Q31" s="88">
        <f t="shared" si="29"/>
        <v>5.7638888888888684E-2</v>
      </c>
      <c r="R31" s="89">
        <f t="shared" si="15"/>
        <v>21.701204819277187</v>
      </c>
      <c r="S31" s="128"/>
      <c r="T31" s="310">
        <f t="shared" si="31"/>
        <v>1.3888888888888895E-2</v>
      </c>
    </row>
    <row r="32" spans="1:20" ht="18.399999999999999" customHeight="1" x14ac:dyDescent="0.25">
      <c r="A32" s="747"/>
      <c r="B32" s="126">
        <v>16</v>
      </c>
      <c r="C32" s="458">
        <f t="shared" si="46"/>
        <v>0.44444444444444448</v>
      </c>
      <c r="D32" s="326">
        <f t="shared" ref="D32:O32" si="56">C32+D$9</f>
        <v>0.4513888888888889</v>
      </c>
      <c r="E32" s="326">
        <f t="shared" si="56"/>
        <v>0.45555555555555555</v>
      </c>
      <c r="F32" s="326">
        <f t="shared" si="56"/>
        <v>0.4597222222222222</v>
      </c>
      <c r="G32" s="326">
        <f t="shared" si="56"/>
        <v>0.46666666666666662</v>
      </c>
      <c r="H32" s="326">
        <f t="shared" si="56"/>
        <v>0.46944444444444439</v>
      </c>
      <c r="I32" s="326">
        <f t="shared" si="56"/>
        <v>0.47499999999999992</v>
      </c>
      <c r="J32" s="326">
        <f t="shared" si="56"/>
        <v>0.47916666666666657</v>
      </c>
      <c r="K32" s="326">
        <f t="shared" si="56"/>
        <v>0.48472222222222211</v>
      </c>
      <c r="L32" s="326">
        <f t="shared" si="56"/>
        <v>0.49097222222222209</v>
      </c>
      <c r="M32" s="326">
        <f t="shared" si="56"/>
        <v>0.49583333333333318</v>
      </c>
      <c r="N32" s="326">
        <f t="shared" si="56"/>
        <v>0.50069444444444433</v>
      </c>
      <c r="O32" s="326">
        <f t="shared" si="56"/>
        <v>0.50208333333333321</v>
      </c>
      <c r="P32" s="92">
        <f t="shared" si="28"/>
        <v>30.020000000000003</v>
      </c>
      <c r="Q32" s="88">
        <f t="shared" si="29"/>
        <v>5.763888888888874E-2</v>
      </c>
      <c r="R32" s="89">
        <f t="shared" si="15"/>
        <v>21.701204819277166</v>
      </c>
      <c r="S32" s="128"/>
      <c r="T32" s="310">
        <f t="shared" si="31"/>
        <v>1.3888888888888895E-2</v>
      </c>
    </row>
    <row r="33" spans="1:20" ht="18.399999999999999" customHeight="1" x14ac:dyDescent="0.25">
      <c r="A33" s="747"/>
      <c r="B33" s="126">
        <v>17</v>
      </c>
      <c r="C33" s="458">
        <f t="shared" si="46"/>
        <v>0.45833333333333337</v>
      </c>
      <c r="D33" s="326">
        <f t="shared" ref="D33:O33" si="57">C33+D$9</f>
        <v>0.46527777777777779</v>
      </c>
      <c r="E33" s="326">
        <f t="shared" si="57"/>
        <v>0.46944444444444444</v>
      </c>
      <c r="F33" s="326">
        <f t="shared" si="57"/>
        <v>0.47361111111111109</v>
      </c>
      <c r="G33" s="326">
        <f t="shared" si="57"/>
        <v>0.48055555555555551</v>
      </c>
      <c r="H33" s="326">
        <f t="shared" si="57"/>
        <v>0.48333333333333328</v>
      </c>
      <c r="I33" s="326">
        <f t="shared" si="57"/>
        <v>0.48888888888888882</v>
      </c>
      <c r="J33" s="326">
        <f t="shared" si="57"/>
        <v>0.49305555555555547</v>
      </c>
      <c r="K33" s="326">
        <f t="shared" si="57"/>
        <v>0.49861111111111101</v>
      </c>
      <c r="L33" s="326">
        <f t="shared" si="57"/>
        <v>0.50486111111111098</v>
      </c>
      <c r="M33" s="326">
        <f t="shared" si="57"/>
        <v>0.50972222222222208</v>
      </c>
      <c r="N33" s="326">
        <f t="shared" si="57"/>
        <v>0.51458333333333317</v>
      </c>
      <c r="O33" s="326">
        <f t="shared" si="57"/>
        <v>0.51597222222222205</v>
      </c>
      <c r="P33" s="92">
        <f t="shared" si="28"/>
        <v>30.020000000000003</v>
      </c>
      <c r="Q33" s="88">
        <f t="shared" si="29"/>
        <v>5.7638888888888684E-2</v>
      </c>
      <c r="R33" s="89">
        <f t="shared" si="15"/>
        <v>21.701204819277187</v>
      </c>
      <c r="S33" s="128"/>
      <c r="T33" s="310">
        <f t="shared" si="31"/>
        <v>1.3888888888888895E-2</v>
      </c>
    </row>
    <row r="34" spans="1:20" ht="18.399999999999999" customHeight="1" x14ac:dyDescent="0.25">
      <c r="A34" s="747"/>
      <c r="B34" s="126">
        <v>18</v>
      </c>
      <c r="C34" s="458">
        <f t="shared" si="46"/>
        <v>0.47222222222222227</v>
      </c>
      <c r="D34" s="326">
        <f t="shared" ref="D34:O34" si="58">C34+D$9</f>
        <v>0.47916666666666669</v>
      </c>
      <c r="E34" s="326">
        <f t="shared" si="58"/>
        <v>0.48333333333333334</v>
      </c>
      <c r="F34" s="326">
        <f t="shared" si="58"/>
        <v>0.48749999999999999</v>
      </c>
      <c r="G34" s="326">
        <f t="shared" si="58"/>
        <v>0.49444444444444441</v>
      </c>
      <c r="H34" s="326">
        <f t="shared" si="58"/>
        <v>0.49722222222222218</v>
      </c>
      <c r="I34" s="326">
        <f t="shared" si="58"/>
        <v>0.50277777777777777</v>
      </c>
      <c r="J34" s="326">
        <f t="shared" si="58"/>
        <v>0.50694444444444442</v>
      </c>
      <c r="K34" s="326">
        <f t="shared" si="58"/>
        <v>0.51249999999999996</v>
      </c>
      <c r="L34" s="326">
        <f t="shared" si="58"/>
        <v>0.51874999999999993</v>
      </c>
      <c r="M34" s="326">
        <f t="shared" si="58"/>
        <v>0.52361111111111103</v>
      </c>
      <c r="N34" s="326">
        <f t="shared" si="58"/>
        <v>0.52847222222222212</v>
      </c>
      <c r="O34" s="326">
        <f t="shared" si="58"/>
        <v>0.52986111111111101</v>
      </c>
      <c r="P34" s="92">
        <f t="shared" si="28"/>
        <v>30.020000000000003</v>
      </c>
      <c r="Q34" s="88">
        <f t="shared" si="29"/>
        <v>5.763888888888874E-2</v>
      </c>
      <c r="R34" s="89">
        <f t="shared" si="15"/>
        <v>21.701204819277166</v>
      </c>
      <c r="S34" s="128"/>
      <c r="T34" s="310">
        <f t="shared" si="31"/>
        <v>1.3888888888888895E-2</v>
      </c>
    </row>
    <row r="35" spans="1:20" ht="18.399999999999999" customHeight="1" x14ac:dyDescent="0.25">
      <c r="A35" s="747"/>
      <c r="B35" s="126">
        <v>19</v>
      </c>
      <c r="C35" s="458">
        <f t="shared" si="46"/>
        <v>0.48611111111111116</v>
      </c>
      <c r="D35" s="326">
        <f t="shared" ref="D35:O35" si="59">C35+D$9</f>
        <v>0.49305555555555558</v>
      </c>
      <c r="E35" s="326">
        <f t="shared" si="59"/>
        <v>0.49722222222222223</v>
      </c>
      <c r="F35" s="326">
        <f t="shared" si="59"/>
        <v>0.50138888888888888</v>
      </c>
      <c r="G35" s="326">
        <f t="shared" si="59"/>
        <v>0.5083333333333333</v>
      </c>
      <c r="H35" s="326">
        <f t="shared" si="59"/>
        <v>0.51111111111111107</v>
      </c>
      <c r="I35" s="326">
        <f t="shared" si="59"/>
        <v>0.51666666666666661</v>
      </c>
      <c r="J35" s="326">
        <f t="shared" si="59"/>
        <v>0.52083333333333326</v>
      </c>
      <c r="K35" s="326">
        <f t="shared" si="59"/>
        <v>0.5263888888888888</v>
      </c>
      <c r="L35" s="326">
        <f t="shared" si="59"/>
        <v>0.53263888888888877</v>
      </c>
      <c r="M35" s="326">
        <f t="shared" si="59"/>
        <v>0.53749999999999987</v>
      </c>
      <c r="N35" s="326">
        <f t="shared" si="59"/>
        <v>0.54236111111111096</v>
      </c>
      <c r="O35" s="326">
        <f t="shared" si="59"/>
        <v>0.54374999999999984</v>
      </c>
      <c r="P35" s="92">
        <f t="shared" si="28"/>
        <v>30.020000000000003</v>
      </c>
      <c r="Q35" s="88">
        <f t="shared" si="29"/>
        <v>5.7638888888888684E-2</v>
      </c>
      <c r="R35" s="89">
        <f t="shared" si="15"/>
        <v>21.701204819277187</v>
      </c>
      <c r="S35" s="128"/>
      <c r="T35" s="310">
        <f t="shared" si="31"/>
        <v>1.3888888888888895E-2</v>
      </c>
    </row>
    <row r="36" spans="1:20" ht="18.399999999999999" customHeight="1" x14ac:dyDescent="0.25">
      <c r="A36" s="747"/>
      <c r="B36" s="126">
        <v>20</v>
      </c>
      <c r="C36" s="458">
        <f t="shared" si="46"/>
        <v>0.5</v>
      </c>
      <c r="D36" s="326">
        <f t="shared" ref="D36:O36" si="60">C36+D$9</f>
        <v>0.50694444444444442</v>
      </c>
      <c r="E36" s="326">
        <f t="shared" si="60"/>
        <v>0.51111111111111107</v>
      </c>
      <c r="F36" s="326">
        <f t="shared" si="60"/>
        <v>0.51527777777777772</v>
      </c>
      <c r="G36" s="326">
        <f t="shared" si="60"/>
        <v>0.52222222222222214</v>
      </c>
      <c r="H36" s="326">
        <f t="shared" si="60"/>
        <v>0.52499999999999991</v>
      </c>
      <c r="I36" s="326">
        <f t="shared" si="60"/>
        <v>0.53055555555555545</v>
      </c>
      <c r="J36" s="326">
        <f t="shared" si="60"/>
        <v>0.5347222222222221</v>
      </c>
      <c r="K36" s="326">
        <f t="shared" si="60"/>
        <v>0.54027777777777763</v>
      </c>
      <c r="L36" s="326">
        <f t="shared" si="60"/>
        <v>0.54652777777777761</v>
      </c>
      <c r="M36" s="326">
        <f t="shared" si="60"/>
        <v>0.55138888888888871</v>
      </c>
      <c r="N36" s="326">
        <f t="shared" si="60"/>
        <v>0.5562499999999998</v>
      </c>
      <c r="O36" s="326">
        <f t="shared" si="60"/>
        <v>0.55763888888888868</v>
      </c>
      <c r="P36" s="92">
        <f t="shared" si="28"/>
        <v>30.020000000000003</v>
      </c>
      <c r="Q36" s="88">
        <f t="shared" si="29"/>
        <v>5.7638888888888684E-2</v>
      </c>
      <c r="R36" s="89">
        <f t="shared" si="15"/>
        <v>21.701204819277187</v>
      </c>
      <c r="S36" s="128"/>
      <c r="T36" s="310">
        <f t="shared" si="31"/>
        <v>1.388888888888884E-2</v>
      </c>
    </row>
    <row r="37" spans="1:20" ht="18.399999999999999" customHeight="1" x14ac:dyDescent="0.25">
      <c r="A37" s="747"/>
      <c r="B37" s="126">
        <v>21</v>
      </c>
      <c r="C37" s="458">
        <f t="shared" si="46"/>
        <v>0.51388888888888884</v>
      </c>
      <c r="D37" s="326">
        <f t="shared" ref="D37:O37" si="61">C37+D$9</f>
        <v>0.52083333333333326</v>
      </c>
      <c r="E37" s="326">
        <f t="shared" si="61"/>
        <v>0.52499999999999991</v>
      </c>
      <c r="F37" s="326">
        <f t="shared" si="61"/>
        <v>0.52916666666666656</v>
      </c>
      <c r="G37" s="326">
        <f t="shared" si="61"/>
        <v>0.53611111111111098</v>
      </c>
      <c r="H37" s="326">
        <f t="shared" si="61"/>
        <v>0.53888888888888875</v>
      </c>
      <c r="I37" s="326">
        <f t="shared" si="61"/>
        <v>0.54444444444444429</v>
      </c>
      <c r="J37" s="326">
        <f t="shared" si="61"/>
        <v>0.54861111111111094</v>
      </c>
      <c r="K37" s="326">
        <f t="shared" si="61"/>
        <v>0.55416666666666647</v>
      </c>
      <c r="L37" s="326">
        <f t="shared" si="61"/>
        <v>0.56041666666666645</v>
      </c>
      <c r="M37" s="326">
        <f t="shared" si="61"/>
        <v>0.56527777777777755</v>
      </c>
      <c r="N37" s="326">
        <f t="shared" si="61"/>
        <v>0.57013888888888864</v>
      </c>
      <c r="O37" s="326">
        <f t="shared" si="61"/>
        <v>0.57152777777777752</v>
      </c>
      <c r="P37" s="92">
        <f t="shared" si="28"/>
        <v>30.020000000000003</v>
      </c>
      <c r="Q37" s="88">
        <f t="shared" si="29"/>
        <v>5.7638888888888684E-2</v>
      </c>
      <c r="R37" s="89">
        <f t="shared" si="15"/>
        <v>21.701204819277187</v>
      </c>
      <c r="S37" s="128"/>
      <c r="T37" s="310">
        <f t="shared" si="31"/>
        <v>1.388888888888884E-2</v>
      </c>
    </row>
    <row r="38" spans="1:20" ht="18.399999999999999" customHeight="1" x14ac:dyDescent="0.25">
      <c r="A38" s="747"/>
      <c r="B38" s="126">
        <v>22</v>
      </c>
      <c r="C38" s="458">
        <f t="shared" si="46"/>
        <v>0.52777777777777768</v>
      </c>
      <c r="D38" s="326">
        <f t="shared" ref="D38:O38" si="62">C38+D$9</f>
        <v>0.5347222222222221</v>
      </c>
      <c r="E38" s="326">
        <f t="shared" si="62"/>
        <v>0.53888888888888875</v>
      </c>
      <c r="F38" s="326">
        <f t="shared" si="62"/>
        <v>0.5430555555555554</v>
      </c>
      <c r="G38" s="326">
        <f t="shared" si="62"/>
        <v>0.54999999999999982</v>
      </c>
      <c r="H38" s="326">
        <f t="shared" si="62"/>
        <v>0.55277777777777759</v>
      </c>
      <c r="I38" s="326">
        <f t="shared" si="62"/>
        <v>0.55833333333333313</v>
      </c>
      <c r="J38" s="326">
        <f t="shared" si="62"/>
        <v>0.56249999999999978</v>
      </c>
      <c r="K38" s="326">
        <f t="shared" si="62"/>
        <v>0.56805555555555531</v>
      </c>
      <c r="L38" s="326">
        <f t="shared" si="62"/>
        <v>0.57430555555555529</v>
      </c>
      <c r="M38" s="326">
        <f t="shared" si="62"/>
        <v>0.57916666666666639</v>
      </c>
      <c r="N38" s="326">
        <f t="shared" si="62"/>
        <v>0.58402777777777748</v>
      </c>
      <c r="O38" s="326">
        <f t="shared" si="62"/>
        <v>0.58541666666666636</v>
      </c>
      <c r="P38" s="92">
        <f t="shared" si="28"/>
        <v>30.020000000000003</v>
      </c>
      <c r="Q38" s="88">
        <f t="shared" si="29"/>
        <v>5.7638888888888684E-2</v>
      </c>
      <c r="R38" s="89">
        <f t="shared" si="15"/>
        <v>21.701204819277187</v>
      </c>
      <c r="S38" s="128"/>
      <c r="T38" s="310">
        <f t="shared" si="31"/>
        <v>1.388888888888884E-2</v>
      </c>
    </row>
    <row r="39" spans="1:20" ht="18.399999999999999" customHeight="1" x14ac:dyDescent="0.25">
      <c r="A39" s="747"/>
      <c r="B39" s="126">
        <v>23</v>
      </c>
      <c r="C39" s="458">
        <f t="shared" si="46"/>
        <v>0.54166666666666652</v>
      </c>
      <c r="D39" s="326">
        <f t="shared" ref="D39:O39" si="63">C39+D$9</f>
        <v>0.54861111111111094</v>
      </c>
      <c r="E39" s="326">
        <f t="shared" si="63"/>
        <v>0.55277777777777759</v>
      </c>
      <c r="F39" s="326">
        <f t="shared" si="63"/>
        <v>0.55694444444444424</v>
      </c>
      <c r="G39" s="326">
        <f t="shared" si="63"/>
        <v>0.56388888888888866</v>
      </c>
      <c r="H39" s="326">
        <f t="shared" si="63"/>
        <v>0.56666666666666643</v>
      </c>
      <c r="I39" s="326">
        <f t="shared" si="63"/>
        <v>0.57222222222222197</v>
      </c>
      <c r="J39" s="326">
        <f t="shared" si="63"/>
        <v>0.57638888888888862</v>
      </c>
      <c r="K39" s="326">
        <f t="shared" si="63"/>
        <v>0.58194444444444415</v>
      </c>
      <c r="L39" s="326">
        <f t="shared" si="63"/>
        <v>0.58819444444444413</v>
      </c>
      <c r="M39" s="326">
        <f t="shared" si="63"/>
        <v>0.59305555555555522</v>
      </c>
      <c r="N39" s="326">
        <f t="shared" si="63"/>
        <v>0.59791666666666632</v>
      </c>
      <c r="O39" s="326">
        <f t="shared" si="63"/>
        <v>0.5993055555555552</v>
      </c>
      <c r="P39" s="92">
        <f t="shared" si="28"/>
        <v>30.020000000000003</v>
      </c>
      <c r="Q39" s="88">
        <f t="shared" si="29"/>
        <v>5.7638888888888684E-2</v>
      </c>
      <c r="R39" s="89">
        <f t="shared" si="15"/>
        <v>21.701204819277187</v>
      </c>
      <c r="S39" s="128"/>
      <c r="T39" s="310">
        <f t="shared" si="31"/>
        <v>1.388888888888884E-2</v>
      </c>
    </row>
    <row r="40" spans="1:20" ht="18.399999999999999" customHeight="1" x14ac:dyDescent="0.25">
      <c r="A40" s="747"/>
      <c r="B40" s="126">
        <v>24</v>
      </c>
      <c r="C40" s="458">
        <f t="shared" si="46"/>
        <v>0.55555555555555536</v>
      </c>
      <c r="D40" s="326">
        <f t="shared" ref="D40:O40" si="64">C40+D$9</f>
        <v>0.56249999999999978</v>
      </c>
      <c r="E40" s="326">
        <f t="shared" si="64"/>
        <v>0.56666666666666643</v>
      </c>
      <c r="F40" s="326">
        <f t="shared" si="64"/>
        <v>0.57083333333333308</v>
      </c>
      <c r="G40" s="326">
        <f t="shared" si="64"/>
        <v>0.5777777777777775</v>
      </c>
      <c r="H40" s="326">
        <f t="shared" si="64"/>
        <v>0.58055555555555527</v>
      </c>
      <c r="I40" s="326">
        <f t="shared" si="64"/>
        <v>0.58611111111111081</v>
      </c>
      <c r="J40" s="326">
        <f t="shared" si="64"/>
        <v>0.59027777777777746</v>
      </c>
      <c r="K40" s="326">
        <f t="shared" si="64"/>
        <v>0.59583333333333299</v>
      </c>
      <c r="L40" s="326">
        <f t="shared" si="64"/>
        <v>0.60208333333333297</v>
      </c>
      <c r="M40" s="326">
        <f t="shared" si="64"/>
        <v>0.60694444444444406</v>
      </c>
      <c r="N40" s="326">
        <f t="shared" si="64"/>
        <v>0.61180555555555516</v>
      </c>
      <c r="O40" s="326">
        <f t="shared" si="64"/>
        <v>0.61319444444444404</v>
      </c>
      <c r="P40" s="92">
        <f t="shared" si="28"/>
        <v>30.020000000000003</v>
      </c>
      <c r="Q40" s="88">
        <f t="shared" si="29"/>
        <v>5.7638888888888684E-2</v>
      </c>
      <c r="R40" s="89">
        <f t="shared" si="15"/>
        <v>21.701204819277187</v>
      </c>
      <c r="S40" s="128"/>
      <c r="T40" s="310">
        <f t="shared" si="31"/>
        <v>1.388888888888884E-2</v>
      </c>
    </row>
    <row r="41" spans="1:20" ht="18.399999999999999" customHeight="1" thickBot="1" x14ac:dyDescent="0.3">
      <c r="A41" s="747"/>
      <c r="B41" s="74">
        <v>25</v>
      </c>
      <c r="C41" s="458">
        <f t="shared" si="46"/>
        <v>0.5694444444444442</v>
      </c>
      <c r="D41" s="326">
        <f t="shared" ref="D41:O41" si="65">C41+D$9</f>
        <v>0.57638888888888862</v>
      </c>
      <c r="E41" s="326">
        <f t="shared" si="65"/>
        <v>0.58055555555555527</v>
      </c>
      <c r="F41" s="326">
        <f t="shared" si="65"/>
        <v>0.58472222222222192</v>
      </c>
      <c r="G41" s="326">
        <f t="shared" si="65"/>
        <v>0.59166666666666634</v>
      </c>
      <c r="H41" s="326">
        <f t="shared" si="65"/>
        <v>0.59444444444444411</v>
      </c>
      <c r="I41" s="326">
        <f t="shared" si="65"/>
        <v>0.59999999999999964</v>
      </c>
      <c r="J41" s="326">
        <f t="shared" si="65"/>
        <v>0.6041666666666663</v>
      </c>
      <c r="K41" s="326">
        <f t="shared" si="65"/>
        <v>0.60972222222222183</v>
      </c>
      <c r="L41" s="326">
        <f t="shared" si="65"/>
        <v>0.61597222222222181</v>
      </c>
      <c r="M41" s="326">
        <f t="shared" si="65"/>
        <v>0.6208333333333329</v>
      </c>
      <c r="N41" s="326">
        <f t="shared" si="65"/>
        <v>0.625694444444444</v>
      </c>
      <c r="O41" s="326">
        <f t="shared" si="65"/>
        <v>0.62708333333333288</v>
      </c>
      <c r="P41" s="92">
        <f t="shared" si="28"/>
        <v>30.020000000000003</v>
      </c>
      <c r="Q41" s="88">
        <f t="shared" si="29"/>
        <v>5.7638888888888684E-2</v>
      </c>
      <c r="R41" s="89">
        <f t="shared" si="15"/>
        <v>21.701204819277187</v>
      </c>
      <c r="S41" s="128"/>
      <c r="T41" s="310">
        <f t="shared" si="31"/>
        <v>1.388888888888884E-2</v>
      </c>
    </row>
    <row r="42" spans="1:20" ht="18.399999999999999" customHeight="1" x14ac:dyDescent="0.25">
      <c r="A42" s="747"/>
      <c r="B42" s="129">
        <v>26</v>
      </c>
      <c r="C42" s="458">
        <f t="shared" si="46"/>
        <v>0.58333333333333304</v>
      </c>
      <c r="D42" s="326">
        <f t="shared" ref="D42:O42" si="66">C42+D$9</f>
        <v>0.59027777777777746</v>
      </c>
      <c r="E42" s="326">
        <f t="shared" si="66"/>
        <v>0.59444444444444411</v>
      </c>
      <c r="F42" s="326">
        <f t="shared" si="66"/>
        <v>0.59861111111111076</v>
      </c>
      <c r="G42" s="326">
        <f t="shared" si="66"/>
        <v>0.60555555555555518</v>
      </c>
      <c r="H42" s="326">
        <f t="shared" si="66"/>
        <v>0.60833333333333295</v>
      </c>
      <c r="I42" s="326">
        <f t="shared" si="66"/>
        <v>0.61388888888888848</v>
      </c>
      <c r="J42" s="326">
        <f t="shared" si="66"/>
        <v>0.61805555555555514</v>
      </c>
      <c r="K42" s="326">
        <f t="shared" si="66"/>
        <v>0.62361111111111067</v>
      </c>
      <c r="L42" s="326">
        <f t="shared" si="66"/>
        <v>0.62986111111111065</v>
      </c>
      <c r="M42" s="326">
        <f t="shared" si="66"/>
        <v>0.63472222222222174</v>
      </c>
      <c r="N42" s="326">
        <f t="shared" si="66"/>
        <v>0.63958333333333284</v>
      </c>
      <c r="O42" s="326">
        <f t="shared" si="66"/>
        <v>0.64097222222222172</v>
      </c>
      <c r="P42" s="92">
        <f t="shared" si="28"/>
        <v>30.020000000000003</v>
      </c>
      <c r="Q42" s="88">
        <f t="shared" ref="Q42:Q59" si="67">O42-C42</f>
        <v>5.7638888888888684E-2</v>
      </c>
      <c r="R42" s="89">
        <f t="shared" si="15"/>
        <v>21.701204819277187</v>
      </c>
      <c r="S42" s="128"/>
      <c r="T42" s="310">
        <f t="shared" si="31"/>
        <v>1.388888888888884E-2</v>
      </c>
    </row>
    <row r="43" spans="1:20" ht="18.399999999999999" customHeight="1" x14ac:dyDescent="0.25">
      <c r="A43" s="747"/>
      <c r="B43" s="126">
        <v>27</v>
      </c>
      <c r="C43" s="458">
        <f t="shared" si="46"/>
        <v>0.59722222222222188</v>
      </c>
      <c r="D43" s="326">
        <f t="shared" ref="D43:O43" si="68">C43+D$9</f>
        <v>0.6041666666666663</v>
      </c>
      <c r="E43" s="326">
        <f t="shared" si="68"/>
        <v>0.60833333333333295</v>
      </c>
      <c r="F43" s="326">
        <f t="shared" si="68"/>
        <v>0.6124999999999996</v>
      </c>
      <c r="G43" s="326">
        <f t="shared" si="68"/>
        <v>0.61944444444444402</v>
      </c>
      <c r="H43" s="326">
        <f t="shared" si="68"/>
        <v>0.62222222222222179</v>
      </c>
      <c r="I43" s="326">
        <f t="shared" si="68"/>
        <v>0.62777777777777732</v>
      </c>
      <c r="J43" s="326">
        <f t="shared" si="68"/>
        <v>0.63194444444444398</v>
      </c>
      <c r="K43" s="326">
        <f t="shared" si="68"/>
        <v>0.63749999999999951</v>
      </c>
      <c r="L43" s="326">
        <f t="shared" si="68"/>
        <v>0.64374999999999949</v>
      </c>
      <c r="M43" s="326">
        <f t="shared" si="68"/>
        <v>0.64861111111111058</v>
      </c>
      <c r="N43" s="326">
        <f t="shared" si="68"/>
        <v>0.65347222222222168</v>
      </c>
      <c r="O43" s="326">
        <f t="shared" si="68"/>
        <v>0.65486111111111056</v>
      </c>
      <c r="P43" s="92">
        <f t="shared" si="28"/>
        <v>30.020000000000003</v>
      </c>
      <c r="Q43" s="88">
        <f t="shared" si="67"/>
        <v>5.7638888888888684E-2</v>
      </c>
      <c r="R43" s="89">
        <f t="shared" si="15"/>
        <v>21.701204819277187</v>
      </c>
      <c r="S43" s="128"/>
      <c r="T43" s="310">
        <f t="shared" si="31"/>
        <v>1.388888888888884E-2</v>
      </c>
    </row>
    <row r="44" spans="1:20" ht="18.399999999999999" customHeight="1" x14ac:dyDescent="0.25">
      <c r="A44" s="747"/>
      <c r="B44" s="126">
        <v>28</v>
      </c>
      <c r="C44" s="458">
        <f t="shared" si="46"/>
        <v>0.61111111111111072</v>
      </c>
      <c r="D44" s="326">
        <f t="shared" ref="D44:O44" si="69">C44+D$9</f>
        <v>0.61805555555555514</v>
      </c>
      <c r="E44" s="326">
        <f t="shared" si="69"/>
        <v>0.62222222222222179</v>
      </c>
      <c r="F44" s="326">
        <f t="shared" si="69"/>
        <v>0.62638888888888844</v>
      </c>
      <c r="G44" s="326">
        <f t="shared" si="69"/>
        <v>0.63333333333333286</v>
      </c>
      <c r="H44" s="326">
        <f t="shared" si="69"/>
        <v>0.63611111111111063</v>
      </c>
      <c r="I44" s="326">
        <f t="shared" si="69"/>
        <v>0.64166666666666616</v>
      </c>
      <c r="J44" s="326">
        <f t="shared" si="69"/>
        <v>0.64583333333333282</v>
      </c>
      <c r="K44" s="326">
        <f t="shared" si="69"/>
        <v>0.65138888888888835</v>
      </c>
      <c r="L44" s="326">
        <f t="shared" si="69"/>
        <v>0.65763888888888833</v>
      </c>
      <c r="M44" s="326">
        <f t="shared" si="69"/>
        <v>0.66249999999999942</v>
      </c>
      <c r="N44" s="326">
        <f t="shared" si="69"/>
        <v>0.66736111111111052</v>
      </c>
      <c r="O44" s="326">
        <f t="shared" si="69"/>
        <v>0.6687499999999994</v>
      </c>
      <c r="P44" s="92">
        <f t="shared" si="28"/>
        <v>30.020000000000003</v>
      </c>
      <c r="Q44" s="88">
        <f t="shared" si="67"/>
        <v>5.7638888888888684E-2</v>
      </c>
      <c r="R44" s="89">
        <f t="shared" si="15"/>
        <v>21.701204819277187</v>
      </c>
      <c r="S44" s="128"/>
      <c r="T44" s="310">
        <f t="shared" si="31"/>
        <v>1.388888888888884E-2</v>
      </c>
    </row>
    <row r="45" spans="1:20" ht="18.399999999999999" customHeight="1" x14ac:dyDescent="0.25">
      <c r="A45" s="747"/>
      <c r="B45" s="126">
        <v>29</v>
      </c>
      <c r="C45" s="458">
        <f t="shared" si="46"/>
        <v>0.62499999999999956</v>
      </c>
      <c r="D45" s="326">
        <f t="shared" ref="D45:O45" si="70">C45+D$9</f>
        <v>0.63194444444444398</v>
      </c>
      <c r="E45" s="326">
        <f t="shared" si="70"/>
        <v>0.63611111111111063</v>
      </c>
      <c r="F45" s="326">
        <f t="shared" si="70"/>
        <v>0.64027777777777728</v>
      </c>
      <c r="G45" s="326">
        <f t="shared" si="70"/>
        <v>0.6472222222222217</v>
      </c>
      <c r="H45" s="326">
        <f t="shared" si="70"/>
        <v>0.64999999999999947</v>
      </c>
      <c r="I45" s="326">
        <f t="shared" si="70"/>
        <v>0.655555555555555</v>
      </c>
      <c r="J45" s="326">
        <f t="shared" si="70"/>
        <v>0.65972222222222165</v>
      </c>
      <c r="K45" s="326">
        <f t="shared" si="70"/>
        <v>0.66527777777777719</v>
      </c>
      <c r="L45" s="326">
        <f t="shared" si="70"/>
        <v>0.67152777777777717</v>
      </c>
      <c r="M45" s="326">
        <f t="shared" si="70"/>
        <v>0.67638888888888826</v>
      </c>
      <c r="N45" s="326">
        <f t="shared" si="70"/>
        <v>0.68124999999999936</v>
      </c>
      <c r="O45" s="326">
        <f t="shared" si="70"/>
        <v>0.68263888888888824</v>
      </c>
      <c r="P45" s="92">
        <f t="shared" si="28"/>
        <v>30.020000000000003</v>
      </c>
      <c r="Q45" s="88">
        <f t="shared" si="67"/>
        <v>5.7638888888888684E-2</v>
      </c>
      <c r="R45" s="89">
        <f t="shared" si="15"/>
        <v>21.701204819277187</v>
      </c>
      <c r="S45" s="128"/>
      <c r="T45" s="310">
        <f t="shared" si="31"/>
        <v>1.388888888888884E-2</v>
      </c>
    </row>
    <row r="46" spans="1:20" ht="18.399999999999999" customHeight="1" x14ac:dyDescent="0.25">
      <c r="A46" s="747"/>
      <c r="B46" s="126">
        <v>30</v>
      </c>
      <c r="C46" s="458">
        <f t="shared" si="46"/>
        <v>0.6388888888888884</v>
      </c>
      <c r="D46" s="326">
        <f t="shared" ref="D46:O46" si="71">C46+D$9</f>
        <v>0.64583333333333282</v>
      </c>
      <c r="E46" s="326">
        <f t="shared" si="71"/>
        <v>0.64999999999999947</v>
      </c>
      <c r="F46" s="326">
        <f t="shared" si="71"/>
        <v>0.65416666666666612</v>
      </c>
      <c r="G46" s="326">
        <f t="shared" si="71"/>
        <v>0.66111111111111054</v>
      </c>
      <c r="H46" s="326">
        <f t="shared" si="71"/>
        <v>0.66388888888888831</v>
      </c>
      <c r="I46" s="326">
        <f t="shared" si="71"/>
        <v>0.66944444444444384</v>
      </c>
      <c r="J46" s="326">
        <f t="shared" si="71"/>
        <v>0.67361111111111049</v>
      </c>
      <c r="K46" s="326">
        <f t="shared" si="71"/>
        <v>0.67916666666666603</v>
      </c>
      <c r="L46" s="326">
        <f t="shared" si="71"/>
        <v>0.68541666666666601</v>
      </c>
      <c r="M46" s="326">
        <f t="shared" si="71"/>
        <v>0.6902777777777771</v>
      </c>
      <c r="N46" s="326">
        <f t="shared" si="71"/>
        <v>0.6951388888888882</v>
      </c>
      <c r="O46" s="326">
        <f t="shared" si="71"/>
        <v>0.69652777777777708</v>
      </c>
      <c r="P46" s="92">
        <f t="shared" si="28"/>
        <v>30.020000000000003</v>
      </c>
      <c r="Q46" s="88">
        <f t="shared" si="67"/>
        <v>5.7638888888888684E-2</v>
      </c>
      <c r="R46" s="89">
        <f t="shared" si="15"/>
        <v>21.701204819277187</v>
      </c>
      <c r="S46" s="128"/>
      <c r="T46" s="310">
        <f t="shared" si="31"/>
        <v>1.388888888888884E-2</v>
      </c>
    </row>
    <row r="47" spans="1:20" ht="18.399999999999999" customHeight="1" x14ac:dyDescent="0.25">
      <c r="A47" s="747"/>
      <c r="B47" s="126">
        <v>31</v>
      </c>
      <c r="C47" s="458">
        <f t="shared" si="46"/>
        <v>0.65277777777777724</v>
      </c>
      <c r="D47" s="326">
        <f t="shared" ref="D47:O47" si="72">C47+D$9</f>
        <v>0.65972222222222165</v>
      </c>
      <c r="E47" s="326">
        <f t="shared" si="72"/>
        <v>0.66388888888888831</v>
      </c>
      <c r="F47" s="326">
        <f t="shared" si="72"/>
        <v>0.66805555555555496</v>
      </c>
      <c r="G47" s="326">
        <f t="shared" si="72"/>
        <v>0.67499999999999938</v>
      </c>
      <c r="H47" s="326">
        <f t="shared" si="72"/>
        <v>0.67777777777777715</v>
      </c>
      <c r="I47" s="326">
        <f t="shared" si="72"/>
        <v>0.68333333333333268</v>
      </c>
      <c r="J47" s="326">
        <f t="shared" si="72"/>
        <v>0.68749999999999933</v>
      </c>
      <c r="K47" s="326">
        <f t="shared" si="72"/>
        <v>0.69305555555555487</v>
      </c>
      <c r="L47" s="326">
        <f t="shared" si="72"/>
        <v>0.69930555555555485</v>
      </c>
      <c r="M47" s="326">
        <f t="shared" si="72"/>
        <v>0.70416666666666594</v>
      </c>
      <c r="N47" s="326">
        <f t="shared" si="72"/>
        <v>0.70902777777777704</v>
      </c>
      <c r="O47" s="326">
        <f t="shared" si="72"/>
        <v>0.71041666666666592</v>
      </c>
      <c r="P47" s="92">
        <f t="shared" si="28"/>
        <v>30.020000000000003</v>
      </c>
      <c r="Q47" s="88">
        <f t="shared" si="67"/>
        <v>5.7638888888888684E-2</v>
      </c>
      <c r="R47" s="89">
        <f t="shared" si="15"/>
        <v>21.701204819277187</v>
      </c>
      <c r="S47" s="128"/>
      <c r="T47" s="310">
        <f t="shared" si="31"/>
        <v>1.388888888888884E-2</v>
      </c>
    </row>
    <row r="48" spans="1:20" ht="18.399999999999999" customHeight="1" x14ac:dyDescent="0.25">
      <c r="A48" s="747"/>
      <c r="B48" s="126">
        <v>32</v>
      </c>
      <c r="C48" s="458">
        <f t="shared" si="46"/>
        <v>0.66666666666666607</v>
      </c>
      <c r="D48" s="326">
        <f t="shared" ref="D48:O48" si="73">C48+D$9</f>
        <v>0.67361111111111049</v>
      </c>
      <c r="E48" s="326">
        <f t="shared" si="73"/>
        <v>0.67777777777777715</v>
      </c>
      <c r="F48" s="326">
        <f t="shared" si="73"/>
        <v>0.6819444444444438</v>
      </c>
      <c r="G48" s="326">
        <f t="shared" si="73"/>
        <v>0.68888888888888822</v>
      </c>
      <c r="H48" s="326">
        <f t="shared" si="73"/>
        <v>0.69166666666666599</v>
      </c>
      <c r="I48" s="326">
        <f t="shared" si="73"/>
        <v>0.69722222222222152</v>
      </c>
      <c r="J48" s="326">
        <f t="shared" si="73"/>
        <v>0.70138888888888817</v>
      </c>
      <c r="K48" s="326">
        <f t="shared" si="73"/>
        <v>0.70694444444444371</v>
      </c>
      <c r="L48" s="326">
        <f t="shared" si="73"/>
        <v>0.71319444444444369</v>
      </c>
      <c r="M48" s="326">
        <f t="shared" si="73"/>
        <v>0.71805555555555478</v>
      </c>
      <c r="N48" s="326">
        <f t="shared" si="73"/>
        <v>0.72291666666666587</v>
      </c>
      <c r="O48" s="326">
        <f t="shared" si="73"/>
        <v>0.72430555555555476</v>
      </c>
      <c r="P48" s="92">
        <f t="shared" si="28"/>
        <v>30.020000000000003</v>
      </c>
      <c r="Q48" s="88">
        <f t="shared" si="67"/>
        <v>5.7638888888888684E-2</v>
      </c>
      <c r="R48" s="89">
        <f t="shared" si="15"/>
        <v>21.701204819277187</v>
      </c>
      <c r="S48" s="128"/>
      <c r="T48" s="310">
        <f t="shared" si="31"/>
        <v>1.388888888888884E-2</v>
      </c>
    </row>
    <row r="49" spans="1:20" ht="18.399999999999999" customHeight="1" x14ac:dyDescent="0.25">
      <c r="A49" s="747"/>
      <c r="B49" s="126">
        <v>33</v>
      </c>
      <c r="C49" s="458">
        <f t="shared" si="46"/>
        <v>0.68055555555555491</v>
      </c>
      <c r="D49" s="326">
        <f t="shared" ref="D49:O49" si="74">C49+D$9</f>
        <v>0.68749999999999933</v>
      </c>
      <c r="E49" s="326">
        <f t="shared" si="74"/>
        <v>0.69166666666666599</v>
      </c>
      <c r="F49" s="326">
        <f t="shared" si="74"/>
        <v>0.69583333333333264</v>
      </c>
      <c r="G49" s="326">
        <f t="shared" si="74"/>
        <v>0.70277777777777706</v>
      </c>
      <c r="H49" s="326">
        <f t="shared" si="74"/>
        <v>0.70555555555555483</v>
      </c>
      <c r="I49" s="326">
        <f t="shared" si="74"/>
        <v>0.71111111111111036</v>
      </c>
      <c r="J49" s="326">
        <f t="shared" si="74"/>
        <v>0.71527777777777701</v>
      </c>
      <c r="K49" s="326">
        <f t="shared" si="74"/>
        <v>0.72083333333333255</v>
      </c>
      <c r="L49" s="326">
        <f t="shared" si="74"/>
        <v>0.72708333333333253</v>
      </c>
      <c r="M49" s="326">
        <f t="shared" si="74"/>
        <v>0.73194444444444362</v>
      </c>
      <c r="N49" s="326">
        <f t="shared" si="74"/>
        <v>0.73680555555555471</v>
      </c>
      <c r="O49" s="326">
        <f t="shared" si="74"/>
        <v>0.7381944444444436</v>
      </c>
      <c r="P49" s="92">
        <f t="shared" si="28"/>
        <v>30.020000000000003</v>
      </c>
      <c r="Q49" s="88">
        <f t="shared" si="67"/>
        <v>5.7638888888888684E-2</v>
      </c>
      <c r="R49" s="89">
        <f t="shared" si="15"/>
        <v>21.701204819277187</v>
      </c>
      <c r="S49" s="128"/>
      <c r="T49" s="310">
        <f t="shared" si="31"/>
        <v>1.388888888888884E-2</v>
      </c>
    </row>
    <row r="50" spans="1:20" ht="18.399999999999999" customHeight="1" x14ac:dyDescent="0.25">
      <c r="A50" s="747"/>
      <c r="B50" s="126">
        <v>34</v>
      </c>
      <c r="C50" s="458">
        <f t="shared" si="46"/>
        <v>0.69444444444444375</v>
      </c>
      <c r="D50" s="326">
        <f t="shared" ref="D50:O50" si="75">C50+D$9</f>
        <v>0.70138888888888817</v>
      </c>
      <c r="E50" s="326">
        <f t="shared" si="75"/>
        <v>0.70555555555555483</v>
      </c>
      <c r="F50" s="326">
        <f t="shared" si="75"/>
        <v>0.70972222222222148</v>
      </c>
      <c r="G50" s="326">
        <f t="shared" si="75"/>
        <v>0.7166666666666659</v>
      </c>
      <c r="H50" s="326">
        <f t="shared" si="75"/>
        <v>0.71944444444444366</v>
      </c>
      <c r="I50" s="326">
        <f t="shared" si="75"/>
        <v>0.7249999999999992</v>
      </c>
      <c r="J50" s="326">
        <f t="shared" si="75"/>
        <v>0.72916666666666585</v>
      </c>
      <c r="K50" s="326">
        <f t="shared" si="75"/>
        <v>0.73472222222222139</v>
      </c>
      <c r="L50" s="326">
        <f t="shared" si="75"/>
        <v>0.74097222222222137</v>
      </c>
      <c r="M50" s="326">
        <f t="shared" si="75"/>
        <v>0.74583333333333246</v>
      </c>
      <c r="N50" s="326">
        <f t="shared" si="75"/>
        <v>0.75069444444444355</v>
      </c>
      <c r="O50" s="326">
        <f t="shared" si="75"/>
        <v>0.75208333333333244</v>
      </c>
      <c r="P50" s="92">
        <f t="shared" si="28"/>
        <v>30.020000000000003</v>
      </c>
      <c r="Q50" s="88">
        <f t="shared" si="67"/>
        <v>5.7638888888888684E-2</v>
      </c>
      <c r="R50" s="89">
        <f t="shared" si="15"/>
        <v>21.701204819277187</v>
      </c>
      <c r="S50" s="128"/>
      <c r="T50" s="310">
        <f t="shared" si="31"/>
        <v>1.388888888888884E-2</v>
      </c>
    </row>
    <row r="51" spans="1:20" ht="18.399999999999999" customHeight="1" x14ac:dyDescent="0.25">
      <c r="A51" s="747"/>
      <c r="B51" s="126">
        <v>35</v>
      </c>
      <c r="C51" s="458">
        <f t="shared" si="46"/>
        <v>0.70833333333333259</v>
      </c>
      <c r="D51" s="326">
        <f t="shared" ref="D51:O51" si="76">C51+D$9</f>
        <v>0.71527777777777701</v>
      </c>
      <c r="E51" s="326">
        <f t="shared" si="76"/>
        <v>0.71944444444444366</v>
      </c>
      <c r="F51" s="326">
        <f t="shared" si="76"/>
        <v>0.72361111111111032</v>
      </c>
      <c r="G51" s="326">
        <f t="shared" si="76"/>
        <v>0.73055555555555474</v>
      </c>
      <c r="H51" s="326">
        <f t="shared" si="76"/>
        <v>0.7333333333333325</v>
      </c>
      <c r="I51" s="326">
        <f t="shared" si="76"/>
        <v>0.73888888888888804</v>
      </c>
      <c r="J51" s="326">
        <f t="shared" si="76"/>
        <v>0.74305555555555469</v>
      </c>
      <c r="K51" s="326">
        <f t="shared" si="76"/>
        <v>0.74861111111111023</v>
      </c>
      <c r="L51" s="326">
        <f t="shared" si="76"/>
        <v>0.75486111111111021</v>
      </c>
      <c r="M51" s="326">
        <f t="shared" si="76"/>
        <v>0.7597222222222213</v>
      </c>
      <c r="N51" s="326">
        <f t="shared" si="76"/>
        <v>0.76458333333333239</v>
      </c>
      <c r="O51" s="326">
        <f t="shared" si="76"/>
        <v>0.76597222222222128</v>
      </c>
      <c r="P51" s="92">
        <f t="shared" si="28"/>
        <v>30.020000000000003</v>
      </c>
      <c r="Q51" s="88">
        <f t="shared" si="67"/>
        <v>5.7638888888888684E-2</v>
      </c>
      <c r="R51" s="89">
        <f t="shared" si="15"/>
        <v>21.701204819277187</v>
      </c>
      <c r="S51" s="128"/>
      <c r="T51" s="310">
        <f t="shared" si="31"/>
        <v>1.388888888888884E-2</v>
      </c>
    </row>
    <row r="52" spans="1:20" ht="18.399999999999999" customHeight="1" x14ac:dyDescent="0.25">
      <c r="A52" s="747"/>
      <c r="B52" s="126">
        <v>36</v>
      </c>
      <c r="C52" s="458">
        <f t="shared" si="46"/>
        <v>0.72222222222222143</v>
      </c>
      <c r="D52" s="326">
        <f t="shared" ref="D52:O52" si="77">C52+D$9</f>
        <v>0.72916666666666585</v>
      </c>
      <c r="E52" s="326">
        <f t="shared" si="77"/>
        <v>0.7333333333333325</v>
      </c>
      <c r="F52" s="326">
        <f t="shared" si="77"/>
        <v>0.73749999999999916</v>
      </c>
      <c r="G52" s="326">
        <f t="shared" si="77"/>
        <v>0.74444444444444358</v>
      </c>
      <c r="H52" s="326">
        <f t="shared" si="77"/>
        <v>0.74722222222222134</v>
      </c>
      <c r="I52" s="326">
        <f t="shared" si="77"/>
        <v>0.75277777777777688</v>
      </c>
      <c r="J52" s="326">
        <f t="shared" si="77"/>
        <v>0.75694444444444353</v>
      </c>
      <c r="K52" s="326">
        <f t="shared" si="77"/>
        <v>0.76249999999999907</v>
      </c>
      <c r="L52" s="326">
        <f t="shared" si="77"/>
        <v>0.76874999999999905</v>
      </c>
      <c r="M52" s="326">
        <f t="shared" si="77"/>
        <v>0.77361111111111014</v>
      </c>
      <c r="N52" s="326">
        <f t="shared" si="77"/>
        <v>0.77847222222222123</v>
      </c>
      <c r="O52" s="326">
        <f t="shared" si="77"/>
        <v>0.77986111111111012</v>
      </c>
      <c r="P52" s="92">
        <f t="shared" si="28"/>
        <v>30.020000000000003</v>
      </c>
      <c r="Q52" s="88">
        <f t="shared" si="67"/>
        <v>5.7638888888888684E-2</v>
      </c>
      <c r="R52" s="89">
        <f t="shared" si="15"/>
        <v>21.701204819277187</v>
      </c>
      <c r="S52" s="128"/>
      <c r="T52" s="310">
        <f t="shared" si="31"/>
        <v>1.388888888888884E-2</v>
      </c>
    </row>
    <row r="53" spans="1:20" ht="18.399999999999999" customHeight="1" x14ac:dyDescent="0.25">
      <c r="A53" s="747"/>
      <c r="B53" s="126">
        <v>37</v>
      </c>
      <c r="C53" s="458">
        <f t="shared" si="46"/>
        <v>0.73611111111111027</v>
      </c>
      <c r="D53" s="326">
        <f t="shared" ref="D53:O53" si="78">C53+D$9</f>
        <v>0.74305555555555469</v>
      </c>
      <c r="E53" s="326">
        <f t="shared" si="78"/>
        <v>0.74722222222222134</v>
      </c>
      <c r="F53" s="326">
        <f t="shared" si="78"/>
        <v>0.751388888888888</v>
      </c>
      <c r="G53" s="326">
        <f t="shared" si="78"/>
        <v>0.75833333333333242</v>
      </c>
      <c r="H53" s="326">
        <f t="shared" si="78"/>
        <v>0.76111111111111018</v>
      </c>
      <c r="I53" s="326">
        <f t="shared" si="78"/>
        <v>0.76666666666666572</v>
      </c>
      <c r="J53" s="326">
        <f t="shared" si="78"/>
        <v>0.77083333333333237</v>
      </c>
      <c r="K53" s="326">
        <f t="shared" si="78"/>
        <v>0.77638888888888791</v>
      </c>
      <c r="L53" s="326">
        <f t="shared" si="78"/>
        <v>0.78263888888888788</v>
      </c>
      <c r="M53" s="326">
        <f t="shared" si="78"/>
        <v>0.78749999999999898</v>
      </c>
      <c r="N53" s="326">
        <f t="shared" si="78"/>
        <v>0.79236111111111007</v>
      </c>
      <c r="O53" s="326">
        <f t="shared" si="78"/>
        <v>0.79374999999999896</v>
      </c>
      <c r="P53" s="92">
        <f t="shared" si="28"/>
        <v>30.020000000000003</v>
      </c>
      <c r="Q53" s="88">
        <f t="shared" si="67"/>
        <v>5.7638888888888684E-2</v>
      </c>
      <c r="R53" s="89">
        <f t="shared" si="15"/>
        <v>21.701204819277187</v>
      </c>
      <c r="S53" s="128"/>
      <c r="T53" s="310">
        <f t="shared" si="31"/>
        <v>1.388888888888884E-2</v>
      </c>
    </row>
    <row r="54" spans="1:20" ht="18" customHeight="1" x14ac:dyDescent="0.25">
      <c r="A54" s="747"/>
      <c r="B54" s="126">
        <v>38</v>
      </c>
      <c r="C54" s="458">
        <f t="shared" si="46"/>
        <v>0.74999999999999911</v>
      </c>
      <c r="D54" s="326">
        <f t="shared" ref="D54:O54" si="79">C54+D$9</f>
        <v>0.75694444444444353</v>
      </c>
      <c r="E54" s="326">
        <f t="shared" si="79"/>
        <v>0.76111111111111018</v>
      </c>
      <c r="F54" s="326">
        <f t="shared" si="79"/>
        <v>0.76527777777777684</v>
      </c>
      <c r="G54" s="326">
        <f t="shared" si="79"/>
        <v>0.77222222222222126</v>
      </c>
      <c r="H54" s="326">
        <f t="shared" si="79"/>
        <v>0.77499999999999902</v>
      </c>
      <c r="I54" s="326">
        <f t="shared" si="79"/>
        <v>0.78055555555555456</v>
      </c>
      <c r="J54" s="326">
        <f t="shared" si="79"/>
        <v>0.78472222222222121</v>
      </c>
      <c r="K54" s="326">
        <f t="shared" si="79"/>
        <v>0.79027777777777675</v>
      </c>
      <c r="L54" s="326">
        <f t="shared" si="79"/>
        <v>0.79652777777777672</v>
      </c>
      <c r="M54" s="326">
        <f t="shared" si="79"/>
        <v>0.80138888888888782</v>
      </c>
      <c r="N54" s="326">
        <f t="shared" si="79"/>
        <v>0.80624999999999891</v>
      </c>
      <c r="O54" s="326">
        <f t="shared" si="79"/>
        <v>0.8076388888888878</v>
      </c>
      <c r="P54" s="92">
        <f t="shared" si="28"/>
        <v>30.020000000000003</v>
      </c>
      <c r="Q54" s="88">
        <f t="shared" si="67"/>
        <v>5.7638888888888684E-2</v>
      </c>
      <c r="R54" s="89">
        <f t="shared" si="15"/>
        <v>21.701204819277187</v>
      </c>
      <c r="S54" s="128"/>
      <c r="T54" s="310">
        <f t="shared" si="31"/>
        <v>1.388888888888884E-2</v>
      </c>
    </row>
    <row r="55" spans="1:20" ht="18.399999999999999" customHeight="1" x14ac:dyDescent="0.25">
      <c r="A55" s="747"/>
      <c r="B55" s="126">
        <v>39</v>
      </c>
      <c r="C55" s="458">
        <f t="shared" si="46"/>
        <v>0.76388888888888795</v>
      </c>
      <c r="D55" s="326">
        <f t="shared" ref="D55:O56" si="80">C55+D$9</f>
        <v>0.77083333333333237</v>
      </c>
      <c r="E55" s="326">
        <f t="shared" si="80"/>
        <v>0.77499999999999902</v>
      </c>
      <c r="F55" s="326">
        <f t="shared" si="80"/>
        <v>0.77916666666666567</v>
      </c>
      <c r="G55" s="326">
        <f t="shared" si="80"/>
        <v>0.78611111111111009</v>
      </c>
      <c r="H55" s="326">
        <f t="shared" si="80"/>
        <v>0.78888888888888786</v>
      </c>
      <c r="I55" s="326">
        <f t="shared" si="80"/>
        <v>0.7944444444444434</v>
      </c>
      <c r="J55" s="326">
        <f t="shared" si="80"/>
        <v>0.79861111111111005</v>
      </c>
      <c r="K55" s="326">
        <f t="shared" si="80"/>
        <v>0.80416666666666559</v>
      </c>
      <c r="L55" s="326">
        <f t="shared" si="80"/>
        <v>0.81041666666666556</v>
      </c>
      <c r="M55" s="326">
        <f t="shared" si="80"/>
        <v>0.81527777777777666</v>
      </c>
      <c r="N55" s="326">
        <f t="shared" si="80"/>
        <v>0.82013888888888775</v>
      </c>
      <c r="O55" s="326">
        <f t="shared" si="80"/>
        <v>0.82152777777777664</v>
      </c>
      <c r="P55" s="92">
        <f t="shared" si="28"/>
        <v>30.020000000000003</v>
      </c>
      <c r="Q55" s="88">
        <f t="shared" si="67"/>
        <v>5.7638888888888684E-2</v>
      </c>
      <c r="R55" s="89">
        <f t="shared" si="15"/>
        <v>21.701204819277187</v>
      </c>
      <c r="S55" s="128"/>
      <c r="T55" s="310">
        <f t="shared" si="31"/>
        <v>1.388888888888884E-2</v>
      </c>
    </row>
    <row r="56" spans="1:20" ht="18.399999999999999" customHeight="1" x14ac:dyDescent="0.25">
      <c r="A56" s="747"/>
      <c r="B56" s="126">
        <v>40</v>
      </c>
      <c r="C56" s="458">
        <f t="shared" si="46"/>
        <v>0.77777777777777679</v>
      </c>
      <c r="D56" s="326">
        <f t="shared" ref="D56" si="81">C56+D$9</f>
        <v>0.78472222222222121</v>
      </c>
      <c r="E56" s="326">
        <f t="shared" si="80"/>
        <v>0.78888888888888786</v>
      </c>
      <c r="F56" s="326">
        <f t="shared" si="80"/>
        <v>0.79305555555555451</v>
      </c>
      <c r="G56" s="326">
        <f t="shared" si="80"/>
        <v>0.79999999999999893</v>
      </c>
      <c r="H56" s="326">
        <f t="shared" si="80"/>
        <v>0.8027777777777767</v>
      </c>
      <c r="I56" s="326">
        <f t="shared" si="80"/>
        <v>0.80833333333333224</v>
      </c>
      <c r="J56" s="326">
        <f t="shared" si="80"/>
        <v>0.81249999999999889</v>
      </c>
      <c r="K56" s="326">
        <f t="shared" si="80"/>
        <v>0.81805555555555443</v>
      </c>
      <c r="L56" s="326">
        <f t="shared" si="80"/>
        <v>0.8243055555555544</v>
      </c>
      <c r="M56" s="326">
        <f t="shared" si="80"/>
        <v>0.8291666666666655</v>
      </c>
      <c r="N56" s="326">
        <f t="shared" si="80"/>
        <v>0.83402777777777659</v>
      </c>
      <c r="O56" s="326">
        <f t="shared" si="80"/>
        <v>0.83541666666666548</v>
      </c>
      <c r="P56" s="92">
        <f t="shared" si="28"/>
        <v>30.020000000000003</v>
      </c>
      <c r="Q56" s="88">
        <f t="shared" si="67"/>
        <v>5.7638888888888684E-2</v>
      </c>
      <c r="R56" s="89">
        <f t="shared" si="15"/>
        <v>21.701204819277187</v>
      </c>
      <c r="S56" s="128"/>
      <c r="T56" s="310">
        <f t="shared" si="31"/>
        <v>1.388888888888884E-2</v>
      </c>
    </row>
    <row r="57" spans="1:20" ht="18.399999999999999" customHeight="1" x14ac:dyDescent="0.25">
      <c r="A57" s="747"/>
      <c r="B57" s="126">
        <v>41</v>
      </c>
      <c r="C57" s="458">
        <f t="shared" si="46"/>
        <v>0.79166666666666563</v>
      </c>
      <c r="D57" s="326">
        <f t="shared" ref="D57:D60" si="82">C57+D$9</f>
        <v>0.79861111111111005</v>
      </c>
      <c r="E57" s="326">
        <f t="shared" ref="E57:E60" si="83">D57+E$9</f>
        <v>0.8027777777777767</v>
      </c>
      <c r="F57" s="326">
        <f t="shared" ref="F57:F60" si="84">E57+F$9</f>
        <v>0.80694444444444335</v>
      </c>
      <c r="G57" s="326">
        <f t="shared" ref="G57:G60" si="85">F57+G$9</f>
        <v>0.81388888888888777</v>
      </c>
      <c r="H57" s="326">
        <f t="shared" ref="H57:H60" si="86">G57+H$9</f>
        <v>0.81666666666666554</v>
      </c>
      <c r="I57" s="326">
        <f t="shared" ref="I57:I60" si="87">H57+I$9</f>
        <v>0.82222222222222108</v>
      </c>
      <c r="J57" s="326">
        <f t="shared" ref="J57:J60" si="88">I57+J$9</f>
        <v>0.82638888888888773</v>
      </c>
      <c r="K57" s="326">
        <f t="shared" ref="K57:K60" si="89">J57+K$9</f>
        <v>0.83194444444444327</v>
      </c>
      <c r="L57" s="326">
        <f t="shared" ref="L57:L60" si="90">K57+L$9</f>
        <v>0.83819444444444324</v>
      </c>
      <c r="M57" s="326">
        <f t="shared" ref="M57:M60" si="91">L57+M$9</f>
        <v>0.84305555555555434</v>
      </c>
      <c r="N57" s="326">
        <f t="shared" ref="N57:N60" si="92">M57+N$9</f>
        <v>0.84791666666666543</v>
      </c>
      <c r="O57" s="326">
        <f t="shared" ref="O57:O60" si="93">N57+O$9</f>
        <v>0.84930555555555431</v>
      </c>
      <c r="P57" s="92">
        <f t="shared" si="28"/>
        <v>30.020000000000003</v>
      </c>
      <c r="Q57" s="88">
        <f t="shared" si="67"/>
        <v>5.7638888888888684E-2</v>
      </c>
      <c r="R57" s="89">
        <f t="shared" si="15"/>
        <v>21.701204819277187</v>
      </c>
      <c r="S57" s="128"/>
      <c r="T57" s="310">
        <f t="shared" si="31"/>
        <v>1.388888888888884E-2</v>
      </c>
    </row>
    <row r="58" spans="1:20" ht="18.399999999999999" customHeight="1" x14ac:dyDescent="0.25">
      <c r="A58" s="747"/>
      <c r="B58" s="126">
        <v>42</v>
      </c>
      <c r="C58" s="458">
        <f t="shared" ref="C58:C61" si="94">C57+"00:30"</f>
        <v>0.812499999999999</v>
      </c>
      <c r="D58" s="326">
        <f t="shared" si="82"/>
        <v>0.81944444444444342</v>
      </c>
      <c r="E58" s="326">
        <f t="shared" si="83"/>
        <v>0.82361111111111007</v>
      </c>
      <c r="F58" s="326">
        <f t="shared" si="84"/>
        <v>0.82777777777777672</v>
      </c>
      <c r="G58" s="326">
        <f t="shared" si="85"/>
        <v>0.83472222222222114</v>
      </c>
      <c r="H58" s="326">
        <f t="shared" si="86"/>
        <v>0.83749999999999891</v>
      </c>
      <c r="I58" s="326">
        <f t="shared" si="87"/>
        <v>0.84305555555555445</v>
      </c>
      <c r="J58" s="326">
        <f t="shared" si="88"/>
        <v>0.8472222222222211</v>
      </c>
      <c r="K58" s="326">
        <f t="shared" si="89"/>
        <v>0.85277777777777664</v>
      </c>
      <c r="L58" s="326">
        <f t="shared" si="90"/>
        <v>0.85902777777777661</v>
      </c>
      <c r="M58" s="326">
        <f t="shared" si="91"/>
        <v>0.86388888888888771</v>
      </c>
      <c r="N58" s="326">
        <f t="shared" si="92"/>
        <v>0.8687499999999988</v>
      </c>
      <c r="O58" s="326">
        <f t="shared" si="93"/>
        <v>0.87013888888888768</v>
      </c>
      <c r="P58" s="92">
        <f t="shared" si="28"/>
        <v>30.020000000000003</v>
      </c>
      <c r="Q58" s="88">
        <f t="shared" si="67"/>
        <v>5.7638888888888684E-2</v>
      </c>
      <c r="R58" s="89">
        <f t="shared" si="15"/>
        <v>21.701204819277187</v>
      </c>
      <c r="S58" s="128"/>
      <c r="T58" s="310">
        <f t="shared" si="31"/>
        <v>2.083333333333337E-2</v>
      </c>
    </row>
    <row r="59" spans="1:20" ht="18.399999999999999" customHeight="1" x14ac:dyDescent="0.25">
      <c r="A59" s="747"/>
      <c r="B59" s="126">
        <v>43</v>
      </c>
      <c r="C59" s="458">
        <f t="shared" si="94"/>
        <v>0.83333333333333237</v>
      </c>
      <c r="D59" s="326">
        <f t="shared" si="82"/>
        <v>0.84027777777777679</v>
      </c>
      <c r="E59" s="326">
        <f t="shared" si="83"/>
        <v>0.84444444444444344</v>
      </c>
      <c r="F59" s="326">
        <f t="shared" si="84"/>
        <v>0.84861111111111009</v>
      </c>
      <c r="G59" s="326">
        <f t="shared" si="85"/>
        <v>0.85555555555555451</v>
      </c>
      <c r="H59" s="326">
        <f t="shared" si="86"/>
        <v>0.85833333333333228</v>
      </c>
      <c r="I59" s="326">
        <f t="shared" si="87"/>
        <v>0.86388888888888782</v>
      </c>
      <c r="J59" s="326">
        <f t="shared" si="88"/>
        <v>0.86805555555555447</v>
      </c>
      <c r="K59" s="326">
        <f t="shared" si="89"/>
        <v>0.87361111111111001</v>
      </c>
      <c r="L59" s="326">
        <f t="shared" si="90"/>
        <v>0.87986111111110998</v>
      </c>
      <c r="M59" s="326">
        <f t="shared" si="91"/>
        <v>0.88472222222222108</v>
      </c>
      <c r="N59" s="326">
        <f t="shared" si="92"/>
        <v>0.88958333333333217</v>
      </c>
      <c r="O59" s="326">
        <f t="shared" si="93"/>
        <v>0.89097222222222106</v>
      </c>
      <c r="P59" s="92">
        <f t="shared" si="28"/>
        <v>30.020000000000003</v>
      </c>
      <c r="Q59" s="88">
        <f t="shared" si="67"/>
        <v>5.7638888888888684E-2</v>
      </c>
      <c r="R59" s="89">
        <f t="shared" si="15"/>
        <v>21.701204819277187</v>
      </c>
      <c r="S59" s="128"/>
      <c r="T59" s="310">
        <f t="shared" si="31"/>
        <v>2.083333333333337E-2</v>
      </c>
    </row>
    <row r="60" spans="1:20" ht="18.399999999999999" customHeight="1" thickBot="1" x14ac:dyDescent="0.3">
      <c r="A60" s="747"/>
      <c r="B60" s="126">
        <v>44</v>
      </c>
      <c r="C60" s="439">
        <f t="shared" si="94"/>
        <v>0.85416666666666574</v>
      </c>
      <c r="D60" s="326">
        <f t="shared" si="82"/>
        <v>0.86111111111111016</v>
      </c>
      <c r="E60" s="326">
        <f t="shared" si="83"/>
        <v>0.86527777777777681</v>
      </c>
      <c r="F60" s="326">
        <f t="shared" si="84"/>
        <v>0.86944444444444346</v>
      </c>
      <c r="G60" s="326">
        <f t="shared" si="85"/>
        <v>0.87638888888888788</v>
      </c>
      <c r="H60" s="326">
        <f t="shared" si="86"/>
        <v>0.87916666666666565</v>
      </c>
      <c r="I60" s="326">
        <f t="shared" si="87"/>
        <v>0.88472222222222119</v>
      </c>
      <c r="J60" s="326">
        <f t="shared" si="88"/>
        <v>0.88888888888888784</v>
      </c>
      <c r="K60" s="326">
        <f t="shared" si="89"/>
        <v>0.89444444444444338</v>
      </c>
      <c r="L60" s="326">
        <f t="shared" si="90"/>
        <v>0.90069444444444335</v>
      </c>
      <c r="M60" s="326">
        <f t="shared" si="91"/>
        <v>0.90555555555555445</v>
      </c>
      <c r="N60" s="326">
        <f t="shared" si="92"/>
        <v>0.91041666666666554</v>
      </c>
      <c r="O60" s="326">
        <f t="shared" si="93"/>
        <v>0.91180555555555443</v>
      </c>
      <c r="P60" s="92">
        <f t="shared" si="28"/>
        <v>30.020000000000003</v>
      </c>
      <c r="Q60" s="88">
        <f t="shared" ref="Q60" si="95">O60-C60</f>
        <v>5.7638888888888684E-2</v>
      </c>
      <c r="R60" s="89">
        <f t="shared" si="15"/>
        <v>21.701204819277187</v>
      </c>
      <c r="S60" s="128"/>
      <c r="T60" s="310">
        <f t="shared" si="31"/>
        <v>2.083333333333337E-2</v>
      </c>
    </row>
    <row r="61" spans="1:20" ht="18.399999999999999" customHeight="1" thickBot="1" x14ac:dyDescent="0.3">
      <c r="A61" s="747"/>
      <c r="B61" s="142">
        <v>45</v>
      </c>
      <c r="C61" s="439">
        <f t="shared" si="94"/>
        <v>0.87499999999999911</v>
      </c>
      <c r="D61" s="176">
        <f t="shared" si="16"/>
        <v>0.88124999999999909</v>
      </c>
      <c r="E61" s="176">
        <f t="shared" si="17"/>
        <v>0.8847222222222213</v>
      </c>
      <c r="F61" s="176">
        <f t="shared" si="18"/>
        <v>0.88819444444444351</v>
      </c>
      <c r="G61" s="176">
        <f t="shared" si="19"/>
        <v>0.89444444444444349</v>
      </c>
      <c r="H61" s="176">
        <f t="shared" si="20"/>
        <v>0.89722222222222126</v>
      </c>
      <c r="I61" s="176">
        <f t="shared" si="21"/>
        <v>0.90208333333333235</v>
      </c>
      <c r="J61" s="176">
        <f t="shared" si="22"/>
        <v>0.90555555555555456</v>
      </c>
      <c r="K61" s="176">
        <f t="shared" si="23"/>
        <v>0.91041666666666565</v>
      </c>
      <c r="L61" s="176">
        <f t="shared" si="24"/>
        <v>0.91597222222222119</v>
      </c>
      <c r="M61" s="176">
        <f t="shared" si="25"/>
        <v>0.92083333333333228</v>
      </c>
      <c r="N61" s="176">
        <f t="shared" si="26"/>
        <v>0.92499999999999893</v>
      </c>
      <c r="O61" s="176">
        <f t="shared" si="27"/>
        <v>0.92638888888888782</v>
      </c>
      <c r="P61" s="146">
        <f t="shared" si="28"/>
        <v>30.020000000000003</v>
      </c>
      <c r="Q61" s="143">
        <f t="shared" si="29"/>
        <v>5.1388888888888706E-2</v>
      </c>
      <c r="R61" s="147">
        <f t="shared" si="15"/>
        <v>24.340540540540626</v>
      </c>
      <c r="S61" s="128"/>
      <c r="T61" s="310">
        <f t="shared" si="31"/>
        <v>2.083333333333337E-2</v>
      </c>
    </row>
    <row r="62" spans="1:20" ht="18.399999999999999" customHeight="1" thickBot="1" x14ac:dyDescent="0.3">
      <c r="A62" s="747"/>
      <c r="B62" s="142">
        <v>46</v>
      </c>
      <c r="C62" s="439">
        <f t="shared" ref="C62:C66" si="96">C61+"00:35"</f>
        <v>0.89930555555555469</v>
      </c>
      <c r="D62" s="176">
        <f t="shared" si="16"/>
        <v>0.90555555555555467</v>
      </c>
      <c r="E62" s="176">
        <f t="shared" si="17"/>
        <v>0.90902777777777688</v>
      </c>
      <c r="F62" s="176">
        <f t="shared" si="18"/>
        <v>0.91249999999999909</v>
      </c>
      <c r="G62" s="176">
        <f t="shared" si="19"/>
        <v>0.91874999999999907</v>
      </c>
      <c r="H62" s="176">
        <f t="shared" si="20"/>
        <v>0.92152777777777684</v>
      </c>
      <c r="I62" s="176">
        <f t="shared" si="21"/>
        <v>0.92638888888888793</v>
      </c>
      <c r="J62" s="176">
        <f t="shared" si="22"/>
        <v>0.92986111111111014</v>
      </c>
      <c r="K62" s="176">
        <f t="shared" si="23"/>
        <v>0.93472222222222123</v>
      </c>
      <c r="L62" s="176">
        <f t="shared" si="24"/>
        <v>0.94027777777777677</v>
      </c>
      <c r="M62" s="176">
        <f t="shared" si="25"/>
        <v>0.94513888888888786</v>
      </c>
      <c r="N62" s="176">
        <f t="shared" si="26"/>
        <v>0.94930555555555451</v>
      </c>
      <c r="O62" s="176">
        <f t="shared" si="27"/>
        <v>0.9506944444444434</v>
      </c>
      <c r="P62" s="146">
        <f t="shared" si="28"/>
        <v>30.020000000000003</v>
      </c>
      <c r="Q62" s="143">
        <f t="shared" si="29"/>
        <v>5.1388888888888706E-2</v>
      </c>
      <c r="R62" s="147">
        <f t="shared" si="15"/>
        <v>24.340540540540626</v>
      </c>
      <c r="S62" s="128"/>
      <c r="T62" s="310">
        <f t="shared" si="31"/>
        <v>2.430555555555558E-2</v>
      </c>
    </row>
    <row r="63" spans="1:20" ht="18.399999999999999" customHeight="1" thickBot="1" x14ac:dyDescent="0.3">
      <c r="A63" s="747"/>
      <c r="B63" s="142">
        <v>47</v>
      </c>
      <c r="C63" s="439">
        <f t="shared" si="96"/>
        <v>0.92361111111111027</v>
      </c>
      <c r="D63" s="176">
        <f t="shared" si="16"/>
        <v>0.92986111111111025</v>
      </c>
      <c r="E63" s="176">
        <f t="shared" si="17"/>
        <v>0.93333333333333246</v>
      </c>
      <c r="F63" s="176">
        <f t="shared" si="18"/>
        <v>0.93680555555555467</v>
      </c>
      <c r="G63" s="176">
        <f t="shared" si="19"/>
        <v>0.94305555555555465</v>
      </c>
      <c r="H63" s="176">
        <f t="shared" si="20"/>
        <v>0.94583333333333242</v>
      </c>
      <c r="I63" s="176">
        <f t="shared" si="21"/>
        <v>0.95069444444444351</v>
      </c>
      <c r="J63" s="176">
        <f t="shared" si="22"/>
        <v>0.95416666666666572</v>
      </c>
      <c r="K63" s="176">
        <f t="shared" si="23"/>
        <v>0.95902777777777681</v>
      </c>
      <c r="L63" s="176">
        <f t="shared" si="24"/>
        <v>0.96458333333333235</v>
      </c>
      <c r="M63" s="176">
        <f t="shared" si="25"/>
        <v>0.96944444444444344</v>
      </c>
      <c r="N63" s="176">
        <f t="shared" si="26"/>
        <v>0.97361111111111009</v>
      </c>
      <c r="O63" s="176">
        <f t="shared" si="27"/>
        <v>0.97499999999999898</v>
      </c>
      <c r="P63" s="146">
        <f t="shared" si="28"/>
        <v>30.020000000000003</v>
      </c>
      <c r="Q63" s="143">
        <f t="shared" si="29"/>
        <v>5.1388888888888706E-2</v>
      </c>
      <c r="R63" s="147">
        <f t="shared" si="15"/>
        <v>24.340540540540626</v>
      </c>
      <c r="S63" s="128"/>
      <c r="T63" s="310">
        <f t="shared" si="31"/>
        <v>2.430555555555558E-2</v>
      </c>
    </row>
    <row r="64" spans="1:20" ht="18.399999999999999" customHeight="1" thickBot="1" x14ac:dyDescent="0.3">
      <c r="A64" s="747"/>
      <c r="B64" s="142">
        <v>48</v>
      </c>
      <c r="C64" s="439">
        <f t="shared" si="96"/>
        <v>0.94791666666666585</v>
      </c>
      <c r="D64" s="176">
        <f t="shared" si="16"/>
        <v>0.95416666666666583</v>
      </c>
      <c r="E64" s="176">
        <f t="shared" si="17"/>
        <v>0.95763888888888804</v>
      </c>
      <c r="F64" s="176">
        <f t="shared" si="18"/>
        <v>0.96111111111111025</v>
      </c>
      <c r="G64" s="176">
        <f t="shared" si="19"/>
        <v>0.96736111111111023</v>
      </c>
      <c r="H64" s="176">
        <f t="shared" si="20"/>
        <v>0.970138888888888</v>
      </c>
      <c r="I64" s="176">
        <f t="shared" si="21"/>
        <v>0.97499999999999909</v>
      </c>
      <c r="J64" s="176">
        <f t="shared" si="22"/>
        <v>0.9784722222222213</v>
      </c>
      <c r="K64" s="176">
        <f t="shared" si="23"/>
        <v>0.98333333333333239</v>
      </c>
      <c r="L64" s="176">
        <f t="shared" si="24"/>
        <v>0.98888888888888793</v>
      </c>
      <c r="M64" s="176">
        <f t="shared" si="25"/>
        <v>0.99374999999999902</v>
      </c>
      <c r="N64" s="176">
        <f t="shared" si="26"/>
        <v>0.99791666666666567</v>
      </c>
      <c r="O64" s="176">
        <f t="shared" si="27"/>
        <v>0.99930555555555456</v>
      </c>
      <c r="P64" s="146">
        <f t="shared" si="28"/>
        <v>30.020000000000003</v>
      </c>
      <c r="Q64" s="143">
        <f t="shared" si="29"/>
        <v>5.1388888888888706E-2</v>
      </c>
      <c r="R64" s="147">
        <f t="shared" si="15"/>
        <v>24.340540540540626</v>
      </c>
      <c r="S64" s="128"/>
      <c r="T64" s="310">
        <f t="shared" si="31"/>
        <v>2.430555555555558E-2</v>
      </c>
    </row>
    <row r="65" spans="1:20" ht="18.399999999999999" customHeight="1" thickBot="1" x14ac:dyDescent="0.3">
      <c r="A65" s="550"/>
      <c r="B65" s="142">
        <v>49</v>
      </c>
      <c r="C65" s="439">
        <f t="shared" si="96"/>
        <v>0.97222222222222143</v>
      </c>
      <c r="D65" s="176">
        <f t="shared" si="16"/>
        <v>0.97847222222222141</v>
      </c>
      <c r="E65" s="176">
        <f t="shared" si="17"/>
        <v>0.98194444444444362</v>
      </c>
      <c r="F65" s="176">
        <f t="shared" si="18"/>
        <v>0.98541666666666583</v>
      </c>
      <c r="G65" s="176">
        <f t="shared" si="19"/>
        <v>0.99166666666666581</v>
      </c>
      <c r="H65" s="176">
        <f t="shared" si="20"/>
        <v>0.99444444444444358</v>
      </c>
      <c r="I65" s="176">
        <f t="shared" si="21"/>
        <v>0.99930555555555467</v>
      </c>
      <c r="J65" s="176">
        <f t="shared" si="22"/>
        <v>1.0027777777777769</v>
      </c>
      <c r="K65" s="176">
        <f t="shared" si="23"/>
        <v>1.0076388888888881</v>
      </c>
      <c r="L65" s="176">
        <f t="shared" si="24"/>
        <v>1.0131944444444436</v>
      </c>
      <c r="M65" s="176">
        <f t="shared" si="25"/>
        <v>1.0180555555555548</v>
      </c>
      <c r="N65" s="176">
        <f t="shared" si="26"/>
        <v>1.0222222222222215</v>
      </c>
      <c r="O65" s="176">
        <f t="shared" si="27"/>
        <v>1.0236111111111104</v>
      </c>
      <c r="P65" s="146">
        <f t="shared" si="28"/>
        <v>30.020000000000003</v>
      </c>
      <c r="Q65" s="143">
        <f t="shared" si="29"/>
        <v>5.1388888888888928E-2</v>
      </c>
      <c r="R65" s="147">
        <f>$J$74/((Q65*1440)/60)</f>
        <v>234.48648648648629</v>
      </c>
      <c r="T65" s="310"/>
    </row>
    <row r="66" spans="1:20" ht="18.399999999999999" customHeight="1" x14ac:dyDescent="0.25">
      <c r="A66" s="86"/>
      <c r="B66" s="535">
        <v>50</v>
      </c>
      <c r="C66" s="543">
        <f t="shared" si="96"/>
        <v>0.99652777777777701</v>
      </c>
      <c r="D66" s="538">
        <f t="shared" si="16"/>
        <v>1.0027777777777771</v>
      </c>
      <c r="E66" s="538">
        <f t="shared" si="17"/>
        <v>1.0062499999999994</v>
      </c>
      <c r="F66" s="538">
        <f t="shared" si="18"/>
        <v>1.0097222222222217</v>
      </c>
      <c r="G66" s="538">
        <f t="shared" si="19"/>
        <v>1.0159722222222218</v>
      </c>
      <c r="H66" s="538">
        <f t="shared" si="20"/>
        <v>1.0187499999999996</v>
      </c>
      <c r="I66" s="538">
        <f t="shared" si="21"/>
        <v>1.0236111111111108</v>
      </c>
      <c r="J66" s="538">
        <f t="shared" si="22"/>
        <v>1.0270833333333331</v>
      </c>
      <c r="K66" s="538">
        <f t="shared" si="23"/>
        <v>1.0319444444444443</v>
      </c>
      <c r="L66" s="538">
        <f t="shared" si="24"/>
        <v>1.0374999999999999</v>
      </c>
      <c r="M66" s="538">
        <f t="shared" si="25"/>
        <v>1.0423611111111111</v>
      </c>
      <c r="N66" s="538">
        <f t="shared" si="26"/>
        <v>1.0465277777777777</v>
      </c>
      <c r="O66" s="538">
        <f t="shared" si="27"/>
        <v>1.0479166666666666</v>
      </c>
      <c r="P66" s="537">
        <f t="shared" si="28"/>
        <v>30.020000000000003</v>
      </c>
      <c r="Q66" s="543">
        <f t="shared" si="29"/>
        <v>5.1388888888889594E-2</v>
      </c>
      <c r="R66" s="544">
        <f>$J$74/((Q66*1440)/60)</f>
        <v>234.48648648648322</v>
      </c>
    </row>
    <row r="67" spans="1:20" ht="18.399999999999999" customHeight="1" x14ac:dyDescent="0.25">
      <c r="A67" s="86"/>
      <c r="B67" s="327"/>
      <c r="C67" s="328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10"/>
    </row>
    <row r="68" spans="1:20" ht="18.399999999999999" customHeight="1" x14ac:dyDescent="0.25">
      <c r="A68" s="101"/>
      <c r="B68" s="327"/>
      <c r="C68" s="328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10"/>
    </row>
    <row r="69" spans="1:20" ht="18.399999999999999" customHeight="1" x14ac:dyDescent="0.25">
      <c r="A69" s="329"/>
      <c r="B69" s="329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10"/>
    </row>
    <row r="70" spans="1:20" ht="18.399999999999999" customHeight="1" x14ac:dyDescent="0.25">
      <c r="A70" s="329"/>
      <c r="B70" s="329"/>
      <c r="C70" s="329"/>
      <c r="D70" s="337" t="s">
        <v>63</v>
      </c>
      <c r="E70" s="337"/>
      <c r="F70" s="337"/>
      <c r="G70" s="337"/>
      <c r="H70" s="337"/>
      <c r="I70" s="338"/>
      <c r="J70" s="337">
        <v>44</v>
      </c>
      <c r="K70" s="337"/>
      <c r="L70" s="329"/>
      <c r="M70" s="329"/>
      <c r="N70" s="329"/>
      <c r="O70" s="329"/>
      <c r="P70" s="310"/>
    </row>
    <row r="71" spans="1:20" ht="18.399999999999999" customHeight="1" x14ac:dyDescent="0.25">
      <c r="A71" s="329"/>
      <c r="B71" s="329"/>
      <c r="C71" s="329"/>
      <c r="D71" s="337" t="s">
        <v>64</v>
      </c>
      <c r="E71" s="337"/>
      <c r="F71" s="337"/>
      <c r="G71" s="337"/>
      <c r="H71" s="337"/>
      <c r="I71" s="338"/>
      <c r="J71" s="337">
        <v>6</v>
      </c>
      <c r="K71" s="337"/>
      <c r="L71" s="329"/>
      <c r="M71" s="329"/>
      <c r="N71" s="329"/>
      <c r="O71" s="329"/>
      <c r="P71" s="310"/>
    </row>
    <row r="72" spans="1:20" ht="18.399999999999999" customHeight="1" x14ac:dyDescent="0.25">
      <c r="A72" s="329"/>
      <c r="B72" s="329"/>
      <c r="C72" s="329"/>
      <c r="D72" s="337" t="s">
        <v>65</v>
      </c>
      <c r="E72" s="337"/>
      <c r="F72" s="337"/>
      <c r="G72" s="337"/>
      <c r="H72" s="337"/>
      <c r="I72" s="338"/>
      <c r="J72" s="337">
        <f>B66</f>
        <v>50</v>
      </c>
      <c r="K72" s="337"/>
      <c r="L72" s="329"/>
      <c r="M72" s="329"/>
      <c r="N72" s="329"/>
      <c r="O72" s="329"/>
      <c r="P72" s="310"/>
    </row>
    <row r="73" spans="1:20" ht="18.399999999999999" customHeight="1" x14ac:dyDescent="0.25">
      <c r="A73" s="329"/>
      <c r="B73" s="329"/>
      <c r="C73" s="329"/>
      <c r="D73" s="337" t="s">
        <v>66</v>
      </c>
      <c r="E73" s="337"/>
      <c r="F73" s="337"/>
      <c r="G73" s="337"/>
      <c r="H73" s="337"/>
      <c r="I73" s="338"/>
      <c r="J73" s="339">
        <f>P13</f>
        <v>30.020000000000003</v>
      </c>
      <c r="K73" s="337" t="s">
        <v>67</v>
      </c>
      <c r="L73" s="329"/>
      <c r="M73" s="329"/>
      <c r="N73" s="329"/>
      <c r="O73" s="329"/>
      <c r="P73" s="310"/>
    </row>
    <row r="74" spans="1:20" ht="15" customHeight="1" x14ac:dyDescent="0.25">
      <c r="D74" s="337" t="s">
        <v>68</v>
      </c>
      <c r="E74" s="340"/>
      <c r="F74" s="340"/>
      <c r="G74" s="340"/>
      <c r="H74" s="340"/>
      <c r="I74" s="340"/>
      <c r="J74" s="337">
        <f>(6*6.1*2)+(6*18*2)</f>
        <v>289.2</v>
      </c>
      <c r="K74" s="337" t="s">
        <v>69</v>
      </c>
      <c r="P74" s="310"/>
    </row>
    <row r="75" spans="1:20" ht="15" customHeight="1" x14ac:dyDescent="0.25">
      <c r="D75" s="337" t="s">
        <v>70</v>
      </c>
      <c r="E75" s="340"/>
      <c r="F75" s="340"/>
      <c r="G75" s="340"/>
      <c r="H75" s="340"/>
      <c r="I75" s="340"/>
      <c r="J75" s="340"/>
      <c r="K75" s="340"/>
      <c r="P75" s="310"/>
    </row>
    <row r="76" spans="1:20" ht="15" customHeight="1" x14ac:dyDescent="0.25">
      <c r="P76" s="310"/>
    </row>
    <row r="77" spans="1:20" ht="15" customHeight="1" x14ac:dyDescent="0.25">
      <c r="P77" s="310"/>
    </row>
    <row r="78" spans="1:20" ht="15" customHeight="1" x14ac:dyDescent="0.25">
      <c r="P78" s="310"/>
    </row>
    <row r="79" spans="1:20" ht="15" customHeight="1" x14ac:dyDescent="0.25">
      <c r="P79" s="310"/>
    </row>
    <row r="80" spans="1:20" ht="15" customHeight="1" x14ac:dyDescent="0.25">
      <c r="P80" s="310"/>
    </row>
    <row r="81" spans="16:16" ht="15" customHeight="1" x14ac:dyDescent="0.25">
      <c r="P81" s="310"/>
    </row>
    <row r="82" spans="16:16" ht="15" customHeight="1" x14ac:dyDescent="0.25">
      <c r="P82" s="310"/>
    </row>
    <row r="83" spans="16:16" ht="15" customHeight="1" x14ac:dyDescent="0.25">
      <c r="P83" s="310"/>
    </row>
  </sheetData>
  <mergeCells count="11">
    <mergeCell ref="B16:S16"/>
    <mergeCell ref="A17:A64"/>
    <mergeCell ref="B8:S8"/>
    <mergeCell ref="B11:C11"/>
    <mergeCell ref="D11:N11"/>
    <mergeCell ref="P11:P12"/>
    <mergeCell ref="Q11:Q15"/>
    <mergeCell ref="R11:R15"/>
    <mergeCell ref="S11:S15"/>
    <mergeCell ref="P13:P15"/>
    <mergeCell ref="B15:C15"/>
  </mergeCells>
  <pageMargins left="0.51181102362204722" right="0.15748031496062992" top="0.74803149606299213" bottom="0.74803149606299213" header="0.31496062992125984" footer="0.31496062992125984"/>
  <pageSetup paperSize="9" scale="45" fitToHeight="5" orientation="portrait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60"/>
  <sheetViews>
    <sheetView view="pageBreakPreview" topLeftCell="A7" zoomScale="55" zoomScaleNormal="85" zoomScaleSheetLayoutView="55" workbookViewId="0">
      <selection activeCell="P13" sqref="P13:P15"/>
    </sheetView>
  </sheetViews>
  <sheetFormatPr baseColWidth="10" defaultColWidth="11.5703125" defaultRowHeight="15" customHeight="1" x14ac:dyDescent="0.25"/>
  <cols>
    <col min="1" max="1" width="11.5703125" style="308"/>
    <col min="2" max="2" width="12.7109375" style="308" customWidth="1"/>
    <col min="3" max="3" width="15.28515625" style="308" customWidth="1"/>
    <col min="4" max="4" width="12.42578125" style="308" customWidth="1"/>
    <col min="5" max="15" width="10.7109375" style="308" customWidth="1"/>
    <col min="16" max="16384" width="11.5703125" style="308"/>
  </cols>
  <sheetData>
    <row r="1" spans="1:22" s="307" customFormat="1" ht="23.25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0"/>
    </row>
    <row r="2" spans="1:22" s="307" customFormat="1" ht="23.25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0"/>
    </row>
    <row r="3" spans="1:22" s="307" customFormat="1" ht="23.25" x14ac:dyDescent="0.35">
      <c r="A3" s="30"/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2"/>
      <c r="P3" s="32"/>
      <c r="Q3" s="32"/>
      <c r="R3" s="32"/>
      <c r="S3" s="32"/>
      <c r="T3" s="32"/>
      <c r="U3" s="32"/>
      <c r="V3" s="30"/>
    </row>
    <row r="4" spans="1:22" s="307" customFormat="1" ht="23.25" x14ac:dyDescent="0.35">
      <c r="A4" s="30"/>
      <c r="B4" s="31" t="s">
        <v>77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2"/>
      <c r="P4" s="32"/>
      <c r="Q4" s="32"/>
      <c r="R4" s="32"/>
      <c r="S4" s="32"/>
      <c r="T4" s="32"/>
      <c r="U4" s="32"/>
      <c r="V4" s="30"/>
    </row>
    <row r="5" spans="1:22" s="307" customFormat="1" ht="23.25" x14ac:dyDescent="0.35">
      <c r="A5" s="30"/>
      <c r="B5" s="31" t="s">
        <v>110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2"/>
      <c r="P5" s="32"/>
      <c r="Q5" s="32"/>
      <c r="R5" s="32"/>
      <c r="S5" s="32"/>
      <c r="T5" s="32"/>
      <c r="U5" s="32"/>
      <c r="V5" s="30"/>
    </row>
    <row r="6" spans="1:22" s="307" customFormat="1" ht="23.25" x14ac:dyDescent="0.35">
      <c r="A6" s="30"/>
      <c r="B6" s="31" t="s">
        <v>111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2"/>
      <c r="P6" s="32"/>
      <c r="Q6" s="32"/>
      <c r="R6" s="32"/>
      <c r="S6" s="32"/>
      <c r="T6" s="32"/>
      <c r="U6" s="32"/>
      <c r="V6" s="30"/>
    </row>
    <row r="7" spans="1:22" s="307" customFormat="1" ht="24" thickBot="1" x14ac:dyDescent="0.4">
      <c r="A7" s="30"/>
      <c r="B7" s="31" t="s">
        <v>112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2"/>
      <c r="P7" s="32"/>
      <c r="Q7" s="32"/>
      <c r="R7" s="173"/>
      <c r="S7" s="173"/>
      <c r="T7" s="32"/>
      <c r="U7" s="32"/>
      <c r="V7" s="30"/>
    </row>
    <row r="8" spans="1:22" s="307" customFormat="1" ht="173.25" customHeight="1" thickBot="1" x14ac:dyDescent="0.4">
      <c r="A8" s="30"/>
      <c r="B8" s="710" t="s">
        <v>367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2"/>
      <c r="T8" s="332"/>
      <c r="U8" s="332"/>
      <c r="V8" s="30"/>
    </row>
    <row r="9" spans="1:22" ht="15.75" x14ac:dyDescent="0.25">
      <c r="B9" s="309"/>
      <c r="C9" s="309"/>
      <c r="D9" s="99">
        <v>6.9444444444444441E-3</v>
      </c>
      <c r="E9" s="99">
        <v>4.1666666666666666E-3</v>
      </c>
      <c r="F9" s="99">
        <v>4.1666666666666666E-3</v>
      </c>
      <c r="G9" s="99">
        <v>6.9444444444444441E-3</v>
      </c>
      <c r="H9" s="99">
        <v>2.7777777777777779E-3</v>
      </c>
      <c r="I9" s="99">
        <v>5.5555555555555558E-3</v>
      </c>
      <c r="J9" s="99">
        <v>4.1666666666666666E-3</v>
      </c>
      <c r="K9" s="99">
        <v>5.5555555555555558E-3</v>
      </c>
      <c r="L9" s="99">
        <v>6.2499999999999995E-3</v>
      </c>
      <c r="M9" s="99">
        <v>4.8611111111111112E-3</v>
      </c>
      <c r="N9" s="99">
        <v>4.8611111111111112E-3</v>
      </c>
      <c r="O9" s="99">
        <v>1.3888888888888889E-3</v>
      </c>
      <c r="Q9" s="310">
        <f>SUM(D9:O9)</f>
        <v>5.7638888888888885E-2</v>
      </c>
    </row>
    <row r="10" spans="1:22" ht="16.5" thickBot="1" x14ac:dyDescent="0.3">
      <c r="B10" s="309"/>
      <c r="C10" s="309"/>
      <c r="D10" s="99">
        <v>6.2499999999999995E-3</v>
      </c>
      <c r="E10" s="99">
        <v>3.472222222222222E-3</v>
      </c>
      <c r="F10" s="99">
        <v>3.472222222222222E-3</v>
      </c>
      <c r="G10" s="99">
        <v>6.2499999999999995E-3</v>
      </c>
      <c r="H10" s="99">
        <v>2.7777777777777779E-3</v>
      </c>
      <c r="I10" s="99">
        <v>4.8611111111111112E-3</v>
      </c>
      <c r="J10" s="99">
        <v>3.472222222222222E-3</v>
      </c>
      <c r="K10" s="99">
        <v>4.8611111111111112E-3</v>
      </c>
      <c r="L10" s="99">
        <v>5.5555555555555558E-3</v>
      </c>
      <c r="M10" s="99">
        <v>4.8611111111111112E-3</v>
      </c>
      <c r="N10" s="99">
        <v>4.1666666666666666E-3</v>
      </c>
      <c r="O10" s="99">
        <v>1.3888888888888889E-3</v>
      </c>
      <c r="Q10" s="310">
        <f>SUM(D10:O10)</f>
        <v>5.1388888888888894E-2</v>
      </c>
    </row>
    <row r="11" spans="1:22" ht="15.75" customHeight="1" thickBot="1" x14ac:dyDescent="0.3">
      <c r="B11" s="748" t="s">
        <v>47</v>
      </c>
      <c r="C11" s="749"/>
      <c r="D11" s="750" t="s">
        <v>48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269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1:22" ht="42" customHeight="1" thickBot="1" x14ac:dyDescent="0.3">
      <c r="B12" s="427"/>
      <c r="C12" s="427" t="s">
        <v>113</v>
      </c>
      <c r="D12" s="424" t="s">
        <v>114</v>
      </c>
      <c r="E12" s="311" t="s">
        <v>120</v>
      </c>
      <c r="F12" s="311" t="s">
        <v>297</v>
      </c>
      <c r="G12" s="311" t="s">
        <v>298</v>
      </c>
      <c r="H12" s="311" t="s">
        <v>299</v>
      </c>
      <c r="I12" s="311" t="s">
        <v>88</v>
      </c>
      <c r="J12" s="311" t="s">
        <v>198</v>
      </c>
      <c r="K12" s="311" t="s">
        <v>94</v>
      </c>
      <c r="L12" s="311" t="s">
        <v>76</v>
      </c>
      <c r="M12" s="311" t="s">
        <v>75</v>
      </c>
      <c r="N12" s="311" t="s">
        <v>199</v>
      </c>
      <c r="O12" s="312" t="s">
        <v>275</v>
      </c>
      <c r="P12" s="702"/>
      <c r="Q12" s="703"/>
      <c r="R12" s="703"/>
      <c r="S12" s="703"/>
    </row>
    <row r="13" spans="1:22" ht="15.75" thickBot="1" x14ac:dyDescent="0.3">
      <c r="B13" s="425" t="s">
        <v>58</v>
      </c>
      <c r="C13" s="426">
        <v>0</v>
      </c>
      <c r="D13" s="313">
        <v>3.76</v>
      </c>
      <c r="E13" s="314">
        <v>2</v>
      </c>
      <c r="F13" s="314">
        <v>2</v>
      </c>
      <c r="G13" s="314">
        <v>3.54</v>
      </c>
      <c r="H13" s="314">
        <v>2</v>
      </c>
      <c r="I13" s="315">
        <v>2.09</v>
      </c>
      <c r="J13" s="315">
        <v>2.2999999999999998</v>
      </c>
      <c r="K13" s="315">
        <v>2.9</v>
      </c>
      <c r="L13" s="315">
        <v>3.1</v>
      </c>
      <c r="M13" s="315">
        <v>3.3</v>
      </c>
      <c r="N13" s="316">
        <v>2.0299999999999998</v>
      </c>
      <c r="O13" s="317">
        <v>1</v>
      </c>
      <c r="P13" s="719">
        <f>O14</f>
        <v>30.020000000000003</v>
      </c>
      <c r="Q13" s="703"/>
      <c r="R13" s="703"/>
      <c r="S13" s="703"/>
    </row>
    <row r="14" spans="1:22" ht="30.75" customHeight="1" thickBot="1" x14ac:dyDescent="0.3">
      <c r="B14" s="100" t="s">
        <v>59</v>
      </c>
      <c r="C14" s="318">
        <v>0</v>
      </c>
      <c r="D14" s="319">
        <f t="shared" ref="D14" si="0">C14+D13</f>
        <v>3.76</v>
      </c>
      <c r="E14" s="320">
        <f>D14+E13</f>
        <v>5.76</v>
      </c>
      <c r="F14" s="320">
        <f t="shared" ref="F14:O14" si="1">E14+F13</f>
        <v>7.76</v>
      </c>
      <c r="G14" s="320">
        <f t="shared" si="1"/>
        <v>11.3</v>
      </c>
      <c r="H14" s="320">
        <f t="shared" si="1"/>
        <v>13.3</v>
      </c>
      <c r="I14" s="320">
        <f t="shared" si="1"/>
        <v>15.39</v>
      </c>
      <c r="J14" s="320">
        <f t="shared" si="1"/>
        <v>17.690000000000001</v>
      </c>
      <c r="K14" s="320">
        <f t="shared" si="1"/>
        <v>20.59</v>
      </c>
      <c r="L14" s="320">
        <f t="shared" si="1"/>
        <v>23.69</v>
      </c>
      <c r="M14" s="320">
        <f t="shared" si="1"/>
        <v>26.990000000000002</v>
      </c>
      <c r="N14" s="320">
        <f t="shared" si="1"/>
        <v>29.020000000000003</v>
      </c>
      <c r="O14" s="320">
        <f t="shared" si="1"/>
        <v>30.020000000000003</v>
      </c>
      <c r="P14" s="720"/>
      <c r="Q14" s="703"/>
      <c r="R14" s="703"/>
      <c r="S14" s="703"/>
    </row>
    <row r="15" spans="1:22" ht="30.75" customHeight="1" thickBot="1" x14ac:dyDescent="0.3">
      <c r="B15" s="752" t="s">
        <v>60</v>
      </c>
      <c r="C15" s="753"/>
      <c r="D15" s="321">
        <f t="shared" ref="D15:O15" si="2">D13/((D10*1440)/60)</f>
        <v>25.066666666666666</v>
      </c>
      <c r="E15" s="322">
        <f t="shared" si="2"/>
        <v>24</v>
      </c>
      <c r="F15" s="322">
        <f t="shared" si="2"/>
        <v>24</v>
      </c>
      <c r="G15" s="322">
        <f t="shared" si="2"/>
        <v>23.6</v>
      </c>
      <c r="H15" s="322">
        <f t="shared" si="2"/>
        <v>30</v>
      </c>
      <c r="I15" s="322">
        <f t="shared" si="2"/>
        <v>17.914285714285711</v>
      </c>
      <c r="J15" s="322">
        <f t="shared" si="2"/>
        <v>27.599999999999998</v>
      </c>
      <c r="K15" s="322">
        <f t="shared" si="2"/>
        <v>24.857142857142858</v>
      </c>
      <c r="L15" s="322">
        <f t="shared" si="2"/>
        <v>23.25</v>
      </c>
      <c r="M15" s="322">
        <f t="shared" si="2"/>
        <v>28.285714285714285</v>
      </c>
      <c r="N15" s="322">
        <f t="shared" si="2"/>
        <v>20.299999999999997</v>
      </c>
      <c r="O15" s="322">
        <f t="shared" si="2"/>
        <v>30</v>
      </c>
      <c r="P15" s="721"/>
      <c r="Q15" s="702"/>
      <c r="R15" s="702"/>
      <c r="S15" s="702"/>
    </row>
    <row r="16" spans="1:22" ht="36.6" customHeight="1" thickBot="1" x14ac:dyDescent="0.3">
      <c r="B16" s="742" t="s">
        <v>61</v>
      </c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4"/>
    </row>
    <row r="17" spans="1:20" ht="18.399999999999999" customHeight="1" thickBot="1" x14ac:dyDescent="0.3">
      <c r="A17" s="754" t="s">
        <v>62</v>
      </c>
      <c r="B17" s="129">
        <v>1</v>
      </c>
      <c r="C17" s="457">
        <v>0.22916666666666666</v>
      </c>
      <c r="D17" s="127">
        <f t="shared" ref="D17" si="3">C17+D$10</f>
        <v>0.23541666666666666</v>
      </c>
      <c r="E17" s="127">
        <f t="shared" ref="E17" si="4">D17+E$10</f>
        <v>0.23888888888888887</v>
      </c>
      <c r="F17" s="127">
        <f t="shared" ref="F17" si="5">E17+F$10</f>
        <v>0.24236111111111108</v>
      </c>
      <c r="G17" s="127">
        <f t="shared" ref="G17" si="6">F17+G$10</f>
        <v>0.24861111111111109</v>
      </c>
      <c r="H17" s="127">
        <f t="shared" ref="H17" si="7">G17+H$10</f>
        <v>0.25138888888888888</v>
      </c>
      <c r="I17" s="127">
        <f t="shared" ref="I17" si="8">H17+I$10</f>
        <v>0.25624999999999998</v>
      </c>
      <c r="J17" s="127">
        <f t="shared" ref="J17" si="9">I17+J$10</f>
        <v>0.25972222222222219</v>
      </c>
      <c r="K17" s="127">
        <f t="shared" ref="K17" si="10">J17+K$10</f>
        <v>0.26458333333333328</v>
      </c>
      <c r="L17" s="127">
        <f t="shared" ref="L17" si="11">K17+L$10</f>
        <v>0.27013888888888882</v>
      </c>
      <c r="M17" s="127">
        <f t="shared" ref="M17" si="12">L17+M$10</f>
        <v>0.27499999999999991</v>
      </c>
      <c r="N17" s="127">
        <f t="shared" ref="N17" si="13">M17+N$10</f>
        <v>0.27916666666666656</v>
      </c>
      <c r="O17" s="127">
        <f t="shared" ref="O17" si="14">N17+O$10</f>
        <v>0.28055555555555545</v>
      </c>
      <c r="P17" s="91">
        <f>P$13</f>
        <v>30.020000000000003</v>
      </c>
      <c r="Q17" s="87">
        <f>O17-C17</f>
        <v>5.138888888888879E-2</v>
      </c>
      <c r="R17" s="73">
        <f t="shared" ref="R17:R43" si="15">$J$51/((Q17*1440)/60)</f>
        <v>24.340540540540591</v>
      </c>
      <c r="S17" s="324"/>
    </row>
    <row r="18" spans="1:20" ht="18.399999999999999" customHeight="1" thickBot="1" x14ac:dyDescent="0.3">
      <c r="A18" s="747"/>
      <c r="B18" s="126">
        <v>2</v>
      </c>
      <c r="C18" s="458">
        <f>C17+"00:39"</f>
        <v>0.25624999999999998</v>
      </c>
      <c r="D18" s="127">
        <f t="shared" ref="D18:D43" si="16">C18+D$10</f>
        <v>0.26249999999999996</v>
      </c>
      <c r="E18" s="127">
        <f t="shared" ref="E18:E43" si="17">D18+E$10</f>
        <v>0.26597222222222217</v>
      </c>
      <c r="F18" s="127">
        <f t="shared" ref="F18:F43" si="18">E18+F$10</f>
        <v>0.26944444444444438</v>
      </c>
      <c r="G18" s="127">
        <f t="shared" ref="G18:G43" si="19">F18+G$10</f>
        <v>0.27569444444444435</v>
      </c>
      <c r="H18" s="127">
        <f t="shared" ref="H18:H43" si="20">G18+H$10</f>
        <v>0.27847222222222212</v>
      </c>
      <c r="I18" s="127">
        <f t="shared" ref="I18:I43" si="21">H18+I$10</f>
        <v>0.28333333333333321</v>
      </c>
      <c r="J18" s="127">
        <f t="shared" ref="J18:J43" si="22">I18+J$10</f>
        <v>0.28680555555555542</v>
      </c>
      <c r="K18" s="127">
        <f t="shared" ref="K18:K43" si="23">J18+K$10</f>
        <v>0.29166666666666652</v>
      </c>
      <c r="L18" s="127">
        <f t="shared" ref="L18:L43" si="24">K18+L$10</f>
        <v>0.29722222222222205</v>
      </c>
      <c r="M18" s="127">
        <f t="shared" ref="M18:M43" si="25">L18+M$10</f>
        <v>0.30208333333333315</v>
      </c>
      <c r="N18" s="127">
        <f t="shared" ref="N18:N43" si="26">M18+N$10</f>
        <v>0.3062499999999998</v>
      </c>
      <c r="O18" s="127">
        <f t="shared" ref="O18:O43" si="27">N18+O$10</f>
        <v>0.30763888888888868</v>
      </c>
      <c r="P18" s="92">
        <f t="shared" ref="P18:P43" si="28">P$13</f>
        <v>30.020000000000003</v>
      </c>
      <c r="Q18" s="88">
        <f t="shared" ref="Q18:Q43" si="29">O18-C18</f>
        <v>5.1388888888888706E-2</v>
      </c>
      <c r="R18" s="89">
        <f t="shared" si="15"/>
        <v>24.340540540540626</v>
      </c>
      <c r="S18" s="128"/>
      <c r="T18" s="310"/>
    </row>
    <row r="19" spans="1:20" ht="18.399999999999999" customHeight="1" thickBot="1" x14ac:dyDescent="0.3">
      <c r="A19" s="747"/>
      <c r="B19" s="126">
        <v>3</v>
      </c>
      <c r="C19" s="458">
        <f t="shared" ref="C19:C40" si="30">C18+"00:39"</f>
        <v>0.28333333333333333</v>
      </c>
      <c r="D19" s="127">
        <f t="shared" si="16"/>
        <v>0.2895833333333333</v>
      </c>
      <c r="E19" s="127">
        <f t="shared" si="17"/>
        <v>0.29305555555555551</v>
      </c>
      <c r="F19" s="127">
        <f t="shared" si="18"/>
        <v>0.29652777777777772</v>
      </c>
      <c r="G19" s="127">
        <f t="shared" si="19"/>
        <v>0.3027777777777777</v>
      </c>
      <c r="H19" s="127">
        <f t="shared" si="20"/>
        <v>0.30555555555555547</v>
      </c>
      <c r="I19" s="127">
        <f t="shared" si="21"/>
        <v>0.31041666666666656</v>
      </c>
      <c r="J19" s="127">
        <f t="shared" si="22"/>
        <v>0.31388888888888877</v>
      </c>
      <c r="K19" s="127">
        <f t="shared" si="23"/>
        <v>0.31874999999999987</v>
      </c>
      <c r="L19" s="127">
        <f t="shared" si="24"/>
        <v>0.3243055555555554</v>
      </c>
      <c r="M19" s="127">
        <f t="shared" si="25"/>
        <v>0.3291666666666665</v>
      </c>
      <c r="N19" s="127">
        <f t="shared" si="26"/>
        <v>0.33333333333333315</v>
      </c>
      <c r="O19" s="127">
        <f t="shared" si="27"/>
        <v>0.33472222222222203</v>
      </c>
      <c r="P19" s="92">
        <f t="shared" si="28"/>
        <v>30.020000000000003</v>
      </c>
      <c r="Q19" s="88">
        <f t="shared" si="29"/>
        <v>5.1388888888888706E-2</v>
      </c>
      <c r="R19" s="89">
        <f t="shared" si="15"/>
        <v>24.340540540540626</v>
      </c>
      <c r="S19" s="128"/>
      <c r="T19" s="310"/>
    </row>
    <row r="20" spans="1:20" ht="18.399999999999999" customHeight="1" thickBot="1" x14ac:dyDescent="0.3">
      <c r="A20" s="747"/>
      <c r="B20" s="126">
        <v>4</v>
      </c>
      <c r="C20" s="458">
        <f t="shared" si="30"/>
        <v>0.31041666666666667</v>
      </c>
      <c r="D20" s="127">
        <f t="shared" si="16"/>
        <v>0.31666666666666665</v>
      </c>
      <c r="E20" s="127">
        <f t="shared" si="17"/>
        <v>0.32013888888888886</v>
      </c>
      <c r="F20" s="127">
        <f t="shared" si="18"/>
        <v>0.32361111111111107</v>
      </c>
      <c r="G20" s="127">
        <f t="shared" si="19"/>
        <v>0.32986111111111105</v>
      </c>
      <c r="H20" s="127">
        <f t="shared" si="20"/>
        <v>0.33263888888888882</v>
      </c>
      <c r="I20" s="127">
        <f t="shared" si="21"/>
        <v>0.33749999999999991</v>
      </c>
      <c r="J20" s="127">
        <f t="shared" si="22"/>
        <v>0.34097222222222212</v>
      </c>
      <c r="K20" s="127">
        <f t="shared" si="23"/>
        <v>0.34583333333333321</v>
      </c>
      <c r="L20" s="127">
        <f t="shared" si="24"/>
        <v>0.35138888888888875</v>
      </c>
      <c r="M20" s="127">
        <f t="shared" si="25"/>
        <v>0.35624999999999984</v>
      </c>
      <c r="N20" s="127">
        <f t="shared" si="26"/>
        <v>0.3604166666666665</v>
      </c>
      <c r="O20" s="127">
        <f t="shared" si="27"/>
        <v>0.36180555555555538</v>
      </c>
      <c r="P20" s="92">
        <f t="shared" si="28"/>
        <v>30.020000000000003</v>
      </c>
      <c r="Q20" s="88">
        <f t="shared" si="29"/>
        <v>5.1388888888888706E-2</v>
      </c>
      <c r="R20" s="89">
        <f t="shared" si="15"/>
        <v>24.340540540540626</v>
      </c>
      <c r="S20" s="128"/>
      <c r="T20" s="310"/>
    </row>
    <row r="21" spans="1:20" ht="18.399999999999999" customHeight="1" thickBot="1" x14ac:dyDescent="0.3">
      <c r="A21" s="747"/>
      <c r="B21" s="126">
        <v>5</v>
      </c>
      <c r="C21" s="458">
        <f t="shared" si="30"/>
        <v>0.33750000000000002</v>
      </c>
      <c r="D21" s="127">
        <f t="shared" si="16"/>
        <v>0.34375</v>
      </c>
      <c r="E21" s="127">
        <f t="shared" si="17"/>
        <v>0.34722222222222221</v>
      </c>
      <c r="F21" s="127">
        <f t="shared" si="18"/>
        <v>0.35069444444444442</v>
      </c>
      <c r="G21" s="127">
        <f t="shared" si="19"/>
        <v>0.3569444444444444</v>
      </c>
      <c r="H21" s="127">
        <f t="shared" si="20"/>
        <v>0.35972222222222217</v>
      </c>
      <c r="I21" s="127">
        <f t="shared" si="21"/>
        <v>0.36458333333333326</v>
      </c>
      <c r="J21" s="87">
        <f t="shared" si="22"/>
        <v>0.36805555555555547</v>
      </c>
      <c r="K21" s="127">
        <f t="shared" si="23"/>
        <v>0.37291666666666656</v>
      </c>
      <c r="L21" s="127">
        <f t="shared" si="24"/>
        <v>0.3784722222222221</v>
      </c>
      <c r="M21" s="127">
        <f t="shared" si="25"/>
        <v>0.38333333333333319</v>
      </c>
      <c r="N21" s="127">
        <f t="shared" si="26"/>
        <v>0.38749999999999984</v>
      </c>
      <c r="O21" s="127">
        <f t="shared" si="27"/>
        <v>0.38888888888888873</v>
      </c>
      <c r="P21" s="92">
        <f t="shared" si="28"/>
        <v>30.020000000000003</v>
      </c>
      <c r="Q21" s="88">
        <f t="shared" si="29"/>
        <v>5.1388888888888706E-2</v>
      </c>
      <c r="R21" s="89">
        <f t="shared" si="15"/>
        <v>24.340540540540626</v>
      </c>
      <c r="S21" s="128"/>
      <c r="T21" s="310"/>
    </row>
    <row r="22" spans="1:20" ht="18.399999999999999" customHeight="1" thickBot="1" x14ac:dyDescent="0.3">
      <c r="A22" s="747"/>
      <c r="B22" s="126">
        <v>6</v>
      </c>
      <c r="C22" s="458">
        <f t="shared" si="30"/>
        <v>0.36458333333333337</v>
      </c>
      <c r="D22" s="127">
        <f t="shared" si="16"/>
        <v>0.37083333333333335</v>
      </c>
      <c r="E22" s="127">
        <f t="shared" si="17"/>
        <v>0.37430555555555556</v>
      </c>
      <c r="F22" s="127">
        <f t="shared" si="18"/>
        <v>0.37777777777777777</v>
      </c>
      <c r="G22" s="127">
        <f t="shared" si="19"/>
        <v>0.38402777777777775</v>
      </c>
      <c r="H22" s="127">
        <f t="shared" si="20"/>
        <v>0.38680555555555551</v>
      </c>
      <c r="I22" s="127">
        <f t="shared" si="21"/>
        <v>0.39166666666666661</v>
      </c>
      <c r="J22" s="127">
        <f t="shared" si="22"/>
        <v>0.39513888888888882</v>
      </c>
      <c r="K22" s="127">
        <f t="shared" si="23"/>
        <v>0.39999999999999991</v>
      </c>
      <c r="L22" s="127">
        <f t="shared" si="24"/>
        <v>0.40555555555555545</v>
      </c>
      <c r="M22" s="127">
        <f t="shared" si="25"/>
        <v>0.41041666666666654</v>
      </c>
      <c r="N22" s="127">
        <f t="shared" si="26"/>
        <v>0.41458333333333319</v>
      </c>
      <c r="O22" s="127">
        <f t="shared" si="27"/>
        <v>0.41597222222222208</v>
      </c>
      <c r="P22" s="92">
        <f t="shared" si="28"/>
        <v>30.020000000000003</v>
      </c>
      <c r="Q22" s="88">
        <f t="shared" si="29"/>
        <v>5.1388888888888706E-2</v>
      </c>
      <c r="R22" s="89">
        <f t="shared" si="15"/>
        <v>24.340540540540626</v>
      </c>
      <c r="S22" s="128"/>
      <c r="T22" s="310"/>
    </row>
    <row r="23" spans="1:20" ht="18.399999999999999" customHeight="1" thickBot="1" x14ac:dyDescent="0.3">
      <c r="A23" s="747"/>
      <c r="B23" s="126">
        <v>7</v>
      </c>
      <c r="C23" s="458">
        <f t="shared" si="30"/>
        <v>0.39166666666666672</v>
      </c>
      <c r="D23" s="127">
        <f t="shared" si="16"/>
        <v>0.3979166666666667</v>
      </c>
      <c r="E23" s="127">
        <f t="shared" si="17"/>
        <v>0.40138888888888891</v>
      </c>
      <c r="F23" s="127">
        <f t="shared" si="18"/>
        <v>0.40486111111111112</v>
      </c>
      <c r="G23" s="127">
        <f t="shared" si="19"/>
        <v>0.41111111111111109</v>
      </c>
      <c r="H23" s="127">
        <f t="shared" si="20"/>
        <v>0.41388888888888886</v>
      </c>
      <c r="I23" s="127">
        <f t="shared" si="21"/>
        <v>0.41874999999999996</v>
      </c>
      <c r="J23" s="127">
        <f t="shared" si="22"/>
        <v>0.42222222222222217</v>
      </c>
      <c r="K23" s="127">
        <f t="shared" si="23"/>
        <v>0.42708333333333326</v>
      </c>
      <c r="L23" s="127">
        <f t="shared" si="24"/>
        <v>0.4326388888888888</v>
      </c>
      <c r="M23" s="127">
        <f t="shared" si="25"/>
        <v>0.43749999999999989</v>
      </c>
      <c r="N23" s="127">
        <f t="shared" si="26"/>
        <v>0.44166666666666654</v>
      </c>
      <c r="O23" s="127">
        <f t="shared" si="27"/>
        <v>0.44305555555555542</v>
      </c>
      <c r="P23" s="92">
        <f t="shared" si="28"/>
        <v>30.020000000000003</v>
      </c>
      <c r="Q23" s="88">
        <f t="shared" si="29"/>
        <v>5.1388888888888706E-2</v>
      </c>
      <c r="R23" s="89">
        <f t="shared" si="15"/>
        <v>24.340540540540626</v>
      </c>
      <c r="S23" s="128"/>
      <c r="T23" s="310"/>
    </row>
    <row r="24" spans="1:20" ht="18.399999999999999" customHeight="1" thickBot="1" x14ac:dyDescent="0.3">
      <c r="A24" s="747"/>
      <c r="B24" s="126">
        <v>8</v>
      </c>
      <c r="C24" s="458">
        <f t="shared" si="30"/>
        <v>0.41875000000000007</v>
      </c>
      <c r="D24" s="127">
        <f t="shared" si="16"/>
        <v>0.42500000000000004</v>
      </c>
      <c r="E24" s="127">
        <f t="shared" si="17"/>
        <v>0.42847222222222225</v>
      </c>
      <c r="F24" s="127">
        <f t="shared" si="18"/>
        <v>0.43194444444444446</v>
      </c>
      <c r="G24" s="127">
        <f t="shared" si="19"/>
        <v>0.43819444444444444</v>
      </c>
      <c r="H24" s="127">
        <f t="shared" si="20"/>
        <v>0.44097222222222221</v>
      </c>
      <c r="I24" s="127">
        <f t="shared" si="21"/>
        <v>0.4458333333333333</v>
      </c>
      <c r="J24" s="127">
        <f t="shared" si="22"/>
        <v>0.44930555555555551</v>
      </c>
      <c r="K24" s="127">
        <f t="shared" si="23"/>
        <v>0.45416666666666661</v>
      </c>
      <c r="L24" s="127">
        <f t="shared" si="24"/>
        <v>0.45972222222222214</v>
      </c>
      <c r="M24" s="127">
        <f t="shared" si="25"/>
        <v>0.46458333333333324</v>
      </c>
      <c r="N24" s="127">
        <f t="shared" si="26"/>
        <v>0.46874999999999989</v>
      </c>
      <c r="O24" s="127">
        <f t="shared" si="27"/>
        <v>0.47013888888888877</v>
      </c>
      <c r="P24" s="92">
        <f t="shared" si="28"/>
        <v>30.020000000000003</v>
      </c>
      <c r="Q24" s="88">
        <f t="shared" si="29"/>
        <v>5.1388888888888706E-2</v>
      </c>
      <c r="R24" s="89">
        <f t="shared" si="15"/>
        <v>24.340540540540626</v>
      </c>
      <c r="S24" s="128"/>
      <c r="T24" s="310"/>
    </row>
    <row r="25" spans="1:20" ht="18.399999999999999" customHeight="1" thickBot="1" x14ac:dyDescent="0.3">
      <c r="A25" s="747"/>
      <c r="B25" s="126">
        <v>9</v>
      </c>
      <c r="C25" s="458">
        <f t="shared" si="30"/>
        <v>0.44583333333333341</v>
      </c>
      <c r="D25" s="127">
        <f t="shared" si="16"/>
        <v>0.45208333333333339</v>
      </c>
      <c r="E25" s="127">
        <f t="shared" si="17"/>
        <v>0.4555555555555556</v>
      </c>
      <c r="F25" s="127">
        <f t="shared" si="18"/>
        <v>0.45902777777777781</v>
      </c>
      <c r="G25" s="127">
        <f t="shared" si="19"/>
        <v>0.46527777777777779</v>
      </c>
      <c r="H25" s="127">
        <f t="shared" si="20"/>
        <v>0.46805555555555556</v>
      </c>
      <c r="I25" s="127">
        <f t="shared" si="21"/>
        <v>0.47291666666666665</v>
      </c>
      <c r="J25" s="127">
        <f t="shared" si="22"/>
        <v>0.47638888888888886</v>
      </c>
      <c r="K25" s="127">
        <f t="shared" si="23"/>
        <v>0.48124999999999996</v>
      </c>
      <c r="L25" s="127">
        <f t="shared" si="24"/>
        <v>0.48680555555555549</v>
      </c>
      <c r="M25" s="127">
        <f t="shared" si="25"/>
        <v>0.49166666666666659</v>
      </c>
      <c r="N25" s="127">
        <f t="shared" si="26"/>
        <v>0.49583333333333324</v>
      </c>
      <c r="O25" s="127">
        <f t="shared" si="27"/>
        <v>0.49722222222222212</v>
      </c>
      <c r="P25" s="92">
        <f t="shared" si="28"/>
        <v>30.020000000000003</v>
      </c>
      <c r="Q25" s="88">
        <f t="shared" si="29"/>
        <v>5.1388888888888706E-2</v>
      </c>
      <c r="R25" s="89">
        <f t="shared" si="15"/>
        <v>24.340540540540626</v>
      </c>
      <c r="S25" s="128"/>
      <c r="T25" s="310"/>
    </row>
    <row r="26" spans="1:20" ht="18.399999999999999" customHeight="1" thickBot="1" x14ac:dyDescent="0.3">
      <c r="A26" s="747"/>
      <c r="B26" s="126">
        <v>10</v>
      </c>
      <c r="C26" s="458">
        <f t="shared" si="30"/>
        <v>0.47291666666666676</v>
      </c>
      <c r="D26" s="127">
        <f t="shared" si="16"/>
        <v>0.47916666666666674</v>
      </c>
      <c r="E26" s="127">
        <f t="shared" si="17"/>
        <v>0.48263888888888895</v>
      </c>
      <c r="F26" s="127">
        <f t="shared" si="18"/>
        <v>0.48611111111111116</v>
      </c>
      <c r="G26" s="127">
        <f t="shared" si="19"/>
        <v>0.49236111111111114</v>
      </c>
      <c r="H26" s="127">
        <f t="shared" si="20"/>
        <v>0.49513888888888891</v>
      </c>
      <c r="I26" s="127">
        <f t="shared" si="21"/>
        <v>0.5</v>
      </c>
      <c r="J26" s="127">
        <f t="shared" si="22"/>
        <v>0.50347222222222221</v>
      </c>
      <c r="K26" s="127">
        <f t="shared" si="23"/>
        <v>0.5083333333333333</v>
      </c>
      <c r="L26" s="127">
        <f t="shared" si="24"/>
        <v>0.51388888888888884</v>
      </c>
      <c r="M26" s="127">
        <f t="shared" si="25"/>
        <v>0.51874999999999993</v>
      </c>
      <c r="N26" s="127">
        <f t="shared" si="26"/>
        <v>0.52291666666666659</v>
      </c>
      <c r="O26" s="127">
        <f t="shared" si="27"/>
        <v>0.52430555555555547</v>
      </c>
      <c r="P26" s="92">
        <f t="shared" si="28"/>
        <v>30.020000000000003</v>
      </c>
      <c r="Q26" s="88">
        <f t="shared" si="29"/>
        <v>5.1388888888888706E-2</v>
      </c>
      <c r="R26" s="89">
        <f t="shared" si="15"/>
        <v>24.340540540540626</v>
      </c>
      <c r="S26" s="128"/>
      <c r="T26" s="310"/>
    </row>
    <row r="27" spans="1:20" ht="18.399999999999999" customHeight="1" thickBot="1" x14ac:dyDescent="0.3">
      <c r="A27" s="747"/>
      <c r="B27" s="126">
        <v>11</v>
      </c>
      <c r="C27" s="458">
        <f t="shared" si="30"/>
        <v>0.50000000000000011</v>
      </c>
      <c r="D27" s="127">
        <f t="shared" si="16"/>
        <v>0.50625000000000009</v>
      </c>
      <c r="E27" s="127">
        <f t="shared" si="17"/>
        <v>0.5097222222222223</v>
      </c>
      <c r="F27" s="127">
        <f t="shared" si="18"/>
        <v>0.51319444444444451</v>
      </c>
      <c r="G27" s="127">
        <f t="shared" si="19"/>
        <v>0.51944444444444449</v>
      </c>
      <c r="H27" s="127">
        <f t="shared" si="20"/>
        <v>0.52222222222222225</v>
      </c>
      <c r="I27" s="127">
        <f t="shared" si="21"/>
        <v>0.52708333333333335</v>
      </c>
      <c r="J27" s="127">
        <f t="shared" si="22"/>
        <v>0.53055555555555556</v>
      </c>
      <c r="K27" s="127">
        <f t="shared" si="23"/>
        <v>0.53541666666666665</v>
      </c>
      <c r="L27" s="127">
        <f t="shared" si="24"/>
        <v>0.54097222222222219</v>
      </c>
      <c r="M27" s="127">
        <f t="shared" si="25"/>
        <v>0.54583333333333328</v>
      </c>
      <c r="N27" s="127">
        <f t="shared" si="26"/>
        <v>0.54999999999999993</v>
      </c>
      <c r="O27" s="127">
        <f t="shared" si="27"/>
        <v>0.55138888888888882</v>
      </c>
      <c r="P27" s="92">
        <f t="shared" si="28"/>
        <v>30.020000000000003</v>
      </c>
      <c r="Q27" s="88">
        <f t="shared" si="29"/>
        <v>5.1388888888888706E-2</v>
      </c>
      <c r="R27" s="89">
        <f t="shared" si="15"/>
        <v>24.340540540540626</v>
      </c>
      <c r="S27" s="128"/>
      <c r="T27" s="310"/>
    </row>
    <row r="28" spans="1:20" ht="18.399999999999999" customHeight="1" thickBot="1" x14ac:dyDescent="0.3">
      <c r="A28" s="747"/>
      <c r="B28" s="126">
        <v>12</v>
      </c>
      <c r="C28" s="458">
        <f t="shared" si="30"/>
        <v>0.52708333333333346</v>
      </c>
      <c r="D28" s="127">
        <f t="shared" si="16"/>
        <v>0.53333333333333344</v>
      </c>
      <c r="E28" s="127">
        <f t="shared" si="17"/>
        <v>0.53680555555555565</v>
      </c>
      <c r="F28" s="127">
        <f t="shared" si="18"/>
        <v>0.54027777777777786</v>
      </c>
      <c r="G28" s="127">
        <f t="shared" si="19"/>
        <v>0.54652777777777783</v>
      </c>
      <c r="H28" s="127">
        <f t="shared" si="20"/>
        <v>0.5493055555555556</v>
      </c>
      <c r="I28" s="127">
        <f t="shared" si="21"/>
        <v>0.5541666666666667</v>
      </c>
      <c r="J28" s="127">
        <f t="shared" si="22"/>
        <v>0.55763888888888891</v>
      </c>
      <c r="K28" s="127">
        <f t="shared" si="23"/>
        <v>0.5625</v>
      </c>
      <c r="L28" s="127">
        <f t="shared" si="24"/>
        <v>0.56805555555555554</v>
      </c>
      <c r="M28" s="127">
        <f t="shared" si="25"/>
        <v>0.57291666666666663</v>
      </c>
      <c r="N28" s="127">
        <f t="shared" si="26"/>
        <v>0.57708333333333328</v>
      </c>
      <c r="O28" s="127">
        <f t="shared" si="27"/>
        <v>0.57847222222222217</v>
      </c>
      <c r="P28" s="92">
        <f t="shared" si="28"/>
        <v>30.020000000000003</v>
      </c>
      <c r="Q28" s="88">
        <f t="shared" si="29"/>
        <v>5.1388888888888706E-2</v>
      </c>
      <c r="R28" s="89">
        <f t="shared" si="15"/>
        <v>24.340540540540626</v>
      </c>
      <c r="S28" s="128"/>
      <c r="T28" s="310"/>
    </row>
    <row r="29" spans="1:20" ht="18.399999999999999" customHeight="1" thickBot="1" x14ac:dyDescent="0.3">
      <c r="A29" s="747"/>
      <c r="B29" s="126">
        <v>13</v>
      </c>
      <c r="C29" s="458">
        <f t="shared" si="30"/>
        <v>0.55416666666666681</v>
      </c>
      <c r="D29" s="127">
        <f t="shared" si="16"/>
        <v>0.56041666666666679</v>
      </c>
      <c r="E29" s="127">
        <f t="shared" si="17"/>
        <v>0.56388888888888899</v>
      </c>
      <c r="F29" s="127">
        <f t="shared" si="18"/>
        <v>0.5673611111111112</v>
      </c>
      <c r="G29" s="127">
        <f t="shared" si="19"/>
        <v>0.57361111111111118</v>
      </c>
      <c r="H29" s="127">
        <f t="shared" si="20"/>
        <v>0.57638888888888895</v>
      </c>
      <c r="I29" s="127">
        <f t="shared" si="21"/>
        <v>0.58125000000000004</v>
      </c>
      <c r="J29" s="127">
        <f t="shared" si="22"/>
        <v>0.58472222222222225</v>
      </c>
      <c r="K29" s="127">
        <f t="shared" si="23"/>
        <v>0.58958333333333335</v>
      </c>
      <c r="L29" s="127">
        <f t="shared" si="24"/>
        <v>0.59513888888888888</v>
      </c>
      <c r="M29" s="127">
        <f t="shared" si="25"/>
        <v>0.6</v>
      </c>
      <c r="N29" s="127">
        <f t="shared" si="26"/>
        <v>0.60416666666666663</v>
      </c>
      <c r="O29" s="127">
        <f t="shared" si="27"/>
        <v>0.60555555555555551</v>
      </c>
      <c r="P29" s="92">
        <f t="shared" si="28"/>
        <v>30.020000000000003</v>
      </c>
      <c r="Q29" s="88">
        <f t="shared" si="29"/>
        <v>5.1388888888888706E-2</v>
      </c>
      <c r="R29" s="89">
        <f t="shared" si="15"/>
        <v>24.340540540540626</v>
      </c>
      <c r="S29" s="128"/>
      <c r="T29" s="310"/>
    </row>
    <row r="30" spans="1:20" ht="18.399999999999999" customHeight="1" thickBot="1" x14ac:dyDescent="0.3">
      <c r="A30" s="747"/>
      <c r="B30" s="126">
        <v>14</v>
      </c>
      <c r="C30" s="458">
        <f t="shared" si="30"/>
        <v>0.58125000000000016</v>
      </c>
      <c r="D30" s="127">
        <f t="shared" si="16"/>
        <v>0.58750000000000013</v>
      </c>
      <c r="E30" s="127">
        <f t="shared" si="17"/>
        <v>0.59097222222222234</v>
      </c>
      <c r="F30" s="127">
        <f t="shared" si="18"/>
        <v>0.59444444444444455</v>
      </c>
      <c r="G30" s="127">
        <f t="shared" si="19"/>
        <v>0.60069444444444453</v>
      </c>
      <c r="H30" s="127">
        <f t="shared" si="20"/>
        <v>0.6034722222222223</v>
      </c>
      <c r="I30" s="127">
        <f t="shared" si="21"/>
        <v>0.60833333333333339</v>
      </c>
      <c r="J30" s="127">
        <f t="shared" si="22"/>
        <v>0.6118055555555556</v>
      </c>
      <c r="K30" s="127">
        <f t="shared" si="23"/>
        <v>0.6166666666666667</v>
      </c>
      <c r="L30" s="127">
        <f t="shared" si="24"/>
        <v>0.62222222222222223</v>
      </c>
      <c r="M30" s="127">
        <f t="shared" si="25"/>
        <v>0.62708333333333333</v>
      </c>
      <c r="N30" s="127">
        <f t="shared" si="26"/>
        <v>0.63124999999999998</v>
      </c>
      <c r="O30" s="127">
        <f t="shared" si="27"/>
        <v>0.63263888888888886</v>
      </c>
      <c r="P30" s="92">
        <f t="shared" si="28"/>
        <v>30.020000000000003</v>
      </c>
      <c r="Q30" s="88">
        <f t="shared" si="29"/>
        <v>5.1388888888888706E-2</v>
      </c>
      <c r="R30" s="89">
        <f t="shared" si="15"/>
        <v>24.340540540540626</v>
      </c>
      <c r="S30" s="128"/>
      <c r="T30" s="310"/>
    </row>
    <row r="31" spans="1:20" ht="18.399999999999999" customHeight="1" thickBot="1" x14ac:dyDescent="0.3">
      <c r="A31" s="747"/>
      <c r="B31" s="126">
        <v>15</v>
      </c>
      <c r="C31" s="458">
        <f t="shared" si="30"/>
        <v>0.6083333333333335</v>
      </c>
      <c r="D31" s="127">
        <f t="shared" si="16"/>
        <v>0.61458333333333348</v>
      </c>
      <c r="E31" s="127">
        <f t="shared" si="17"/>
        <v>0.61805555555555569</v>
      </c>
      <c r="F31" s="127">
        <f t="shared" si="18"/>
        <v>0.6215277777777779</v>
      </c>
      <c r="G31" s="127">
        <f t="shared" si="19"/>
        <v>0.62777777777777788</v>
      </c>
      <c r="H31" s="127">
        <f t="shared" si="20"/>
        <v>0.63055555555555565</v>
      </c>
      <c r="I31" s="127">
        <f t="shared" si="21"/>
        <v>0.63541666666666674</v>
      </c>
      <c r="J31" s="127">
        <f t="shared" si="22"/>
        <v>0.63888888888888895</v>
      </c>
      <c r="K31" s="127">
        <f t="shared" si="23"/>
        <v>0.64375000000000004</v>
      </c>
      <c r="L31" s="127">
        <f t="shared" si="24"/>
        <v>0.64930555555555558</v>
      </c>
      <c r="M31" s="127">
        <f t="shared" si="25"/>
        <v>0.65416666666666667</v>
      </c>
      <c r="N31" s="127">
        <f t="shared" si="26"/>
        <v>0.65833333333333333</v>
      </c>
      <c r="O31" s="127">
        <f t="shared" si="27"/>
        <v>0.65972222222222221</v>
      </c>
      <c r="P31" s="92">
        <f t="shared" si="28"/>
        <v>30.020000000000003</v>
      </c>
      <c r="Q31" s="88">
        <f t="shared" si="29"/>
        <v>5.1388888888888706E-2</v>
      </c>
      <c r="R31" s="89">
        <f t="shared" si="15"/>
        <v>24.340540540540626</v>
      </c>
      <c r="S31" s="128"/>
      <c r="T31" s="310"/>
    </row>
    <row r="32" spans="1:20" ht="18.399999999999999" customHeight="1" thickBot="1" x14ac:dyDescent="0.3">
      <c r="A32" s="747"/>
      <c r="B32" s="126">
        <v>16</v>
      </c>
      <c r="C32" s="458">
        <f t="shared" si="30"/>
        <v>0.63541666666666685</v>
      </c>
      <c r="D32" s="127">
        <f t="shared" si="16"/>
        <v>0.64166666666666683</v>
      </c>
      <c r="E32" s="127">
        <f t="shared" si="17"/>
        <v>0.64513888888888904</v>
      </c>
      <c r="F32" s="127">
        <f t="shared" si="18"/>
        <v>0.64861111111111125</v>
      </c>
      <c r="G32" s="127">
        <f t="shared" si="19"/>
        <v>0.65486111111111123</v>
      </c>
      <c r="H32" s="127">
        <f t="shared" si="20"/>
        <v>0.65763888888888899</v>
      </c>
      <c r="I32" s="127">
        <f t="shared" si="21"/>
        <v>0.66250000000000009</v>
      </c>
      <c r="J32" s="127">
        <f t="shared" si="22"/>
        <v>0.6659722222222223</v>
      </c>
      <c r="K32" s="127">
        <f t="shared" si="23"/>
        <v>0.67083333333333339</v>
      </c>
      <c r="L32" s="127">
        <f t="shared" si="24"/>
        <v>0.67638888888888893</v>
      </c>
      <c r="M32" s="127">
        <f t="shared" si="25"/>
        <v>0.68125000000000002</v>
      </c>
      <c r="N32" s="127">
        <f t="shared" si="26"/>
        <v>0.68541666666666667</v>
      </c>
      <c r="O32" s="127">
        <f t="shared" si="27"/>
        <v>0.68680555555555556</v>
      </c>
      <c r="P32" s="92">
        <f t="shared" si="28"/>
        <v>30.020000000000003</v>
      </c>
      <c r="Q32" s="88">
        <f t="shared" si="29"/>
        <v>5.1388888888888706E-2</v>
      </c>
      <c r="R32" s="89">
        <f t="shared" si="15"/>
        <v>24.340540540540626</v>
      </c>
      <c r="S32" s="128"/>
      <c r="T32" s="310"/>
    </row>
    <row r="33" spans="1:20" ht="18.399999999999999" customHeight="1" thickBot="1" x14ac:dyDescent="0.3">
      <c r="A33" s="747"/>
      <c r="B33" s="126">
        <v>17</v>
      </c>
      <c r="C33" s="458">
        <f t="shared" si="30"/>
        <v>0.6625000000000002</v>
      </c>
      <c r="D33" s="127">
        <f t="shared" si="16"/>
        <v>0.66875000000000018</v>
      </c>
      <c r="E33" s="127">
        <f t="shared" si="17"/>
        <v>0.67222222222222239</v>
      </c>
      <c r="F33" s="127">
        <f t="shared" si="18"/>
        <v>0.6756944444444446</v>
      </c>
      <c r="G33" s="127">
        <f t="shared" si="19"/>
        <v>0.68194444444444458</v>
      </c>
      <c r="H33" s="127">
        <f t="shared" si="20"/>
        <v>0.68472222222222234</v>
      </c>
      <c r="I33" s="127">
        <f t="shared" si="21"/>
        <v>0.68958333333333344</v>
      </c>
      <c r="J33" s="127">
        <f t="shared" si="22"/>
        <v>0.69305555555555565</v>
      </c>
      <c r="K33" s="127">
        <f t="shared" si="23"/>
        <v>0.69791666666666674</v>
      </c>
      <c r="L33" s="127">
        <f t="shared" si="24"/>
        <v>0.70347222222222228</v>
      </c>
      <c r="M33" s="127">
        <f t="shared" si="25"/>
        <v>0.70833333333333337</v>
      </c>
      <c r="N33" s="127">
        <f t="shared" si="26"/>
        <v>0.71250000000000002</v>
      </c>
      <c r="O33" s="127">
        <f t="shared" si="27"/>
        <v>0.71388888888888891</v>
      </c>
      <c r="P33" s="92">
        <f t="shared" si="28"/>
        <v>30.020000000000003</v>
      </c>
      <c r="Q33" s="88">
        <f t="shared" si="29"/>
        <v>5.1388888888888706E-2</v>
      </c>
      <c r="R33" s="89">
        <f t="shared" si="15"/>
        <v>24.340540540540626</v>
      </c>
      <c r="S33" s="128"/>
      <c r="T33" s="310"/>
    </row>
    <row r="34" spans="1:20" ht="18.399999999999999" customHeight="1" thickBot="1" x14ac:dyDescent="0.3">
      <c r="A34" s="747"/>
      <c r="B34" s="126">
        <v>18</v>
      </c>
      <c r="C34" s="458">
        <f t="shared" si="30"/>
        <v>0.68958333333333355</v>
      </c>
      <c r="D34" s="127">
        <f t="shared" si="16"/>
        <v>0.69583333333333353</v>
      </c>
      <c r="E34" s="127">
        <f t="shared" si="17"/>
        <v>0.69930555555555574</v>
      </c>
      <c r="F34" s="127">
        <f t="shared" si="18"/>
        <v>0.70277777777777795</v>
      </c>
      <c r="G34" s="127">
        <f t="shared" si="19"/>
        <v>0.70902777777777792</v>
      </c>
      <c r="H34" s="127">
        <f t="shared" si="20"/>
        <v>0.71180555555555569</v>
      </c>
      <c r="I34" s="127">
        <f t="shared" si="21"/>
        <v>0.71666666666666679</v>
      </c>
      <c r="J34" s="127">
        <f t="shared" si="22"/>
        <v>0.72013888888888899</v>
      </c>
      <c r="K34" s="127">
        <f t="shared" si="23"/>
        <v>0.72500000000000009</v>
      </c>
      <c r="L34" s="127">
        <f t="shared" si="24"/>
        <v>0.73055555555555562</v>
      </c>
      <c r="M34" s="127">
        <f t="shared" si="25"/>
        <v>0.73541666666666672</v>
      </c>
      <c r="N34" s="127">
        <f t="shared" si="26"/>
        <v>0.73958333333333337</v>
      </c>
      <c r="O34" s="127">
        <f t="shared" si="27"/>
        <v>0.74097222222222225</v>
      </c>
      <c r="P34" s="92">
        <f t="shared" si="28"/>
        <v>30.020000000000003</v>
      </c>
      <c r="Q34" s="88">
        <f t="shared" si="29"/>
        <v>5.1388888888888706E-2</v>
      </c>
      <c r="R34" s="89">
        <f t="shared" si="15"/>
        <v>24.340540540540626</v>
      </c>
      <c r="S34" s="128"/>
      <c r="T34" s="310"/>
    </row>
    <row r="35" spans="1:20" ht="18.399999999999999" customHeight="1" thickBot="1" x14ac:dyDescent="0.3">
      <c r="A35" s="747"/>
      <c r="B35" s="126">
        <v>19</v>
      </c>
      <c r="C35" s="458">
        <f t="shared" si="30"/>
        <v>0.7166666666666669</v>
      </c>
      <c r="D35" s="127">
        <f t="shared" si="16"/>
        <v>0.72291666666666687</v>
      </c>
      <c r="E35" s="127">
        <f t="shared" si="17"/>
        <v>0.72638888888888908</v>
      </c>
      <c r="F35" s="127">
        <f t="shared" si="18"/>
        <v>0.72986111111111129</v>
      </c>
      <c r="G35" s="127">
        <f t="shared" si="19"/>
        <v>0.73611111111111127</v>
      </c>
      <c r="H35" s="127">
        <f t="shared" si="20"/>
        <v>0.73888888888888904</v>
      </c>
      <c r="I35" s="127">
        <f t="shared" si="21"/>
        <v>0.74375000000000013</v>
      </c>
      <c r="J35" s="127">
        <f t="shared" si="22"/>
        <v>0.74722222222222234</v>
      </c>
      <c r="K35" s="127">
        <f t="shared" si="23"/>
        <v>0.75208333333333344</v>
      </c>
      <c r="L35" s="127">
        <f t="shared" si="24"/>
        <v>0.75763888888888897</v>
      </c>
      <c r="M35" s="127">
        <f t="shared" si="25"/>
        <v>0.76250000000000007</v>
      </c>
      <c r="N35" s="127">
        <f t="shared" si="26"/>
        <v>0.76666666666666672</v>
      </c>
      <c r="O35" s="127">
        <f t="shared" si="27"/>
        <v>0.7680555555555556</v>
      </c>
      <c r="P35" s="92">
        <f t="shared" si="28"/>
        <v>30.020000000000003</v>
      </c>
      <c r="Q35" s="88">
        <f t="shared" si="29"/>
        <v>5.1388888888888706E-2</v>
      </c>
      <c r="R35" s="89">
        <f t="shared" si="15"/>
        <v>24.340540540540626</v>
      </c>
      <c r="S35" s="128"/>
      <c r="T35" s="310"/>
    </row>
    <row r="36" spans="1:20" ht="18.399999999999999" customHeight="1" thickBot="1" x14ac:dyDescent="0.3">
      <c r="A36" s="747"/>
      <c r="B36" s="126">
        <v>20</v>
      </c>
      <c r="C36" s="458">
        <f t="shared" si="30"/>
        <v>0.74375000000000024</v>
      </c>
      <c r="D36" s="127">
        <f t="shared" si="16"/>
        <v>0.75000000000000022</v>
      </c>
      <c r="E36" s="127">
        <f t="shared" si="17"/>
        <v>0.75347222222222243</v>
      </c>
      <c r="F36" s="127">
        <f t="shared" si="18"/>
        <v>0.75694444444444464</v>
      </c>
      <c r="G36" s="127">
        <f t="shared" si="19"/>
        <v>0.76319444444444462</v>
      </c>
      <c r="H36" s="127">
        <f t="shared" si="20"/>
        <v>0.76597222222222239</v>
      </c>
      <c r="I36" s="127">
        <f t="shared" si="21"/>
        <v>0.77083333333333348</v>
      </c>
      <c r="J36" s="127">
        <f t="shared" si="22"/>
        <v>0.77430555555555569</v>
      </c>
      <c r="K36" s="127">
        <f t="shared" si="23"/>
        <v>0.77916666666666679</v>
      </c>
      <c r="L36" s="127">
        <f t="shared" si="24"/>
        <v>0.78472222222222232</v>
      </c>
      <c r="M36" s="127">
        <f t="shared" si="25"/>
        <v>0.78958333333333341</v>
      </c>
      <c r="N36" s="127">
        <f t="shared" si="26"/>
        <v>0.79375000000000007</v>
      </c>
      <c r="O36" s="127">
        <f t="shared" si="27"/>
        <v>0.79513888888888895</v>
      </c>
      <c r="P36" s="92">
        <f t="shared" si="28"/>
        <v>30.020000000000003</v>
      </c>
      <c r="Q36" s="88">
        <f t="shared" si="29"/>
        <v>5.1388888888888706E-2</v>
      </c>
      <c r="R36" s="89">
        <f t="shared" si="15"/>
        <v>24.340540540540626</v>
      </c>
      <c r="S36" s="128"/>
      <c r="T36" s="310"/>
    </row>
    <row r="37" spans="1:20" ht="18.399999999999999" customHeight="1" thickBot="1" x14ac:dyDescent="0.3">
      <c r="A37" s="747"/>
      <c r="B37" s="126">
        <v>21</v>
      </c>
      <c r="C37" s="458">
        <f t="shared" si="30"/>
        <v>0.77083333333333359</v>
      </c>
      <c r="D37" s="127">
        <f t="shared" si="16"/>
        <v>0.77708333333333357</v>
      </c>
      <c r="E37" s="127">
        <f t="shared" si="17"/>
        <v>0.78055555555555578</v>
      </c>
      <c r="F37" s="127">
        <f t="shared" si="18"/>
        <v>0.78402777777777799</v>
      </c>
      <c r="G37" s="127">
        <f t="shared" si="19"/>
        <v>0.79027777777777797</v>
      </c>
      <c r="H37" s="127">
        <f t="shared" si="20"/>
        <v>0.79305555555555574</v>
      </c>
      <c r="I37" s="127">
        <f t="shared" si="21"/>
        <v>0.79791666666666683</v>
      </c>
      <c r="J37" s="127">
        <f t="shared" si="22"/>
        <v>0.80138888888888904</v>
      </c>
      <c r="K37" s="127">
        <f t="shared" si="23"/>
        <v>0.80625000000000013</v>
      </c>
      <c r="L37" s="127">
        <f t="shared" si="24"/>
        <v>0.81180555555555567</v>
      </c>
      <c r="M37" s="127">
        <f t="shared" si="25"/>
        <v>0.81666666666666676</v>
      </c>
      <c r="N37" s="127">
        <f t="shared" si="26"/>
        <v>0.82083333333333341</v>
      </c>
      <c r="O37" s="127">
        <f t="shared" si="27"/>
        <v>0.8222222222222223</v>
      </c>
      <c r="P37" s="92">
        <f t="shared" si="28"/>
        <v>30.020000000000003</v>
      </c>
      <c r="Q37" s="88">
        <f t="shared" si="29"/>
        <v>5.1388888888888706E-2</v>
      </c>
      <c r="R37" s="89">
        <f t="shared" si="15"/>
        <v>24.340540540540626</v>
      </c>
      <c r="S37" s="128"/>
      <c r="T37" s="310"/>
    </row>
    <row r="38" spans="1:20" ht="18.399999999999999" customHeight="1" thickBot="1" x14ac:dyDescent="0.3">
      <c r="A38" s="747"/>
      <c r="B38" s="126">
        <v>22</v>
      </c>
      <c r="C38" s="458">
        <f t="shared" si="30"/>
        <v>0.79791666666666694</v>
      </c>
      <c r="D38" s="127">
        <f t="shared" si="16"/>
        <v>0.80416666666666692</v>
      </c>
      <c r="E38" s="127">
        <f t="shared" si="17"/>
        <v>0.80763888888888913</v>
      </c>
      <c r="F38" s="127">
        <f t="shared" si="18"/>
        <v>0.81111111111111134</v>
      </c>
      <c r="G38" s="127">
        <f t="shared" si="19"/>
        <v>0.81736111111111132</v>
      </c>
      <c r="H38" s="127">
        <f t="shared" si="20"/>
        <v>0.82013888888888908</v>
      </c>
      <c r="I38" s="127">
        <f t="shared" si="21"/>
        <v>0.82500000000000018</v>
      </c>
      <c r="J38" s="127">
        <f t="shared" si="22"/>
        <v>0.82847222222222239</v>
      </c>
      <c r="K38" s="127">
        <f t="shared" si="23"/>
        <v>0.83333333333333348</v>
      </c>
      <c r="L38" s="127">
        <f t="shared" si="24"/>
        <v>0.83888888888888902</v>
      </c>
      <c r="M38" s="127">
        <f t="shared" si="25"/>
        <v>0.84375000000000011</v>
      </c>
      <c r="N38" s="127">
        <f t="shared" si="26"/>
        <v>0.84791666666666676</v>
      </c>
      <c r="O38" s="127">
        <f t="shared" si="27"/>
        <v>0.84930555555555565</v>
      </c>
      <c r="P38" s="92">
        <f t="shared" si="28"/>
        <v>30.020000000000003</v>
      </c>
      <c r="Q38" s="88">
        <f t="shared" si="29"/>
        <v>5.1388888888888706E-2</v>
      </c>
      <c r="R38" s="89">
        <f t="shared" si="15"/>
        <v>24.340540540540626</v>
      </c>
      <c r="S38" s="128"/>
      <c r="T38" s="310"/>
    </row>
    <row r="39" spans="1:20" ht="18.399999999999999" customHeight="1" thickBot="1" x14ac:dyDescent="0.3">
      <c r="A39" s="747"/>
      <c r="B39" s="126">
        <v>23</v>
      </c>
      <c r="C39" s="458">
        <f t="shared" si="30"/>
        <v>0.82500000000000029</v>
      </c>
      <c r="D39" s="127">
        <f t="shared" si="16"/>
        <v>0.83125000000000027</v>
      </c>
      <c r="E39" s="127">
        <f t="shared" si="17"/>
        <v>0.83472222222222248</v>
      </c>
      <c r="F39" s="127">
        <f t="shared" si="18"/>
        <v>0.83819444444444469</v>
      </c>
      <c r="G39" s="127">
        <f t="shared" si="19"/>
        <v>0.84444444444444466</v>
      </c>
      <c r="H39" s="127">
        <f t="shared" si="20"/>
        <v>0.84722222222222243</v>
      </c>
      <c r="I39" s="127">
        <f t="shared" si="21"/>
        <v>0.85208333333333353</v>
      </c>
      <c r="J39" s="127">
        <f t="shared" si="22"/>
        <v>0.85555555555555574</v>
      </c>
      <c r="K39" s="127">
        <f t="shared" si="23"/>
        <v>0.86041666666666683</v>
      </c>
      <c r="L39" s="127">
        <f t="shared" si="24"/>
        <v>0.86597222222222237</v>
      </c>
      <c r="M39" s="127">
        <f t="shared" si="25"/>
        <v>0.87083333333333346</v>
      </c>
      <c r="N39" s="127">
        <f t="shared" si="26"/>
        <v>0.87500000000000011</v>
      </c>
      <c r="O39" s="127">
        <f t="shared" si="27"/>
        <v>0.87638888888888899</v>
      </c>
      <c r="P39" s="92">
        <f t="shared" si="28"/>
        <v>30.020000000000003</v>
      </c>
      <c r="Q39" s="88">
        <f t="shared" si="29"/>
        <v>5.1388888888888706E-2</v>
      </c>
      <c r="R39" s="89">
        <f t="shared" si="15"/>
        <v>24.340540540540626</v>
      </c>
      <c r="S39" s="128"/>
      <c r="T39" s="310"/>
    </row>
    <row r="40" spans="1:20" ht="18.399999999999999" customHeight="1" thickBot="1" x14ac:dyDescent="0.3">
      <c r="A40" s="747"/>
      <c r="B40" s="126">
        <v>24</v>
      </c>
      <c r="C40" s="458">
        <f t="shared" si="30"/>
        <v>0.85208333333333364</v>
      </c>
      <c r="D40" s="127">
        <f t="shared" si="16"/>
        <v>0.85833333333333361</v>
      </c>
      <c r="E40" s="127">
        <f t="shared" si="17"/>
        <v>0.86180555555555582</v>
      </c>
      <c r="F40" s="127">
        <f t="shared" si="18"/>
        <v>0.86527777777777803</v>
      </c>
      <c r="G40" s="127">
        <f t="shared" si="19"/>
        <v>0.87152777777777801</v>
      </c>
      <c r="H40" s="127">
        <f t="shared" si="20"/>
        <v>0.87430555555555578</v>
      </c>
      <c r="I40" s="127">
        <f t="shared" si="21"/>
        <v>0.87916666666666687</v>
      </c>
      <c r="J40" s="127">
        <f t="shared" si="22"/>
        <v>0.88263888888888908</v>
      </c>
      <c r="K40" s="127">
        <f t="shared" si="23"/>
        <v>0.88750000000000018</v>
      </c>
      <c r="L40" s="127">
        <f t="shared" si="24"/>
        <v>0.89305555555555571</v>
      </c>
      <c r="M40" s="127">
        <f t="shared" si="25"/>
        <v>0.89791666666666681</v>
      </c>
      <c r="N40" s="127">
        <f t="shared" si="26"/>
        <v>0.90208333333333346</v>
      </c>
      <c r="O40" s="127">
        <f t="shared" si="27"/>
        <v>0.90347222222222234</v>
      </c>
      <c r="P40" s="92">
        <f t="shared" si="28"/>
        <v>30.020000000000003</v>
      </c>
      <c r="Q40" s="88">
        <f t="shared" si="29"/>
        <v>5.1388888888888706E-2</v>
      </c>
      <c r="R40" s="89">
        <f t="shared" si="15"/>
        <v>24.340540540540626</v>
      </c>
      <c r="S40" s="128"/>
      <c r="T40" s="310"/>
    </row>
    <row r="41" spans="1:20" ht="18.399999999999999" customHeight="1" thickBot="1" x14ac:dyDescent="0.3">
      <c r="A41" s="747"/>
      <c r="B41" s="178">
        <v>25</v>
      </c>
      <c r="C41" s="440">
        <f>C40+"00:60"</f>
        <v>0.89375000000000027</v>
      </c>
      <c r="D41" s="402">
        <f t="shared" si="16"/>
        <v>0.90000000000000024</v>
      </c>
      <c r="E41" s="402">
        <f t="shared" si="17"/>
        <v>0.90347222222222245</v>
      </c>
      <c r="F41" s="402">
        <f t="shared" si="18"/>
        <v>0.90694444444444466</v>
      </c>
      <c r="G41" s="402">
        <f t="shared" si="19"/>
        <v>0.91319444444444464</v>
      </c>
      <c r="H41" s="402">
        <f t="shared" si="20"/>
        <v>0.91597222222222241</v>
      </c>
      <c r="I41" s="402">
        <f t="shared" si="21"/>
        <v>0.9208333333333335</v>
      </c>
      <c r="J41" s="402">
        <f t="shared" si="22"/>
        <v>0.92430555555555571</v>
      </c>
      <c r="K41" s="402">
        <f t="shared" si="23"/>
        <v>0.92916666666666681</v>
      </c>
      <c r="L41" s="402">
        <f t="shared" si="24"/>
        <v>0.93472222222222234</v>
      </c>
      <c r="M41" s="402">
        <f t="shared" si="25"/>
        <v>0.93958333333333344</v>
      </c>
      <c r="N41" s="402">
        <f t="shared" si="26"/>
        <v>0.94375000000000009</v>
      </c>
      <c r="O41" s="402">
        <f t="shared" si="27"/>
        <v>0.94513888888888897</v>
      </c>
      <c r="P41" s="180">
        <f t="shared" si="28"/>
        <v>30.020000000000003</v>
      </c>
      <c r="Q41" s="177">
        <f t="shared" si="29"/>
        <v>5.1388888888888706E-2</v>
      </c>
      <c r="R41" s="181">
        <f t="shared" si="15"/>
        <v>24.340540540540626</v>
      </c>
      <c r="S41" s="128"/>
      <c r="T41" s="310"/>
    </row>
    <row r="42" spans="1:20" ht="18.399999999999999" customHeight="1" thickBot="1" x14ac:dyDescent="0.3">
      <c r="A42" s="747"/>
      <c r="B42" s="178">
        <v>26</v>
      </c>
      <c r="C42" s="440">
        <f t="shared" ref="C42:C43" si="31">C41+"00:60"</f>
        <v>0.9354166666666669</v>
      </c>
      <c r="D42" s="402">
        <f t="shared" si="16"/>
        <v>0.94166666666666687</v>
      </c>
      <c r="E42" s="402">
        <f t="shared" si="17"/>
        <v>0.94513888888888908</v>
      </c>
      <c r="F42" s="402">
        <f t="shared" si="18"/>
        <v>0.94861111111111129</v>
      </c>
      <c r="G42" s="402">
        <f t="shared" si="19"/>
        <v>0.95486111111111127</v>
      </c>
      <c r="H42" s="402">
        <f t="shared" si="20"/>
        <v>0.95763888888888904</v>
      </c>
      <c r="I42" s="402">
        <f t="shared" si="21"/>
        <v>0.96250000000000013</v>
      </c>
      <c r="J42" s="402">
        <f t="shared" si="22"/>
        <v>0.96597222222222234</v>
      </c>
      <c r="K42" s="402">
        <f t="shared" si="23"/>
        <v>0.97083333333333344</v>
      </c>
      <c r="L42" s="402">
        <f t="shared" si="24"/>
        <v>0.97638888888888897</v>
      </c>
      <c r="M42" s="402">
        <f t="shared" si="25"/>
        <v>0.98125000000000007</v>
      </c>
      <c r="N42" s="402">
        <f t="shared" si="26"/>
        <v>0.98541666666666672</v>
      </c>
      <c r="O42" s="402">
        <f t="shared" si="27"/>
        <v>0.9868055555555556</v>
      </c>
      <c r="P42" s="180">
        <f t="shared" si="28"/>
        <v>30.020000000000003</v>
      </c>
      <c r="Q42" s="177">
        <f t="shared" si="29"/>
        <v>5.1388888888888706E-2</v>
      </c>
      <c r="R42" s="181">
        <f t="shared" si="15"/>
        <v>24.340540540540626</v>
      </c>
      <c r="S42" s="128"/>
      <c r="T42" s="310"/>
    </row>
    <row r="43" spans="1:20" ht="18.399999999999999" customHeight="1" thickBot="1" x14ac:dyDescent="0.3">
      <c r="A43" s="755"/>
      <c r="B43" s="178">
        <v>27</v>
      </c>
      <c r="C43" s="440">
        <f t="shared" si="31"/>
        <v>0.97708333333333353</v>
      </c>
      <c r="D43" s="402">
        <f t="shared" si="16"/>
        <v>0.9833333333333335</v>
      </c>
      <c r="E43" s="402">
        <f t="shared" si="17"/>
        <v>0.98680555555555571</v>
      </c>
      <c r="F43" s="402">
        <f t="shared" si="18"/>
        <v>0.99027777777777792</v>
      </c>
      <c r="G43" s="402">
        <f t="shared" si="19"/>
        <v>0.9965277777777779</v>
      </c>
      <c r="H43" s="402">
        <f t="shared" si="20"/>
        <v>0.99930555555555567</v>
      </c>
      <c r="I43" s="402">
        <f t="shared" si="21"/>
        <v>1.0041666666666669</v>
      </c>
      <c r="J43" s="402">
        <f t="shared" si="22"/>
        <v>1.0076388888888892</v>
      </c>
      <c r="K43" s="402">
        <f t="shared" si="23"/>
        <v>1.0125000000000004</v>
      </c>
      <c r="L43" s="402">
        <f t="shared" si="24"/>
        <v>1.0180555555555559</v>
      </c>
      <c r="M43" s="402">
        <f t="shared" si="25"/>
        <v>1.0229166666666671</v>
      </c>
      <c r="N43" s="402">
        <f t="shared" si="26"/>
        <v>1.0270833333333338</v>
      </c>
      <c r="O43" s="402">
        <f t="shared" si="27"/>
        <v>1.0284722222222227</v>
      </c>
      <c r="P43" s="180">
        <f t="shared" si="28"/>
        <v>30.020000000000003</v>
      </c>
      <c r="Q43" s="177">
        <f t="shared" si="29"/>
        <v>5.138888888888915E-2</v>
      </c>
      <c r="R43" s="181">
        <f t="shared" si="15"/>
        <v>24.340540540540424</v>
      </c>
      <c r="S43" s="128"/>
      <c r="T43" s="310"/>
    </row>
    <row r="44" spans="1:20" ht="18.399999999999999" customHeight="1" x14ac:dyDescent="0.25">
      <c r="A44" s="86"/>
      <c r="B44" s="327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10"/>
    </row>
    <row r="45" spans="1:20" ht="18.399999999999999" customHeight="1" x14ac:dyDescent="0.25">
      <c r="A45" s="86"/>
      <c r="B45" s="327"/>
      <c r="C45" s="328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10"/>
    </row>
    <row r="46" spans="1:20" ht="18.399999999999999" customHeight="1" x14ac:dyDescent="0.25">
      <c r="A46" s="101"/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10"/>
    </row>
    <row r="47" spans="1:20" ht="18.399999999999999" customHeight="1" x14ac:dyDescent="0.25">
      <c r="A47" s="329"/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10"/>
    </row>
    <row r="48" spans="1:20" ht="18.399999999999999" customHeight="1" x14ac:dyDescent="0.25">
      <c r="A48" s="329"/>
      <c r="B48" s="329"/>
      <c r="C48" s="329"/>
      <c r="D48" s="337" t="s">
        <v>63</v>
      </c>
      <c r="E48" s="337"/>
      <c r="F48" s="337"/>
      <c r="G48" s="337"/>
      <c r="H48" s="337"/>
      <c r="I48" s="338"/>
      <c r="J48" s="337">
        <v>24</v>
      </c>
      <c r="K48" s="337"/>
      <c r="L48" s="329"/>
      <c r="M48" s="329"/>
      <c r="N48" s="329"/>
      <c r="O48" s="329"/>
      <c r="P48" s="310"/>
    </row>
    <row r="49" spans="1:16" ht="18.399999999999999" customHeight="1" x14ac:dyDescent="0.25">
      <c r="A49" s="329"/>
      <c r="B49" s="329"/>
      <c r="C49" s="329"/>
      <c r="D49" s="337" t="s">
        <v>64</v>
      </c>
      <c r="E49" s="337"/>
      <c r="F49" s="337"/>
      <c r="G49" s="337"/>
      <c r="H49" s="337"/>
      <c r="I49" s="338"/>
      <c r="J49" s="337">
        <v>3</v>
      </c>
      <c r="K49" s="337"/>
      <c r="L49" s="329"/>
      <c r="M49" s="329"/>
      <c r="N49" s="329"/>
      <c r="O49" s="329"/>
      <c r="P49" s="310"/>
    </row>
    <row r="50" spans="1:16" ht="18.399999999999999" customHeight="1" x14ac:dyDescent="0.25">
      <c r="A50" s="329"/>
      <c r="B50" s="329"/>
      <c r="C50" s="329"/>
      <c r="D50" s="337" t="s">
        <v>65</v>
      </c>
      <c r="E50" s="337"/>
      <c r="F50" s="337"/>
      <c r="G50" s="337"/>
      <c r="H50" s="337"/>
      <c r="I50" s="338"/>
      <c r="J50" s="337">
        <f>B43</f>
        <v>27</v>
      </c>
      <c r="K50" s="337"/>
      <c r="L50" s="329"/>
      <c r="M50" s="329"/>
      <c r="N50" s="329"/>
      <c r="O50" s="329"/>
      <c r="P50" s="310"/>
    </row>
    <row r="51" spans="1:16" ht="18.399999999999999" customHeight="1" x14ac:dyDescent="0.25">
      <c r="A51" s="329"/>
      <c r="B51" s="329"/>
      <c r="C51" s="329"/>
      <c r="D51" s="337" t="s">
        <v>66</v>
      </c>
      <c r="E51" s="337"/>
      <c r="F51" s="337"/>
      <c r="G51" s="337"/>
      <c r="H51" s="337"/>
      <c r="I51" s="338"/>
      <c r="J51" s="339">
        <f>P13</f>
        <v>30.020000000000003</v>
      </c>
      <c r="K51" s="337" t="s">
        <v>67</v>
      </c>
      <c r="L51" s="329"/>
      <c r="M51" s="329"/>
      <c r="N51" s="329"/>
      <c r="O51" s="329"/>
      <c r="P51" s="310"/>
    </row>
    <row r="52" spans="1:16" ht="15" customHeight="1" x14ac:dyDescent="0.25">
      <c r="D52" s="337" t="s">
        <v>68</v>
      </c>
      <c r="E52" s="340"/>
      <c r="F52" s="340"/>
      <c r="G52" s="340"/>
      <c r="H52" s="340"/>
      <c r="I52" s="340"/>
      <c r="J52" s="337">
        <f>(6*6.1*2)+(6*18*2)</f>
        <v>289.2</v>
      </c>
      <c r="K52" s="337" t="s">
        <v>69</v>
      </c>
      <c r="P52" s="310"/>
    </row>
    <row r="53" spans="1:16" ht="15" customHeight="1" x14ac:dyDescent="0.25">
      <c r="D53" s="337" t="s">
        <v>70</v>
      </c>
      <c r="E53" s="340"/>
      <c r="F53" s="340"/>
      <c r="G53" s="340"/>
      <c r="H53" s="340"/>
      <c r="I53" s="340"/>
      <c r="J53" s="340"/>
      <c r="K53" s="340"/>
      <c r="P53" s="310"/>
    </row>
    <row r="54" spans="1:16" ht="15" customHeight="1" x14ac:dyDescent="0.25">
      <c r="P54" s="310"/>
    </row>
    <row r="55" spans="1:16" ht="15" customHeight="1" x14ac:dyDescent="0.25">
      <c r="P55" s="310"/>
    </row>
    <row r="56" spans="1:16" ht="15" customHeight="1" x14ac:dyDescent="0.25">
      <c r="P56" s="310"/>
    </row>
    <row r="57" spans="1:16" ht="15" customHeight="1" x14ac:dyDescent="0.25">
      <c r="G57" s="308">
        <v>3</v>
      </c>
      <c r="P57" s="310"/>
    </row>
    <row r="58" spans="1:16" ht="15" customHeight="1" x14ac:dyDescent="0.25">
      <c r="G58" s="308">
        <f>B54</f>
        <v>0</v>
      </c>
      <c r="P58" s="310"/>
    </row>
    <row r="59" spans="1:16" ht="15" customHeight="1" x14ac:dyDescent="0.25">
      <c r="P59" s="310"/>
    </row>
    <row r="60" spans="1:16" ht="15" customHeight="1" x14ac:dyDescent="0.25">
      <c r="P60" s="310"/>
    </row>
  </sheetData>
  <mergeCells count="11">
    <mergeCell ref="B16:S16"/>
    <mergeCell ref="A17:A43"/>
    <mergeCell ref="B8:S8"/>
    <mergeCell ref="B11:C11"/>
    <mergeCell ref="D11:N11"/>
    <mergeCell ref="P11:P12"/>
    <mergeCell ref="Q11:Q15"/>
    <mergeCell ref="R11:R15"/>
    <mergeCell ref="S11:S15"/>
    <mergeCell ref="P13:P15"/>
    <mergeCell ref="B15:C15"/>
  </mergeCells>
  <pageMargins left="0.51181102362204722" right="0.15748031496062992" top="0.74803149606299213" bottom="0.74803149606299213" header="0.31496062992125984" footer="0.31496062992125984"/>
  <pageSetup paperSize="9" scale="45" fitToHeight="5" orientation="portrait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9.9978637043366805E-2"/>
    <pageSetUpPr fitToPage="1"/>
  </sheetPr>
  <dimension ref="A3:N40"/>
  <sheetViews>
    <sheetView showGridLines="0" topLeftCell="B10" zoomScaleNormal="100" zoomScaleSheetLayoutView="85" workbookViewId="0">
      <selection activeCell="C31" sqref="C31"/>
    </sheetView>
  </sheetViews>
  <sheetFormatPr baseColWidth="10" defaultColWidth="9.140625" defaultRowHeight="15" x14ac:dyDescent="0.25"/>
  <cols>
    <col min="1" max="1" width="12.85546875" style="1" hidden="1" customWidth="1"/>
    <col min="2" max="2" width="10" style="1" customWidth="1"/>
    <col min="3" max="3" width="80.5703125" style="1" customWidth="1"/>
    <col min="4" max="4" width="13.7109375" style="1" customWidth="1"/>
    <col min="5" max="5" width="13" style="1" customWidth="1"/>
    <col min="6" max="6" width="11.28515625" style="1" customWidth="1"/>
    <col min="7" max="7" width="13.85546875" style="1" customWidth="1"/>
    <col min="8" max="8" width="13.7109375" style="1" customWidth="1"/>
    <col min="9" max="9" width="12.28515625" style="1" customWidth="1"/>
    <col min="10" max="10" width="9.7109375" style="1" customWidth="1"/>
    <col min="11" max="12" width="9.140625" style="1" customWidth="1"/>
    <col min="13" max="16384" width="9.140625" style="1"/>
  </cols>
  <sheetData>
    <row r="3" spans="1:14" ht="21" x14ac:dyDescent="0.25">
      <c r="B3" s="119" t="s">
        <v>41</v>
      </c>
      <c r="C3" s="119"/>
      <c r="D3" s="120"/>
      <c r="E3" s="120"/>
      <c r="F3" s="120"/>
      <c r="G3" s="120"/>
    </row>
    <row r="4" spans="1:14" ht="21" x14ac:dyDescent="0.35">
      <c r="B4" s="13"/>
      <c r="C4" s="13" t="s">
        <v>4</v>
      </c>
    </row>
    <row r="5" spans="1:14" ht="21" x14ac:dyDescent="0.35">
      <c r="B5" s="13" t="s">
        <v>37</v>
      </c>
      <c r="C5" s="121"/>
    </row>
    <row r="6" spans="1:14" ht="21" x14ac:dyDescent="0.35">
      <c r="B6" s="13" t="s">
        <v>36</v>
      </c>
      <c r="C6" s="13"/>
    </row>
    <row r="7" spans="1:14" ht="15.75" thickBot="1" x14ac:dyDescent="0.3"/>
    <row r="8" spans="1:14" ht="12.75" customHeight="1" thickBot="1" x14ac:dyDescent="0.3">
      <c r="A8" s="673" t="s">
        <v>5</v>
      </c>
      <c r="B8" s="2" t="s">
        <v>0</v>
      </c>
      <c r="C8" s="3" t="s">
        <v>1</v>
      </c>
      <c r="D8" s="3" t="s">
        <v>2</v>
      </c>
      <c r="E8" s="676" t="s">
        <v>39</v>
      </c>
      <c r="F8" s="677"/>
      <c r="G8" s="676" t="s">
        <v>40</v>
      </c>
      <c r="H8" s="677"/>
      <c r="I8" s="678" t="s">
        <v>42</v>
      </c>
      <c r="J8" s="679"/>
    </row>
    <row r="9" spans="1:14" x14ac:dyDescent="0.25">
      <c r="A9" s="674"/>
      <c r="B9" s="680"/>
      <c r="C9" s="682"/>
      <c r="D9" s="684" t="s">
        <v>3</v>
      </c>
      <c r="E9" s="685" t="s">
        <v>38</v>
      </c>
      <c r="F9" s="665" t="s">
        <v>2</v>
      </c>
      <c r="G9" s="685" t="s">
        <v>38</v>
      </c>
      <c r="H9" s="665" t="s">
        <v>2</v>
      </c>
      <c r="I9" s="667" t="s">
        <v>38</v>
      </c>
      <c r="J9" s="669" t="s">
        <v>2</v>
      </c>
    </row>
    <row r="10" spans="1:14" ht="15.75" thickBot="1" x14ac:dyDescent="0.3">
      <c r="A10" s="675"/>
      <c r="B10" s="681"/>
      <c r="C10" s="683"/>
      <c r="D10" s="683"/>
      <c r="E10" s="686"/>
      <c r="F10" s="666"/>
      <c r="G10" s="686"/>
      <c r="H10" s="666"/>
      <c r="I10" s="668"/>
      <c r="J10" s="670"/>
    </row>
    <row r="11" spans="1:14" x14ac:dyDescent="0.25">
      <c r="A11" s="4">
        <v>22</v>
      </c>
      <c r="B11" s="14">
        <v>600</v>
      </c>
      <c r="C11" s="15" t="s">
        <v>6</v>
      </c>
      <c r="D11" s="20">
        <v>47.46</v>
      </c>
      <c r="E11" s="122">
        <v>110</v>
      </c>
      <c r="F11" s="28">
        <f t="shared" ref="F11:F39" si="0">+E11*D11</f>
        <v>5220.6000000000004</v>
      </c>
      <c r="G11" s="123">
        <v>80</v>
      </c>
      <c r="H11" s="28">
        <f t="shared" ref="H11:H39" si="1">+G11*D11</f>
        <v>3796.8</v>
      </c>
      <c r="I11" s="123">
        <v>47</v>
      </c>
      <c r="J11" s="29">
        <f t="shared" ref="J11:J39" si="2">+I11*D11</f>
        <v>2230.62</v>
      </c>
      <c r="K11" s="117"/>
      <c r="L11" s="118"/>
      <c r="M11" s="118"/>
      <c r="N11" s="118"/>
    </row>
    <row r="12" spans="1:14" x14ac:dyDescent="0.25">
      <c r="A12" s="7"/>
      <c r="B12" s="16">
        <v>601</v>
      </c>
      <c r="C12" s="17" t="s">
        <v>7</v>
      </c>
      <c r="D12" s="21">
        <v>23.94</v>
      </c>
      <c r="E12" s="123">
        <v>80</v>
      </c>
      <c r="F12" s="5">
        <f t="shared" si="0"/>
        <v>1915.2</v>
      </c>
      <c r="G12" s="123">
        <v>49</v>
      </c>
      <c r="H12" s="5">
        <f t="shared" si="1"/>
        <v>1173.0600000000002</v>
      </c>
      <c r="I12" s="123">
        <v>33</v>
      </c>
      <c r="J12" s="6">
        <f t="shared" si="2"/>
        <v>790.0200000000001</v>
      </c>
      <c r="K12" s="117"/>
      <c r="L12" s="118"/>
      <c r="M12" s="118"/>
      <c r="N12" s="118"/>
    </row>
    <row r="13" spans="1:14" x14ac:dyDescent="0.25">
      <c r="A13" s="7" t="s">
        <v>8</v>
      </c>
      <c r="B13" s="16">
        <v>602</v>
      </c>
      <c r="C13" s="17" t="s">
        <v>9</v>
      </c>
      <c r="D13" s="21">
        <v>41.029999999999994</v>
      </c>
      <c r="E13" s="123">
        <v>0</v>
      </c>
      <c r="F13" s="5">
        <f t="shared" si="0"/>
        <v>0</v>
      </c>
      <c r="G13" s="123">
        <v>7</v>
      </c>
      <c r="H13" s="5">
        <f t="shared" si="1"/>
        <v>287.20999999999998</v>
      </c>
      <c r="I13" s="123">
        <v>11</v>
      </c>
      <c r="J13" s="6">
        <f t="shared" si="2"/>
        <v>451.32999999999993</v>
      </c>
      <c r="K13" s="117"/>
      <c r="L13" s="118"/>
      <c r="M13" s="118"/>
      <c r="N13" s="118"/>
    </row>
    <row r="14" spans="1:14" x14ac:dyDescent="0.25">
      <c r="A14" s="7">
        <v>6</v>
      </c>
      <c r="B14" s="7">
        <v>603</v>
      </c>
      <c r="C14" s="17" t="s">
        <v>10</v>
      </c>
      <c r="D14" s="22">
        <v>43.639999999999993</v>
      </c>
      <c r="E14" s="123">
        <v>23</v>
      </c>
      <c r="F14" s="5">
        <f t="shared" si="0"/>
        <v>1003.7199999999998</v>
      </c>
      <c r="G14" s="123">
        <v>9</v>
      </c>
      <c r="H14" s="5">
        <f t="shared" si="1"/>
        <v>392.75999999999993</v>
      </c>
      <c r="I14" s="123">
        <v>0</v>
      </c>
      <c r="J14" s="6">
        <f t="shared" si="2"/>
        <v>0</v>
      </c>
      <c r="K14" s="117"/>
      <c r="L14" s="118"/>
      <c r="M14" s="118"/>
      <c r="N14" s="118"/>
    </row>
    <row r="15" spans="1:14" s="8" customFormat="1" x14ac:dyDescent="0.25">
      <c r="A15" s="7">
        <v>7</v>
      </c>
      <c r="B15" s="16">
        <v>604</v>
      </c>
      <c r="C15" s="18" t="s">
        <v>11</v>
      </c>
      <c r="D15" s="23">
        <v>23.16</v>
      </c>
      <c r="E15" s="123">
        <v>57</v>
      </c>
      <c r="F15" s="5">
        <f t="shared" si="0"/>
        <v>1320.1200000000001</v>
      </c>
      <c r="G15" s="123">
        <v>41</v>
      </c>
      <c r="H15" s="5">
        <f t="shared" si="1"/>
        <v>949.56000000000006</v>
      </c>
      <c r="I15" s="123">
        <v>34</v>
      </c>
      <c r="J15" s="6">
        <f t="shared" si="2"/>
        <v>787.44</v>
      </c>
      <c r="K15" s="117"/>
      <c r="L15" s="118"/>
      <c r="M15" s="118"/>
      <c r="N15" s="118"/>
    </row>
    <row r="16" spans="1:14" s="8" customFormat="1" x14ac:dyDescent="0.25">
      <c r="A16" s="9">
        <v>16</v>
      </c>
      <c r="B16" s="11">
        <v>605</v>
      </c>
      <c r="C16" s="18" t="s">
        <v>12</v>
      </c>
      <c r="D16" s="24">
        <v>24.43</v>
      </c>
      <c r="E16" s="123">
        <v>80</v>
      </c>
      <c r="F16" s="5">
        <f t="shared" si="0"/>
        <v>1954.4</v>
      </c>
      <c r="G16" s="123">
        <v>49</v>
      </c>
      <c r="H16" s="5">
        <f t="shared" si="1"/>
        <v>1197.07</v>
      </c>
      <c r="I16" s="123">
        <v>33</v>
      </c>
      <c r="J16" s="6">
        <f t="shared" si="2"/>
        <v>806.18999999999994</v>
      </c>
      <c r="K16" s="117"/>
      <c r="L16" s="118"/>
      <c r="M16" s="118"/>
      <c r="N16" s="118"/>
    </row>
    <row r="17" spans="1:14" s="8" customFormat="1" x14ac:dyDescent="0.25">
      <c r="A17" s="11">
        <v>13</v>
      </c>
      <c r="B17" s="11">
        <v>606</v>
      </c>
      <c r="C17" s="19" t="s">
        <v>13</v>
      </c>
      <c r="D17" s="24">
        <v>36.419999999999995</v>
      </c>
      <c r="E17" s="123">
        <v>90</v>
      </c>
      <c r="F17" s="5">
        <f t="shared" si="0"/>
        <v>3277.7999999999997</v>
      </c>
      <c r="G17" s="123">
        <v>0</v>
      </c>
      <c r="H17" s="5">
        <f t="shared" si="1"/>
        <v>0</v>
      </c>
      <c r="I17" s="123">
        <v>0</v>
      </c>
      <c r="J17" s="6">
        <f t="shared" si="2"/>
        <v>0</v>
      </c>
      <c r="K17" s="117"/>
      <c r="L17" s="118"/>
      <c r="M17" s="118"/>
      <c r="N17" s="118"/>
    </row>
    <row r="18" spans="1:14" s="8" customFormat="1" x14ac:dyDescent="0.25">
      <c r="A18" s="11"/>
      <c r="B18" s="11">
        <v>607</v>
      </c>
      <c r="C18" s="19" t="s">
        <v>14</v>
      </c>
      <c r="D18" s="24">
        <v>35.929999999999993</v>
      </c>
      <c r="E18" s="123">
        <v>0</v>
      </c>
      <c r="F18" s="5">
        <f t="shared" si="0"/>
        <v>0</v>
      </c>
      <c r="G18" s="123">
        <v>56</v>
      </c>
      <c r="H18" s="5">
        <f t="shared" si="1"/>
        <v>2012.0799999999995</v>
      </c>
      <c r="I18" s="123">
        <v>40</v>
      </c>
      <c r="J18" s="6">
        <f t="shared" si="2"/>
        <v>1437.1999999999998</v>
      </c>
      <c r="K18" s="117"/>
      <c r="L18" s="118"/>
      <c r="M18" s="118"/>
      <c r="N18" s="118"/>
    </row>
    <row r="19" spans="1:14" s="8" customFormat="1" x14ac:dyDescent="0.25">
      <c r="A19" s="11">
        <v>6</v>
      </c>
      <c r="B19" s="11">
        <v>608</v>
      </c>
      <c r="C19" s="19" t="s">
        <v>15</v>
      </c>
      <c r="D19" s="24">
        <v>24.82</v>
      </c>
      <c r="E19" s="123">
        <v>48</v>
      </c>
      <c r="F19" s="5">
        <f t="shared" si="0"/>
        <v>1191.3600000000001</v>
      </c>
      <c r="G19" s="123">
        <v>27</v>
      </c>
      <c r="H19" s="5">
        <f t="shared" si="1"/>
        <v>670.14</v>
      </c>
      <c r="I19" s="123">
        <v>20</v>
      </c>
      <c r="J19" s="6">
        <f t="shared" si="2"/>
        <v>496.4</v>
      </c>
      <c r="K19" s="117"/>
      <c r="L19" s="118"/>
      <c r="M19" s="118"/>
      <c r="N19" s="118"/>
    </row>
    <row r="20" spans="1:14" s="8" customFormat="1" x14ac:dyDescent="0.25">
      <c r="A20" s="11">
        <v>6</v>
      </c>
      <c r="B20" s="11">
        <v>609</v>
      </c>
      <c r="C20" s="19" t="s">
        <v>16</v>
      </c>
      <c r="D20" s="24">
        <v>24.919999999999998</v>
      </c>
      <c r="E20" s="123">
        <v>43</v>
      </c>
      <c r="F20" s="5">
        <f t="shared" si="0"/>
        <v>1071.56</v>
      </c>
      <c r="G20" s="123">
        <v>0</v>
      </c>
      <c r="H20" s="5">
        <f t="shared" si="1"/>
        <v>0</v>
      </c>
      <c r="I20" s="123">
        <v>0</v>
      </c>
      <c r="J20" s="6">
        <f t="shared" si="2"/>
        <v>0</v>
      </c>
      <c r="K20" s="117"/>
      <c r="L20" s="118"/>
      <c r="M20" s="118"/>
      <c r="N20" s="118"/>
    </row>
    <row r="21" spans="1:14" s="8" customFormat="1" x14ac:dyDescent="0.25">
      <c r="A21" s="11">
        <v>10</v>
      </c>
      <c r="B21" s="11">
        <v>610</v>
      </c>
      <c r="C21" s="19" t="s">
        <v>17</v>
      </c>
      <c r="D21" s="24">
        <v>29.970000000000002</v>
      </c>
      <c r="E21" s="123">
        <v>86</v>
      </c>
      <c r="F21" s="5">
        <f t="shared" si="0"/>
        <v>2577.42</v>
      </c>
      <c r="G21" s="123">
        <v>55</v>
      </c>
      <c r="H21" s="5">
        <f t="shared" si="1"/>
        <v>1648.3500000000001</v>
      </c>
      <c r="I21" s="123">
        <v>30</v>
      </c>
      <c r="J21" s="6">
        <f t="shared" si="2"/>
        <v>899.1</v>
      </c>
      <c r="K21" s="117"/>
      <c r="L21" s="118"/>
      <c r="M21" s="118"/>
      <c r="N21" s="118"/>
    </row>
    <row r="22" spans="1:14" s="8" customFormat="1" x14ac:dyDescent="0.25">
      <c r="A22" s="11">
        <v>10</v>
      </c>
      <c r="B22" s="11">
        <v>611</v>
      </c>
      <c r="C22" s="19" t="s">
        <v>18</v>
      </c>
      <c r="D22" s="24">
        <v>31.31</v>
      </c>
      <c r="E22" s="123">
        <v>86</v>
      </c>
      <c r="F22" s="5">
        <f t="shared" si="0"/>
        <v>2692.66</v>
      </c>
      <c r="G22" s="123">
        <v>55</v>
      </c>
      <c r="H22" s="5">
        <f t="shared" si="1"/>
        <v>1722.05</v>
      </c>
      <c r="I22" s="123">
        <v>30</v>
      </c>
      <c r="J22" s="6">
        <f t="shared" si="2"/>
        <v>939.3</v>
      </c>
      <c r="K22" s="117"/>
      <c r="L22" s="118"/>
      <c r="M22" s="118"/>
      <c r="N22" s="118"/>
    </row>
    <row r="23" spans="1:14" s="8" customFormat="1" x14ac:dyDescent="0.25">
      <c r="A23" s="11"/>
      <c r="B23" s="11">
        <v>613</v>
      </c>
      <c r="C23" s="19" t="s">
        <v>19</v>
      </c>
      <c r="D23" s="24">
        <v>20.580000000000002</v>
      </c>
      <c r="E23" s="123">
        <v>0</v>
      </c>
      <c r="F23" s="5">
        <f t="shared" si="0"/>
        <v>0</v>
      </c>
      <c r="G23" s="123">
        <v>27</v>
      </c>
      <c r="H23" s="5">
        <f t="shared" si="1"/>
        <v>555.66000000000008</v>
      </c>
      <c r="I23" s="123">
        <v>20</v>
      </c>
      <c r="J23" s="6">
        <f t="shared" si="2"/>
        <v>411.6</v>
      </c>
      <c r="K23" s="117"/>
      <c r="L23" s="118"/>
      <c r="M23" s="118"/>
      <c r="N23" s="118"/>
    </row>
    <row r="24" spans="1:14" s="8" customFormat="1" x14ac:dyDescent="0.25">
      <c r="A24" s="11">
        <v>4</v>
      </c>
      <c r="B24" s="11">
        <v>620</v>
      </c>
      <c r="C24" s="19" t="s">
        <v>20</v>
      </c>
      <c r="D24" s="24">
        <v>28.660000000000004</v>
      </c>
      <c r="E24" s="123">
        <v>33</v>
      </c>
      <c r="F24" s="5">
        <f t="shared" si="0"/>
        <v>945.78000000000009</v>
      </c>
      <c r="G24" s="123">
        <v>21</v>
      </c>
      <c r="H24" s="5">
        <f t="shared" si="1"/>
        <v>601.86000000000013</v>
      </c>
      <c r="I24" s="123">
        <v>17</v>
      </c>
      <c r="J24" s="6">
        <f t="shared" si="2"/>
        <v>487.22000000000008</v>
      </c>
      <c r="K24" s="117"/>
      <c r="L24" s="118"/>
      <c r="M24" s="118"/>
      <c r="N24" s="118"/>
    </row>
    <row r="25" spans="1:14" s="8" customFormat="1" x14ac:dyDescent="0.25">
      <c r="A25" s="11">
        <v>8</v>
      </c>
      <c r="B25" s="11">
        <v>625</v>
      </c>
      <c r="C25" s="19" t="s">
        <v>21</v>
      </c>
      <c r="D25" s="24">
        <v>44.620000000000012</v>
      </c>
      <c r="E25" s="123">
        <v>46</v>
      </c>
      <c r="F25" s="5">
        <f t="shared" si="0"/>
        <v>2052.5200000000004</v>
      </c>
      <c r="G25" s="123">
        <v>30</v>
      </c>
      <c r="H25" s="5">
        <f t="shared" si="1"/>
        <v>1338.6000000000004</v>
      </c>
      <c r="I25" s="123">
        <v>24</v>
      </c>
      <c r="J25" s="6">
        <f t="shared" si="2"/>
        <v>1070.8800000000003</v>
      </c>
      <c r="K25" s="117"/>
      <c r="L25" s="118"/>
      <c r="M25" s="118"/>
      <c r="N25" s="118"/>
    </row>
    <row r="26" spans="1:14" s="8" customFormat="1" x14ac:dyDescent="0.25">
      <c r="A26" s="11">
        <v>15</v>
      </c>
      <c r="B26" s="11">
        <v>630</v>
      </c>
      <c r="C26" s="19" t="s">
        <v>22</v>
      </c>
      <c r="D26" s="24">
        <v>29.54</v>
      </c>
      <c r="E26" s="123">
        <v>113</v>
      </c>
      <c r="F26" s="5">
        <f t="shared" si="0"/>
        <v>3338.02</v>
      </c>
      <c r="G26" s="123">
        <v>82</v>
      </c>
      <c r="H26" s="5">
        <f t="shared" si="1"/>
        <v>2422.2799999999997</v>
      </c>
      <c r="I26" s="123">
        <v>50</v>
      </c>
      <c r="J26" s="6">
        <f t="shared" si="2"/>
        <v>1477</v>
      </c>
      <c r="K26" s="117"/>
      <c r="L26" s="118"/>
      <c r="M26" s="118"/>
      <c r="N26" s="118"/>
    </row>
    <row r="27" spans="1:14" s="8" customFormat="1" x14ac:dyDescent="0.25">
      <c r="A27" s="11">
        <v>7</v>
      </c>
      <c r="B27" s="11">
        <v>640</v>
      </c>
      <c r="C27" s="19" t="s">
        <v>23</v>
      </c>
      <c r="D27" s="24">
        <v>29.919999999999998</v>
      </c>
      <c r="E27" s="123">
        <v>60</v>
      </c>
      <c r="F27" s="5">
        <f t="shared" si="0"/>
        <v>1795.1999999999998</v>
      </c>
      <c r="G27" s="123">
        <v>40</v>
      </c>
      <c r="H27" s="5">
        <f t="shared" si="1"/>
        <v>1196.8</v>
      </c>
      <c r="I27" s="123">
        <v>25</v>
      </c>
      <c r="J27" s="6">
        <f t="shared" si="2"/>
        <v>748</v>
      </c>
      <c r="K27" s="117"/>
      <c r="L27" s="118"/>
      <c r="M27" s="118"/>
      <c r="N27" s="118"/>
    </row>
    <row r="28" spans="1:14" s="8" customFormat="1" x14ac:dyDescent="0.25">
      <c r="A28" s="11">
        <v>6</v>
      </c>
      <c r="B28" s="11">
        <v>645</v>
      </c>
      <c r="C28" s="19" t="s">
        <v>24</v>
      </c>
      <c r="D28" s="25">
        <v>40.160000000000011</v>
      </c>
      <c r="E28" s="123">
        <v>33</v>
      </c>
      <c r="F28" s="5">
        <f t="shared" si="0"/>
        <v>1325.2800000000004</v>
      </c>
      <c r="G28" s="123">
        <v>21</v>
      </c>
      <c r="H28" s="5">
        <f t="shared" si="1"/>
        <v>843.36000000000024</v>
      </c>
      <c r="I28" s="123">
        <v>17</v>
      </c>
      <c r="J28" s="6">
        <f t="shared" si="2"/>
        <v>682.72000000000014</v>
      </c>
      <c r="K28" s="117"/>
      <c r="L28" s="118"/>
      <c r="M28" s="118"/>
      <c r="N28" s="118"/>
    </row>
    <row r="29" spans="1:14" s="8" customFormat="1" x14ac:dyDescent="0.25">
      <c r="A29" s="11">
        <v>5</v>
      </c>
      <c r="B29" s="11">
        <v>650</v>
      </c>
      <c r="C29" s="19" t="s">
        <v>25</v>
      </c>
      <c r="D29" s="24">
        <v>54.59</v>
      </c>
      <c r="E29" s="123">
        <v>29</v>
      </c>
      <c r="F29" s="5">
        <f t="shared" si="0"/>
        <v>1583.1100000000001</v>
      </c>
      <c r="G29" s="123">
        <v>20</v>
      </c>
      <c r="H29" s="5">
        <f t="shared" si="1"/>
        <v>1091.8000000000002</v>
      </c>
      <c r="I29" s="123">
        <v>19</v>
      </c>
      <c r="J29" s="6">
        <f t="shared" si="2"/>
        <v>1037.21</v>
      </c>
      <c r="K29" s="117"/>
      <c r="L29" s="118"/>
      <c r="M29" s="118"/>
      <c r="N29" s="118"/>
    </row>
    <row r="30" spans="1:14" s="8" customFormat="1" x14ac:dyDescent="0.25">
      <c r="A30" s="11">
        <v>10</v>
      </c>
      <c r="B30" s="11">
        <v>651</v>
      </c>
      <c r="C30" s="19" t="s">
        <v>26</v>
      </c>
      <c r="D30" s="24">
        <v>39.49</v>
      </c>
      <c r="E30" s="123">
        <v>35</v>
      </c>
      <c r="F30" s="5">
        <f t="shared" si="0"/>
        <v>1382.15</v>
      </c>
      <c r="G30" s="123">
        <v>21</v>
      </c>
      <c r="H30" s="5">
        <f t="shared" si="1"/>
        <v>829.29000000000008</v>
      </c>
      <c r="I30" s="123">
        <v>14</v>
      </c>
      <c r="J30" s="6">
        <f t="shared" si="2"/>
        <v>552.86</v>
      </c>
      <c r="K30" s="117"/>
      <c r="L30" s="118"/>
      <c r="M30" s="118"/>
      <c r="N30" s="118"/>
    </row>
    <row r="31" spans="1:14" s="8" customFormat="1" x14ac:dyDescent="0.25">
      <c r="A31" s="10">
        <v>3</v>
      </c>
      <c r="B31" s="11">
        <v>653</v>
      </c>
      <c r="C31" s="19" t="s">
        <v>27</v>
      </c>
      <c r="D31" s="24">
        <v>39.58</v>
      </c>
      <c r="E31" s="123">
        <v>35</v>
      </c>
      <c r="F31" s="5">
        <f t="shared" si="0"/>
        <v>1385.3</v>
      </c>
      <c r="G31" s="123">
        <v>21</v>
      </c>
      <c r="H31" s="5">
        <f t="shared" si="1"/>
        <v>831.18</v>
      </c>
      <c r="I31" s="123">
        <v>14</v>
      </c>
      <c r="J31" s="6">
        <f t="shared" si="2"/>
        <v>554.12</v>
      </c>
      <c r="K31" s="117"/>
      <c r="L31" s="118"/>
      <c r="M31" s="118"/>
      <c r="N31" s="118"/>
    </row>
    <row r="32" spans="1:14" s="8" customFormat="1" x14ac:dyDescent="0.25">
      <c r="A32" s="9">
        <v>5</v>
      </c>
      <c r="B32" s="11">
        <v>660</v>
      </c>
      <c r="C32" s="19" t="s">
        <v>28</v>
      </c>
      <c r="D32" s="24">
        <v>51.219999999999992</v>
      </c>
      <c r="E32" s="123">
        <v>27</v>
      </c>
      <c r="F32" s="5">
        <f t="shared" si="0"/>
        <v>1382.9399999999998</v>
      </c>
      <c r="G32" s="123">
        <v>27</v>
      </c>
      <c r="H32" s="5">
        <f t="shared" si="1"/>
        <v>1382.9399999999998</v>
      </c>
      <c r="I32" s="123">
        <v>18</v>
      </c>
      <c r="J32" s="6">
        <f t="shared" si="2"/>
        <v>921.95999999999981</v>
      </c>
      <c r="K32" s="117"/>
      <c r="L32" s="118"/>
      <c r="M32" s="118"/>
      <c r="N32" s="118"/>
    </row>
    <row r="33" spans="1:14" s="8" customFormat="1" x14ac:dyDescent="0.25">
      <c r="A33" s="9">
        <v>4</v>
      </c>
      <c r="B33" s="11">
        <v>665</v>
      </c>
      <c r="C33" s="19" t="s">
        <v>29</v>
      </c>
      <c r="D33" s="24">
        <v>55.68</v>
      </c>
      <c r="E33" s="123">
        <v>25</v>
      </c>
      <c r="F33" s="5">
        <f t="shared" si="0"/>
        <v>1392</v>
      </c>
      <c r="G33" s="123">
        <v>15</v>
      </c>
      <c r="H33" s="5">
        <f t="shared" si="1"/>
        <v>835.2</v>
      </c>
      <c r="I33" s="123">
        <v>12</v>
      </c>
      <c r="J33" s="6">
        <f t="shared" si="2"/>
        <v>668.16</v>
      </c>
      <c r="K33" s="117"/>
      <c r="L33" s="118"/>
      <c r="M33" s="118"/>
      <c r="N33" s="118"/>
    </row>
    <row r="34" spans="1:14" s="8" customFormat="1" x14ac:dyDescent="0.25">
      <c r="A34" s="9">
        <v>8</v>
      </c>
      <c r="B34" s="11">
        <v>670</v>
      </c>
      <c r="C34" s="19" t="s">
        <v>30</v>
      </c>
      <c r="D34" s="24">
        <v>28.480000000000004</v>
      </c>
      <c r="E34" s="123">
        <v>70</v>
      </c>
      <c r="F34" s="5">
        <f t="shared" si="0"/>
        <v>1993.6000000000004</v>
      </c>
      <c r="G34" s="123">
        <v>41</v>
      </c>
      <c r="H34" s="5">
        <f t="shared" si="1"/>
        <v>1167.68</v>
      </c>
      <c r="I34" s="123">
        <v>27</v>
      </c>
      <c r="J34" s="6">
        <f t="shared" si="2"/>
        <v>768.96000000000015</v>
      </c>
      <c r="K34" s="117"/>
      <c r="L34" s="118"/>
      <c r="M34" s="118"/>
      <c r="N34" s="118"/>
    </row>
    <row r="35" spans="1:14" s="8" customFormat="1" x14ac:dyDescent="0.25">
      <c r="A35" s="9">
        <v>3</v>
      </c>
      <c r="B35" s="11">
        <v>675</v>
      </c>
      <c r="C35" s="19" t="s">
        <v>31</v>
      </c>
      <c r="D35" s="24">
        <v>27.1</v>
      </c>
      <c r="E35" s="123">
        <v>20</v>
      </c>
      <c r="F35" s="5">
        <f t="shared" si="0"/>
        <v>542</v>
      </c>
      <c r="G35" s="123">
        <v>13</v>
      </c>
      <c r="H35" s="5">
        <f t="shared" si="1"/>
        <v>352.3</v>
      </c>
      <c r="I35" s="123">
        <v>12</v>
      </c>
      <c r="J35" s="6">
        <f t="shared" si="2"/>
        <v>325.20000000000005</v>
      </c>
      <c r="K35" s="117"/>
      <c r="L35" s="118"/>
      <c r="M35" s="118"/>
      <c r="N35" s="118"/>
    </row>
    <row r="36" spans="1:14" s="8" customFormat="1" x14ac:dyDescent="0.25">
      <c r="A36" s="9">
        <v>2</v>
      </c>
      <c r="B36" s="9">
        <v>676</v>
      </c>
      <c r="C36" s="19" t="s">
        <v>32</v>
      </c>
      <c r="D36" s="25">
        <v>62.300000000000004</v>
      </c>
      <c r="E36" s="123">
        <v>6</v>
      </c>
      <c r="F36" s="5">
        <f t="shared" si="0"/>
        <v>373.8</v>
      </c>
      <c r="G36" s="123">
        <v>0</v>
      </c>
      <c r="H36" s="5">
        <f t="shared" si="1"/>
        <v>0</v>
      </c>
      <c r="I36" s="123">
        <v>0</v>
      </c>
      <c r="J36" s="6">
        <f t="shared" si="2"/>
        <v>0</v>
      </c>
      <c r="K36" s="117"/>
      <c r="L36" s="118"/>
      <c r="M36" s="118"/>
      <c r="N36" s="118"/>
    </row>
    <row r="37" spans="1:14" s="8" customFormat="1" x14ac:dyDescent="0.25">
      <c r="A37" s="9">
        <v>2</v>
      </c>
      <c r="B37" s="11">
        <v>680</v>
      </c>
      <c r="C37" s="19" t="s">
        <v>33</v>
      </c>
      <c r="D37" s="25">
        <v>24.68</v>
      </c>
      <c r="E37" s="123">
        <v>18</v>
      </c>
      <c r="F37" s="5">
        <f t="shared" si="0"/>
        <v>444.24</v>
      </c>
      <c r="G37" s="123">
        <v>13</v>
      </c>
      <c r="H37" s="5">
        <f t="shared" si="1"/>
        <v>320.83999999999997</v>
      </c>
      <c r="I37" s="123">
        <v>9</v>
      </c>
      <c r="J37" s="6">
        <f t="shared" si="2"/>
        <v>222.12</v>
      </c>
      <c r="K37" s="117"/>
      <c r="L37" s="118"/>
      <c r="M37" s="118"/>
      <c r="N37" s="118"/>
    </row>
    <row r="38" spans="1:14" s="8" customFormat="1" x14ac:dyDescent="0.25">
      <c r="A38" s="9"/>
      <c r="B38" s="9">
        <v>1697</v>
      </c>
      <c r="C38" s="19" t="s">
        <v>34</v>
      </c>
      <c r="D38" s="25">
        <v>24.31</v>
      </c>
      <c r="E38" s="123">
        <v>1</v>
      </c>
      <c r="F38" s="5">
        <f t="shared" si="0"/>
        <v>24.31</v>
      </c>
      <c r="G38" s="123">
        <v>0</v>
      </c>
      <c r="H38" s="5">
        <f t="shared" si="1"/>
        <v>0</v>
      </c>
      <c r="I38" s="123">
        <v>0</v>
      </c>
      <c r="J38" s="6">
        <f t="shared" si="2"/>
        <v>0</v>
      </c>
      <c r="K38" s="117"/>
      <c r="L38" s="118"/>
      <c r="M38" s="118"/>
      <c r="N38" s="118"/>
    </row>
    <row r="39" spans="1:14" s="8" customFormat="1" ht="15.75" thickBot="1" x14ac:dyDescent="0.3">
      <c r="A39" s="12"/>
      <c r="B39" s="12">
        <v>1698</v>
      </c>
      <c r="C39" s="19" t="s">
        <v>35</v>
      </c>
      <c r="D39" s="26">
        <v>15.61</v>
      </c>
      <c r="E39" s="123">
        <v>1</v>
      </c>
      <c r="F39" s="5">
        <f t="shared" si="0"/>
        <v>15.61</v>
      </c>
      <c r="G39" s="123">
        <v>0</v>
      </c>
      <c r="H39" s="5">
        <f t="shared" si="1"/>
        <v>0</v>
      </c>
      <c r="I39" s="123">
        <v>0</v>
      </c>
      <c r="J39" s="6">
        <f t="shared" si="2"/>
        <v>0</v>
      </c>
      <c r="K39" s="117"/>
      <c r="L39" s="118"/>
      <c r="M39" s="118"/>
      <c r="N39" s="118"/>
    </row>
    <row r="40" spans="1:14" ht="15.75" thickBot="1" x14ac:dyDescent="0.3">
      <c r="A40" s="671"/>
      <c r="B40" s="671"/>
      <c r="C40" s="672"/>
      <c r="D40" s="27">
        <f>SUM(D11:D39)</f>
        <v>1003.55</v>
      </c>
      <c r="E40" s="124">
        <f t="shared" ref="E40:J40" si="3">SUM(E11:E39)</f>
        <v>1255</v>
      </c>
      <c r="F40" s="27">
        <f t="shared" si="3"/>
        <v>42200.700000000004</v>
      </c>
      <c r="G40" s="124">
        <f t="shared" si="3"/>
        <v>820</v>
      </c>
      <c r="H40" s="27">
        <f t="shared" si="3"/>
        <v>27618.87</v>
      </c>
      <c r="I40" s="124">
        <f t="shared" si="3"/>
        <v>556</v>
      </c>
      <c r="J40" s="27">
        <f t="shared" si="3"/>
        <v>18765.61</v>
      </c>
    </row>
  </sheetData>
  <mergeCells count="14">
    <mergeCell ref="H9:H10"/>
    <mergeCell ref="I9:I10"/>
    <mergeCell ref="J9:J10"/>
    <mergeCell ref="A40:C40"/>
    <mergeCell ref="A8:A10"/>
    <mergeCell ref="E8:F8"/>
    <mergeCell ref="G8:H8"/>
    <mergeCell ref="I8:J8"/>
    <mergeCell ref="B9:B10"/>
    <mergeCell ref="C9:C10"/>
    <mergeCell ref="D9:D10"/>
    <mergeCell ref="E9:E10"/>
    <mergeCell ref="F9:F10"/>
    <mergeCell ref="G9:G10"/>
  </mergeCells>
  <pageMargins left="0.55000000000000004" right="0.39" top="1.1417322834645669" bottom="0.39370078740157483" header="0.31496062992125984" footer="0.31496062992125984"/>
  <pageSetup paperSize="9" scale="78" orientation="landscape" r:id="rId1"/>
  <headerFooter>
    <oddHeader>&amp;R&amp;G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13"/>
  <sheetViews>
    <sheetView topLeftCell="A4" zoomScale="70" zoomScaleNormal="70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308"/>
    <col min="2" max="2" width="12.7109375" style="308" customWidth="1"/>
    <col min="3" max="3" width="15.28515625" style="308" customWidth="1"/>
    <col min="4" max="4" width="12.42578125" style="308" customWidth="1"/>
    <col min="5" max="16" width="10.7109375" style="308" customWidth="1"/>
    <col min="17" max="16384" width="11.5703125" style="308"/>
  </cols>
  <sheetData>
    <row r="1" spans="1:23" s="307" customFormat="1" ht="23.25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0"/>
    </row>
    <row r="2" spans="1:23" s="307" customFormat="1" ht="23.25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0"/>
    </row>
    <row r="3" spans="1:23" s="307" customFormat="1" ht="23.25" x14ac:dyDescent="0.35">
      <c r="A3" s="30"/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0"/>
    </row>
    <row r="4" spans="1:23" s="307" customFormat="1" ht="23.25" x14ac:dyDescent="0.35">
      <c r="A4" s="30"/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0"/>
    </row>
    <row r="5" spans="1:23" s="307" customFormat="1" ht="23.25" x14ac:dyDescent="0.35">
      <c r="A5" s="30"/>
      <c r="B5" s="32" t="s">
        <v>116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0"/>
    </row>
    <row r="6" spans="1:23" s="307" customFormat="1" ht="23.25" x14ac:dyDescent="0.35">
      <c r="A6" s="30"/>
      <c r="B6" s="32" t="s">
        <v>117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0"/>
    </row>
    <row r="7" spans="1:23" s="307" customFormat="1" ht="24" thickBot="1" x14ac:dyDescent="0.4">
      <c r="A7" s="30"/>
      <c r="B7" s="32" t="s">
        <v>118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  <c r="V7" s="32"/>
      <c r="W7" s="30"/>
    </row>
    <row r="8" spans="1:23" s="307" customFormat="1" ht="173.25" customHeight="1" thickBot="1" x14ac:dyDescent="0.4">
      <c r="A8" s="30"/>
      <c r="B8" s="725" t="s">
        <v>243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7"/>
      <c r="W8" s="30"/>
    </row>
    <row r="9" spans="1:23" ht="15.75" x14ac:dyDescent="0.25">
      <c r="B9" s="309"/>
      <c r="C9" s="309"/>
      <c r="D9" s="99">
        <v>1.3888888888888889E-3</v>
      </c>
      <c r="E9" s="99">
        <v>4.8611111111111112E-3</v>
      </c>
      <c r="F9" s="99">
        <v>5.5555555555555558E-3</v>
      </c>
      <c r="G9" s="99">
        <v>6.9444444444444441E-3</v>
      </c>
      <c r="H9" s="99">
        <v>3.472222222222222E-3</v>
      </c>
      <c r="I9" s="99">
        <v>3.472222222222222E-3</v>
      </c>
      <c r="J9" s="99">
        <v>8.3333333333333332E-3</v>
      </c>
      <c r="K9" s="99">
        <v>7.6388888888888886E-3</v>
      </c>
      <c r="L9" s="99">
        <v>2.7777777777777779E-3</v>
      </c>
      <c r="M9" s="99">
        <v>6.9444444444444441E-3</v>
      </c>
      <c r="N9" s="99">
        <v>3.472222222222222E-3</v>
      </c>
      <c r="O9" s="99">
        <v>3.472222222222222E-3</v>
      </c>
      <c r="P9" s="99">
        <v>5.5555555555555558E-3</v>
      </c>
      <c r="R9" s="310">
        <f>SUM(D9:P9)</f>
        <v>6.3888888888888884E-2</v>
      </c>
    </row>
    <row r="10" spans="1:23" ht="16.5" thickBot="1" x14ac:dyDescent="0.3">
      <c r="B10" s="309"/>
      <c r="C10" s="309"/>
      <c r="D10" s="99">
        <v>1.3888888888888889E-3</v>
      </c>
      <c r="E10" s="99">
        <v>4.1666666666666666E-3</v>
      </c>
      <c r="F10" s="99">
        <v>4.8611111111111112E-3</v>
      </c>
      <c r="G10" s="99">
        <v>6.2499999999999995E-3</v>
      </c>
      <c r="H10" s="99">
        <v>2.7777777777777779E-3</v>
      </c>
      <c r="I10" s="99">
        <v>2.7777777777777779E-3</v>
      </c>
      <c r="J10" s="99">
        <v>7.6388888888888886E-3</v>
      </c>
      <c r="K10" s="99">
        <v>6.9444444444444441E-3</v>
      </c>
      <c r="L10" s="99">
        <v>2.7777777777777779E-3</v>
      </c>
      <c r="M10" s="99">
        <v>6.2499999999999995E-3</v>
      </c>
      <c r="N10" s="99">
        <v>3.472222222222222E-3</v>
      </c>
      <c r="O10" s="99">
        <v>3.472222222222222E-3</v>
      </c>
      <c r="P10" s="99">
        <v>4.8611111111111112E-3</v>
      </c>
      <c r="R10" s="310">
        <f>SUM(D10:P10)</f>
        <v>5.7638888888888892E-2</v>
      </c>
    </row>
    <row r="11" spans="1:23" ht="15.75" customHeight="1" thickBot="1" x14ac:dyDescent="0.3">
      <c r="B11" s="748" t="s">
        <v>47</v>
      </c>
      <c r="C11" s="749"/>
      <c r="D11" s="750" t="s">
        <v>48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269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1:23" ht="42" customHeight="1" thickBot="1" x14ac:dyDescent="0.3">
      <c r="B12" s="427"/>
      <c r="C12" s="312" t="s">
        <v>343</v>
      </c>
      <c r="D12" s="424" t="s">
        <v>276</v>
      </c>
      <c r="E12" s="311" t="s">
        <v>75</v>
      </c>
      <c r="F12" s="311" t="s">
        <v>76</v>
      </c>
      <c r="G12" s="311" t="s">
        <v>121</v>
      </c>
      <c r="H12" s="311" t="s">
        <v>200</v>
      </c>
      <c r="I12" s="311" t="s">
        <v>300</v>
      </c>
      <c r="J12" s="311" t="s">
        <v>88</v>
      </c>
      <c r="K12" s="311" t="s">
        <v>119</v>
      </c>
      <c r="L12" s="311" t="s">
        <v>298</v>
      </c>
      <c r="M12" s="311" t="s">
        <v>297</v>
      </c>
      <c r="N12" s="311" t="s">
        <v>120</v>
      </c>
      <c r="O12" s="311" t="s">
        <v>114</v>
      </c>
      <c r="P12" s="312" t="s">
        <v>113</v>
      </c>
      <c r="Q12" s="702"/>
      <c r="R12" s="703"/>
      <c r="S12" s="703"/>
      <c r="T12" s="703"/>
    </row>
    <row r="13" spans="1:23" ht="15.75" thickBot="1" x14ac:dyDescent="0.3">
      <c r="B13" s="425" t="s">
        <v>58</v>
      </c>
      <c r="C13" s="426">
        <v>0</v>
      </c>
      <c r="D13" s="313">
        <v>0.7</v>
      </c>
      <c r="E13" s="314">
        <v>1.4</v>
      </c>
      <c r="F13" s="314">
        <v>3.36</v>
      </c>
      <c r="G13" s="314">
        <v>5</v>
      </c>
      <c r="H13" s="314">
        <v>1.8</v>
      </c>
      <c r="I13" s="314">
        <v>1</v>
      </c>
      <c r="J13" s="315">
        <v>3.6</v>
      </c>
      <c r="K13" s="315">
        <v>2.89</v>
      </c>
      <c r="L13" s="315">
        <v>1.2</v>
      </c>
      <c r="M13" s="315">
        <v>3.4</v>
      </c>
      <c r="N13" s="315">
        <v>2.06</v>
      </c>
      <c r="O13" s="316">
        <v>1.9</v>
      </c>
      <c r="P13" s="317">
        <v>3</v>
      </c>
      <c r="Q13" s="719">
        <f>P14</f>
        <v>31.309999999999995</v>
      </c>
      <c r="R13" s="703"/>
      <c r="S13" s="703"/>
      <c r="T13" s="703"/>
    </row>
    <row r="14" spans="1:23" ht="30.75" customHeight="1" thickBot="1" x14ac:dyDescent="0.3">
      <c r="B14" s="100" t="s">
        <v>59</v>
      </c>
      <c r="C14" s="318">
        <v>0</v>
      </c>
      <c r="D14" s="319">
        <f t="shared" ref="D14:F14" si="0">C14+D13</f>
        <v>0.7</v>
      </c>
      <c r="E14" s="320">
        <f t="shared" si="0"/>
        <v>2.0999999999999996</v>
      </c>
      <c r="F14" s="320">
        <f t="shared" si="0"/>
        <v>5.4599999999999991</v>
      </c>
      <c r="G14" s="320">
        <f t="shared" ref="G14" si="1">F14+G13</f>
        <v>10.459999999999999</v>
      </c>
      <c r="H14" s="320">
        <f t="shared" ref="H14" si="2">G14+H13</f>
        <v>12.26</v>
      </c>
      <c r="I14" s="320">
        <f t="shared" ref="I14" si="3">H14+I13</f>
        <v>13.26</v>
      </c>
      <c r="J14" s="320">
        <f t="shared" ref="J14" si="4">I14+J13</f>
        <v>16.86</v>
      </c>
      <c r="K14" s="320">
        <f t="shared" ref="K14" si="5">J14+K13</f>
        <v>19.75</v>
      </c>
      <c r="L14" s="320">
        <f t="shared" ref="L14" si="6">K14+L13</f>
        <v>20.95</v>
      </c>
      <c r="M14" s="320">
        <f t="shared" ref="M14" si="7">L14+M13</f>
        <v>24.349999999999998</v>
      </c>
      <c r="N14" s="320">
        <f t="shared" ref="N14" si="8">M14+N13</f>
        <v>26.409999999999997</v>
      </c>
      <c r="O14" s="320">
        <f t="shared" ref="O14" si="9">N14+O13</f>
        <v>28.309999999999995</v>
      </c>
      <c r="P14" s="320">
        <f t="shared" ref="P14" si="10">O14+P13</f>
        <v>31.309999999999995</v>
      </c>
      <c r="Q14" s="720"/>
      <c r="R14" s="703"/>
      <c r="S14" s="703"/>
      <c r="T14" s="703"/>
    </row>
    <row r="15" spans="1:23" ht="30.75" customHeight="1" thickBot="1" x14ac:dyDescent="0.3">
      <c r="B15" s="752" t="s">
        <v>60</v>
      </c>
      <c r="C15" s="753"/>
      <c r="D15" s="321">
        <f t="shared" ref="D15:E15" si="11">D13/((D10*1440)/60)</f>
        <v>21</v>
      </c>
      <c r="E15" s="322">
        <f t="shared" si="11"/>
        <v>13.999999999999998</v>
      </c>
      <c r="F15" s="322">
        <f>F13/((F9*1440)/60)</f>
        <v>25.2</v>
      </c>
      <c r="G15" s="322">
        <f t="shared" ref="G15:P15" si="12">G13/((G9*1440)/60)</f>
        <v>30</v>
      </c>
      <c r="H15" s="322">
        <f t="shared" si="12"/>
        <v>21.6</v>
      </c>
      <c r="I15" s="322">
        <f t="shared" si="12"/>
        <v>12</v>
      </c>
      <c r="J15" s="322">
        <f t="shared" si="12"/>
        <v>18</v>
      </c>
      <c r="K15" s="322">
        <f t="shared" si="12"/>
        <v>15.763636363636365</v>
      </c>
      <c r="L15" s="322">
        <f t="shared" si="12"/>
        <v>18</v>
      </c>
      <c r="M15" s="322">
        <f t="shared" si="12"/>
        <v>20.400000000000002</v>
      </c>
      <c r="N15" s="322">
        <f t="shared" si="12"/>
        <v>24.720000000000002</v>
      </c>
      <c r="O15" s="322">
        <f t="shared" si="12"/>
        <v>22.8</v>
      </c>
      <c r="P15" s="322">
        <f t="shared" si="12"/>
        <v>22.5</v>
      </c>
      <c r="Q15" s="721"/>
      <c r="R15" s="702"/>
      <c r="S15" s="702"/>
      <c r="T15" s="702"/>
    </row>
    <row r="16" spans="1:23" ht="36.6" customHeight="1" thickBot="1" x14ac:dyDescent="0.3">
      <c r="B16" s="742" t="s">
        <v>61</v>
      </c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56"/>
    </row>
    <row r="17" spans="1:21" ht="18.399999999999999" customHeight="1" thickBot="1" x14ac:dyDescent="0.3">
      <c r="A17" s="754" t="s">
        <v>62</v>
      </c>
      <c r="B17" s="129">
        <v>1</v>
      </c>
      <c r="C17" s="323">
        <v>0.20833333333333334</v>
      </c>
      <c r="D17" s="127">
        <f t="shared" ref="D17" si="13">C17+D$10</f>
        <v>0.20972222222222223</v>
      </c>
      <c r="E17" s="127">
        <f t="shared" ref="E17" si="14">D17+E$10</f>
        <v>0.21388888888888891</v>
      </c>
      <c r="F17" s="127">
        <f t="shared" ref="F17" si="15">E17+F$10</f>
        <v>0.21875000000000003</v>
      </c>
      <c r="G17" s="127">
        <f t="shared" ref="G17" si="16">F17+G$10</f>
        <v>0.22500000000000003</v>
      </c>
      <c r="H17" s="127">
        <f t="shared" ref="H17" si="17">G17+H$10</f>
        <v>0.2277777777777778</v>
      </c>
      <c r="I17" s="127">
        <f t="shared" ref="I17" si="18">H17+I$10</f>
        <v>0.23055555555555557</v>
      </c>
      <c r="J17" s="127">
        <f t="shared" ref="J17" si="19">I17+J$10</f>
        <v>0.23819444444444446</v>
      </c>
      <c r="K17" s="127">
        <f t="shared" ref="K17" si="20">J17+K$10</f>
        <v>0.24513888888888891</v>
      </c>
      <c r="L17" s="127">
        <f t="shared" ref="L17" si="21">K17+L$10</f>
        <v>0.24791666666666667</v>
      </c>
      <c r="M17" s="127">
        <f t="shared" ref="M17" si="22">L17+M$10</f>
        <v>0.25416666666666665</v>
      </c>
      <c r="N17" s="127">
        <f t="shared" ref="N17" si="23">M17+N$10</f>
        <v>0.25763888888888886</v>
      </c>
      <c r="O17" s="127">
        <f t="shared" ref="O17" si="24">N17+O$10</f>
        <v>0.26111111111111107</v>
      </c>
      <c r="P17" s="127">
        <f t="shared" ref="P17" si="25">O17+P$10</f>
        <v>0.26597222222222217</v>
      </c>
      <c r="Q17" s="91">
        <f>Q$13</f>
        <v>31.309999999999995</v>
      </c>
      <c r="R17" s="87">
        <f>P17-C17</f>
        <v>5.7638888888888823E-2</v>
      </c>
      <c r="S17" s="73">
        <f>$K$103/((R17*1440)/60)</f>
        <v>22.633734939759059</v>
      </c>
      <c r="T17" s="324"/>
    </row>
    <row r="18" spans="1:21" ht="18.399999999999999" customHeight="1" thickBot="1" x14ac:dyDescent="0.3">
      <c r="A18" s="747"/>
      <c r="B18" s="126">
        <v>2</v>
      </c>
      <c r="C18" s="325">
        <f>C17+"00:20"</f>
        <v>0.22222222222222224</v>
      </c>
      <c r="D18" s="127">
        <f t="shared" ref="D18:D22" si="26">C18+D$10</f>
        <v>0.22361111111111112</v>
      </c>
      <c r="E18" s="127">
        <f t="shared" ref="E18:E22" si="27">D18+E$10</f>
        <v>0.2277777777777778</v>
      </c>
      <c r="F18" s="127">
        <f t="shared" ref="F18:F22" si="28">E18+F$10</f>
        <v>0.23263888888888892</v>
      </c>
      <c r="G18" s="127">
        <f t="shared" ref="G18:G22" si="29">F18+G$10</f>
        <v>0.23888888888888893</v>
      </c>
      <c r="H18" s="127">
        <f t="shared" ref="H18:H22" si="30">G18+H$10</f>
        <v>0.2416666666666667</v>
      </c>
      <c r="I18" s="127">
        <f t="shared" ref="I18:I22" si="31">H18+I$10</f>
        <v>0.24444444444444446</v>
      </c>
      <c r="J18" s="127">
        <f t="shared" ref="J18:J22" si="32">I18+J$10</f>
        <v>0.25208333333333333</v>
      </c>
      <c r="K18" s="127">
        <f t="shared" ref="K18:K22" si="33">J18+K$10</f>
        <v>0.25902777777777775</v>
      </c>
      <c r="L18" s="127">
        <f t="shared" ref="L18:L22" si="34">K18+L$10</f>
        <v>0.26180555555555551</v>
      </c>
      <c r="M18" s="127">
        <f t="shared" ref="M18:M22" si="35">L18+M$10</f>
        <v>0.26805555555555549</v>
      </c>
      <c r="N18" s="127">
        <f t="shared" ref="N18:N22" si="36">M18+N$10</f>
        <v>0.2715277777777777</v>
      </c>
      <c r="O18" s="127">
        <f t="shared" ref="O18:O22" si="37">N18+O$10</f>
        <v>0.27499999999999991</v>
      </c>
      <c r="P18" s="127">
        <f t="shared" ref="P18:P22" si="38">O18+P$10</f>
        <v>0.27986111111111101</v>
      </c>
      <c r="Q18" s="91">
        <f t="shared" ref="Q18:Q22" si="39">Q$13</f>
        <v>31.309999999999995</v>
      </c>
      <c r="R18" s="87">
        <f t="shared" ref="R18:R22" si="40">P18-C18</f>
        <v>5.7638888888888767E-2</v>
      </c>
      <c r="S18" s="73">
        <f t="shared" ref="S18:S22" si="41">$K$103/((R18*1440)/60)</f>
        <v>22.63373493975908</v>
      </c>
      <c r="T18" s="128"/>
      <c r="U18" s="310">
        <f>C18-C17</f>
        <v>1.3888888888888895E-2</v>
      </c>
    </row>
    <row r="19" spans="1:21" ht="18.399999999999999" customHeight="1" thickBot="1" x14ac:dyDescent="0.3">
      <c r="A19" s="747"/>
      <c r="B19" s="126">
        <v>3</v>
      </c>
      <c r="C19" s="325">
        <f t="shared" ref="C19:C20" si="42">C18+"00:20"</f>
        <v>0.23611111111111113</v>
      </c>
      <c r="D19" s="127">
        <f t="shared" si="26"/>
        <v>0.23750000000000002</v>
      </c>
      <c r="E19" s="127">
        <f t="shared" si="27"/>
        <v>0.2416666666666667</v>
      </c>
      <c r="F19" s="127">
        <f t="shared" si="28"/>
        <v>0.24652777777777782</v>
      </c>
      <c r="G19" s="127">
        <f t="shared" si="29"/>
        <v>0.25277777777777782</v>
      </c>
      <c r="H19" s="127">
        <f t="shared" si="30"/>
        <v>0.25555555555555559</v>
      </c>
      <c r="I19" s="127">
        <f t="shared" si="31"/>
        <v>0.25833333333333336</v>
      </c>
      <c r="J19" s="127">
        <f t="shared" si="32"/>
        <v>0.26597222222222222</v>
      </c>
      <c r="K19" s="127">
        <f t="shared" si="33"/>
        <v>0.27291666666666664</v>
      </c>
      <c r="L19" s="127">
        <f t="shared" si="34"/>
        <v>0.27569444444444441</v>
      </c>
      <c r="M19" s="127">
        <f t="shared" si="35"/>
        <v>0.28194444444444439</v>
      </c>
      <c r="N19" s="127">
        <f t="shared" si="36"/>
        <v>0.2854166666666666</v>
      </c>
      <c r="O19" s="127">
        <f t="shared" si="37"/>
        <v>0.28888888888888881</v>
      </c>
      <c r="P19" s="127">
        <f t="shared" si="38"/>
        <v>0.2937499999999999</v>
      </c>
      <c r="Q19" s="91">
        <f t="shared" si="39"/>
        <v>31.309999999999995</v>
      </c>
      <c r="R19" s="87">
        <f t="shared" si="40"/>
        <v>5.7638888888888767E-2</v>
      </c>
      <c r="S19" s="73">
        <f t="shared" si="41"/>
        <v>22.63373493975908</v>
      </c>
      <c r="T19" s="128"/>
      <c r="U19" s="310">
        <f t="shared" ref="U19:U82" si="43">C19-C18</f>
        <v>1.3888888888888895E-2</v>
      </c>
    </row>
    <row r="20" spans="1:21" ht="18.399999999999999" customHeight="1" thickBot="1" x14ac:dyDescent="0.3">
      <c r="A20" s="747"/>
      <c r="B20" s="126">
        <v>4</v>
      </c>
      <c r="C20" s="325">
        <f t="shared" si="42"/>
        <v>0.25</v>
      </c>
      <c r="D20" s="127">
        <f t="shared" si="26"/>
        <v>0.25138888888888888</v>
      </c>
      <c r="E20" s="127">
        <f t="shared" si="27"/>
        <v>0.25555555555555554</v>
      </c>
      <c r="F20" s="127">
        <f t="shared" si="28"/>
        <v>0.26041666666666663</v>
      </c>
      <c r="G20" s="127">
        <f t="shared" si="29"/>
        <v>0.26666666666666661</v>
      </c>
      <c r="H20" s="127">
        <f t="shared" si="30"/>
        <v>0.26944444444444438</v>
      </c>
      <c r="I20" s="127">
        <f t="shared" si="31"/>
        <v>0.27222222222222214</v>
      </c>
      <c r="J20" s="127">
        <f t="shared" si="32"/>
        <v>0.27986111111111101</v>
      </c>
      <c r="K20" s="127">
        <f t="shared" si="33"/>
        <v>0.28680555555555542</v>
      </c>
      <c r="L20" s="127">
        <f t="shared" si="34"/>
        <v>0.28958333333333319</v>
      </c>
      <c r="M20" s="127">
        <f t="shared" si="35"/>
        <v>0.29583333333333317</v>
      </c>
      <c r="N20" s="127">
        <f t="shared" si="36"/>
        <v>0.29930555555555538</v>
      </c>
      <c r="O20" s="127">
        <f t="shared" si="37"/>
        <v>0.30277777777777759</v>
      </c>
      <c r="P20" s="127">
        <f t="shared" si="38"/>
        <v>0.30763888888888868</v>
      </c>
      <c r="Q20" s="91">
        <f t="shared" si="39"/>
        <v>31.309999999999995</v>
      </c>
      <c r="R20" s="87">
        <f t="shared" si="40"/>
        <v>5.7638888888888684E-2</v>
      </c>
      <c r="S20" s="73">
        <f t="shared" si="41"/>
        <v>22.633734939759112</v>
      </c>
      <c r="T20" s="128"/>
      <c r="U20" s="310">
        <f t="shared" si="43"/>
        <v>1.3888888888888867E-2</v>
      </c>
    </row>
    <row r="21" spans="1:21" ht="18.399999999999999" customHeight="1" thickBot="1" x14ac:dyDescent="0.3">
      <c r="A21" s="747"/>
      <c r="B21" s="126">
        <v>5</v>
      </c>
      <c r="C21" s="325">
        <f>C20+"00:20"</f>
        <v>0.2638888888888889</v>
      </c>
      <c r="D21" s="127">
        <f t="shared" si="26"/>
        <v>0.26527777777777778</v>
      </c>
      <c r="E21" s="127">
        <f t="shared" si="27"/>
        <v>0.26944444444444443</v>
      </c>
      <c r="F21" s="127">
        <f t="shared" si="28"/>
        <v>0.27430555555555552</v>
      </c>
      <c r="G21" s="127">
        <f t="shared" si="29"/>
        <v>0.2805555555555555</v>
      </c>
      <c r="H21" s="127">
        <f t="shared" si="30"/>
        <v>0.28333333333333327</v>
      </c>
      <c r="I21" s="127">
        <f t="shared" si="31"/>
        <v>0.28611111111111104</v>
      </c>
      <c r="J21" s="127">
        <f t="shared" si="32"/>
        <v>0.2937499999999999</v>
      </c>
      <c r="K21" s="127">
        <f t="shared" si="33"/>
        <v>0.30069444444444432</v>
      </c>
      <c r="L21" s="127">
        <f t="shared" si="34"/>
        <v>0.30347222222222209</v>
      </c>
      <c r="M21" s="127">
        <f t="shared" si="35"/>
        <v>0.30972222222222207</v>
      </c>
      <c r="N21" s="127">
        <f t="shared" si="36"/>
        <v>0.31319444444444428</v>
      </c>
      <c r="O21" s="127">
        <f t="shared" si="37"/>
        <v>0.31666666666666649</v>
      </c>
      <c r="P21" s="127">
        <f t="shared" si="38"/>
        <v>0.32152777777777758</v>
      </c>
      <c r="Q21" s="91">
        <f t="shared" si="39"/>
        <v>31.309999999999995</v>
      </c>
      <c r="R21" s="87">
        <f t="shared" si="40"/>
        <v>5.7638888888888684E-2</v>
      </c>
      <c r="S21" s="73">
        <f t="shared" si="41"/>
        <v>22.633734939759112</v>
      </c>
      <c r="T21" s="128"/>
      <c r="U21" s="310">
        <f t="shared" si="43"/>
        <v>1.3888888888888895E-2</v>
      </c>
    </row>
    <row r="22" spans="1:21" ht="18.399999999999999" customHeight="1" thickBot="1" x14ac:dyDescent="0.3">
      <c r="A22" s="747"/>
      <c r="B22" s="129">
        <v>6</v>
      </c>
      <c r="C22" s="592">
        <v>0.27083333333333331</v>
      </c>
      <c r="D22" s="127">
        <f t="shared" si="26"/>
        <v>0.2722222222222222</v>
      </c>
      <c r="E22" s="127">
        <f t="shared" si="27"/>
        <v>0.27638888888888885</v>
      </c>
      <c r="F22" s="127">
        <f t="shared" si="28"/>
        <v>0.28124999999999994</v>
      </c>
      <c r="G22" s="127">
        <f t="shared" si="29"/>
        <v>0.28749999999999992</v>
      </c>
      <c r="H22" s="127">
        <f t="shared" si="30"/>
        <v>0.29027777777777769</v>
      </c>
      <c r="I22" s="127">
        <f t="shared" si="31"/>
        <v>0.29305555555555546</v>
      </c>
      <c r="J22" s="127">
        <f t="shared" si="32"/>
        <v>0.30069444444444432</v>
      </c>
      <c r="K22" s="127">
        <f t="shared" si="33"/>
        <v>0.30763888888888874</v>
      </c>
      <c r="L22" s="127">
        <f t="shared" si="34"/>
        <v>0.31041666666666651</v>
      </c>
      <c r="M22" s="127">
        <f t="shared" si="35"/>
        <v>0.31666666666666649</v>
      </c>
      <c r="N22" s="127">
        <f t="shared" si="36"/>
        <v>0.3201388888888887</v>
      </c>
      <c r="O22" s="127">
        <f t="shared" si="37"/>
        <v>0.32361111111111091</v>
      </c>
      <c r="P22" s="127">
        <f t="shared" si="38"/>
        <v>0.328472222222222</v>
      </c>
      <c r="Q22" s="91">
        <f t="shared" si="39"/>
        <v>31.309999999999995</v>
      </c>
      <c r="R22" s="87">
        <f t="shared" si="40"/>
        <v>5.7638888888888684E-2</v>
      </c>
      <c r="S22" s="73">
        <f t="shared" si="41"/>
        <v>22.633734939759112</v>
      </c>
      <c r="T22" s="128"/>
      <c r="U22" s="310">
        <f t="shared" si="43"/>
        <v>6.9444444444444198E-3</v>
      </c>
    </row>
    <row r="23" spans="1:21" ht="18.399999999999999" customHeight="1" thickBot="1" x14ac:dyDescent="0.3">
      <c r="A23" s="747"/>
      <c r="B23" s="126">
        <v>7</v>
      </c>
      <c r="C23" s="325">
        <f>C21+"00:20"</f>
        <v>0.27777777777777779</v>
      </c>
      <c r="D23" s="127">
        <f t="shared" ref="D23" si="44">C23+D$10</f>
        <v>0.27916666666666667</v>
      </c>
      <c r="E23" s="127">
        <f t="shared" ref="E23" si="45">D23+E$10</f>
        <v>0.28333333333333333</v>
      </c>
      <c r="F23" s="127">
        <f t="shared" ref="F23" si="46">E23+F$10</f>
        <v>0.28819444444444442</v>
      </c>
      <c r="G23" s="127">
        <f t="shared" ref="G23" si="47">F23+G$10</f>
        <v>0.2944444444444444</v>
      </c>
      <c r="H23" s="127">
        <f t="shared" ref="H23" si="48">G23+H$10</f>
        <v>0.29722222222222217</v>
      </c>
      <c r="I23" s="127">
        <f t="shared" ref="I23" si="49">H23+I$10</f>
        <v>0.29999999999999993</v>
      </c>
      <c r="J23" s="127">
        <f t="shared" ref="J23" si="50">I23+J$10</f>
        <v>0.3076388888888888</v>
      </c>
      <c r="K23" s="127">
        <f t="shared" ref="K23" si="51">J23+K$10</f>
        <v>0.31458333333333321</v>
      </c>
      <c r="L23" s="127">
        <f t="shared" ref="L23" si="52">K23+L$10</f>
        <v>0.31736111111111098</v>
      </c>
      <c r="M23" s="127">
        <f t="shared" ref="M23" si="53">L23+M$10</f>
        <v>0.32361111111111096</v>
      </c>
      <c r="N23" s="127">
        <f t="shared" ref="N23" si="54">M23+N$10</f>
        <v>0.32708333333333317</v>
      </c>
      <c r="O23" s="127">
        <f t="shared" ref="O23" si="55">N23+O$10</f>
        <v>0.33055555555555538</v>
      </c>
      <c r="P23" s="127">
        <f t="shared" ref="P23" si="56">O23+P$10</f>
        <v>0.33541666666666647</v>
      </c>
      <c r="Q23" s="92">
        <f t="shared" ref="Q23:Q94" si="57">Q$13</f>
        <v>31.309999999999995</v>
      </c>
      <c r="R23" s="88">
        <f t="shared" ref="R23:R56" si="58">P23-C23</f>
        <v>5.7638888888888684E-2</v>
      </c>
      <c r="S23" s="89">
        <f t="shared" ref="S23:S51" si="59">$K$103/((R23*1440)/60)</f>
        <v>22.633734939759112</v>
      </c>
      <c r="T23" s="128"/>
      <c r="U23" s="310">
        <f t="shared" si="43"/>
        <v>6.9444444444444753E-3</v>
      </c>
    </row>
    <row r="24" spans="1:21" ht="18.399999999999999" customHeight="1" thickBot="1" x14ac:dyDescent="0.3">
      <c r="A24" s="747"/>
      <c r="B24" s="126">
        <v>8</v>
      </c>
      <c r="C24" s="508">
        <v>0.28472222222222221</v>
      </c>
      <c r="D24" s="127">
        <f t="shared" ref="D24" si="60">C24+D$10</f>
        <v>0.28611111111111109</v>
      </c>
      <c r="E24" s="127">
        <f t="shared" ref="E24" si="61">D24+E$10</f>
        <v>0.29027777777777775</v>
      </c>
      <c r="F24" s="127">
        <f t="shared" ref="F24" si="62">E24+F$10</f>
        <v>0.29513888888888884</v>
      </c>
      <c r="G24" s="127">
        <f t="shared" ref="G24" si="63">F24+G$10</f>
        <v>0.30138888888888882</v>
      </c>
      <c r="H24" s="127">
        <f t="shared" ref="H24" si="64">G24+H$10</f>
        <v>0.30416666666666659</v>
      </c>
      <c r="I24" s="127">
        <f t="shared" ref="I24" si="65">H24+I$10</f>
        <v>0.30694444444444435</v>
      </c>
      <c r="J24" s="127">
        <f t="shared" ref="J24" si="66">I24+J$10</f>
        <v>0.31458333333333321</v>
      </c>
      <c r="K24" s="127">
        <f t="shared" ref="K24" si="67">J24+K$10</f>
        <v>0.32152777777777763</v>
      </c>
      <c r="L24" s="127">
        <f t="shared" ref="L24" si="68">K24+L$10</f>
        <v>0.3243055555555554</v>
      </c>
      <c r="M24" s="127">
        <f t="shared" ref="M24" si="69">L24+M$10</f>
        <v>0.33055555555555538</v>
      </c>
      <c r="N24" s="127">
        <f t="shared" ref="N24" si="70">M24+N$10</f>
        <v>0.33402777777777759</v>
      </c>
      <c r="O24" s="127">
        <f t="shared" ref="O24" si="71">N24+O$10</f>
        <v>0.3374999999999998</v>
      </c>
      <c r="P24" s="127">
        <f t="shared" ref="P24" si="72">O24+P$10</f>
        <v>0.34236111111111089</v>
      </c>
      <c r="Q24" s="92">
        <f t="shared" si="57"/>
        <v>31.309999999999995</v>
      </c>
      <c r="R24" s="88">
        <f t="shared" si="58"/>
        <v>5.7638888888888684E-2</v>
      </c>
      <c r="S24" s="89">
        <f t="shared" si="59"/>
        <v>22.633734939759112</v>
      </c>
      <c r="T24" s="128"/>
      <c r="U24" s="310">
        <f t="shared" si="43"/>
        <v>6.9444444444444198E-3</v>
      </c>
    </row>
    <row r="25" spans="1:21" ht="18.399999999999999" customHeight="1" thickBot="1" x14ac:dyDescent="0.3">
      <c r="A25" s="747"/>
      <c r="B25" s="126">
        <v>9</v>
      </c>
      <c r="C25" s="326">
        <f>C23+"00:20"</f>
        <v>0.29166666666666669</v>
      </c>
      <c r="D25" s="127">
        <f t="shared" ref="D25:P25" si="73">C25+D$9</f>
        <v>0.29305555555555557</v>
      </c>
      <c r="E25" s="127">
        <f t="shared" si="73"/>
        <v>0.29791666666666666</v>
      </c>
      <c r="F25" s="127">
        <f t="shared" si="73"/>
        <v>0.3034722222222222</v>
      </c>
      <c r="G25" s="127">
        <f t="shared" si="73"/>
        <v>0.31041666666666662</v>
      </c>
      <c r="H25" s="127">
        <f t="shared" si="73"/>
        <v>0.31388888888888883</v>
      </c>
      <c r="I25" s="127">
        <f t="shared" si="73"/>
        <v>0.31736111111111104</v>
      </c>
      <c r="J25" s="127">
        <f t="shared" si="73"/>
        <v>0.3256944444444444</v>
      </c>
      <c r="K25" s="127">
        <f t="shared" si="73"/>
        <v>0.33333333333333326</v>
      </c>
      <c r="L25" s="127">
        <f t="shared" si="73"/>
        <v>0.33611111111111103</v>
      </c>
      <c r="M25" s="127">
        <f t="shared" si="73"/>
        <v>0.34305555555555545</v>
      </c>
      <c r="N25" s="127">
        <f t="shared" si="73"/>
        <v>0.34652777777777766</v>
      </c>
      <c r="O25" s="127">
        <f t="shared" si="73"/>
        <v>0.34999999999999987</v>
      </c>
      <c r="P25" s="127">
        <f t="shared" si="73"/>
        <v>0.3555555555555554</v>
      </c>
      <c r="Q25" s="92">
        <f t="shared" si="57"/>
        <v>31.309999999999995</v>
      </c>
      <c r="R25" s="88">
        <f t="shared" si="58"/>
        <v>6.3888888888888717E-2</v>
      </c>
      <c r="S25" s="89">
        <f t="shared" si="59"/>
        <v>20.419565217391355</v>
      </c>
      <c r="T25" s="128"/>
      <c r="U25" s="310">
        <f t="shared" si="43"/>
        <v>6.9444444444444753E-3</v>
      </c>
    </row>
    <row r="26" spans="1:21" ht="18.399999999999999" customHeight="1" thickBot="1" x14ac:dyDescent="0.3">
      <c r="A26" s="747"/>
      <c r="B26" s="126">
        <v>10</v>
      </c>
      <c r="C26" s="125">
        <f t="shared" ref="C26:C36" si="74">C25+"00:10"</f>
        <v>0.2986111111111111</v>
      </c>
      <c r="D26" s="127">
        <f t="shared" ref="D26:P26" si="75">C26+D$9</f>
        <v>0.3</v>
      </c>
      <c r="E26" s="127">
        <f t="shared" si="75"/>
        <v>0.30486111111111108</v>
      </c>
      <c r="F26" s="127">
        <f t="shared" si="75"/>
        <v>0.31041666666666662</v>
      </c>
      <c r="G26" s="127">
        <f t="shared" si="75"/>
        <v>0.31736111111111104</v>
      </c>
      <c r="H26" s="127">
        <f t="shared" si="75"/>
        <v>0.32083333333333325</v>
      </c>
      <c r="I26" s="127">
        <f t="shared" si="75"/>
        <v>0.32430555555555546</v>
      </c>
      <c r="J26" s="127">
        <f t="shared" si="75"/>
        <v>0.33263888888888882</v>
      </c>
      <c r="K26" s="127">
        <f t="shared" si="75"/>
        <v>0.34027777777777768</v>
      </c>
      <c r="L26" s="127">
        <f t="shared" si="75"/>
        <v>0.34305555555555545</v>
      </c>
      <c r="M26" s="127">
        <f t="shared" si="75"/>
        <v>0.34999999999999987</v>
      </c>
      <c r="N26" s="127">
        <f t="shared" si="75"/>
        <v>0.35347222222222208</v>
      </c>
      <c r="O26" s="127">
        <f t="shared" si="75"/>
        <v>0.35694444444444429</v>
      </c>
      <c r="P26" s="127">
        <f t="shared" si="75"/>
        <v>0.36249999999999982</v>
      </c>
      <c r="Q26" s="92">
        <f t="shared" si="57"/>
        <v>31.309999999999995</v>
      </c>
      <c r="R26" s="88">
        <f t="shared" si="58"/>
        <v>6.3888888888888717E-2</v>
      </c>
      <c r="S26" s="89">
        <f t="shared" si="59"/>
        <v>20.419565217391355</v>
      </c>
      <c r="T26" s="128"/>
      <c r="U26" s="310">
        <f t="shared" si="43"/>
        <v>6.9444444444444198E-3</v>
      </c>
    </row>
    <row r="27" spans="1:21" ht="18.399999999999999" customHeight="1" thickBot="1" x14ac:dyDescent="0.3">
      <c r="A27" s="747"/>
      <c r="B27" s="129">
        <v>11</v>
      </c>
      <c r="C27" s="125">
        <f t="shared" si="74"/>
        <v>0.30555555555555552</v>
      </c>
      <c r="D27" s="127">
        <f t="shared" ref="D27:P27" si="76">C27+D$9</f>
        <v>0.30694444444444441</v>
      </c>
      <c r="E27" s="127">
        <f t="shared" si="76"/>
        <v>0.3118055555555555</v>
      </c>
      <c r="F27" s="127">
        <f t="shared" si="76"/>
        <v>0.31736111111111104</v>
      </c>
      <c r="G27" s="127">
        <f t="shared" si="76"/>
        <v>0.32430555555555546</v>
      </c>
      <c r="H27" s="127">
        <f t="shared" si="76"/>
        <v>0.32777777777777767</v>
      </c>
      <c r="I27" s="127">
        <f t="shared" si="76"/>
        <v>0.33124999999999988</v>
      </c>
      <c r="J27" s="127">
        <f t="shared" si="76"/>
        <v>0.33958333333333324</v>
      </c>
      <c r="K27" s="127">
        <f t="shared" si="76"/>
        <v>0.3472222222222221</v>
      </c>
      <c r="L27" s="127">
        <f t="shared" si="76"/>
        <v>0.34999999999999987</v>
      </c>
      <c r="M27" s="127">
        <f t="shared" si="76"/>
        <v>0.35694444444444429</v>
      </c>
      <c r="N27" s="127">
        <f t="shared" si="76"/>
        <v>0.3604166666666665</v>
      </c>
      <c r="O27" s="127">
        <f t="shared" si="76"/>
        <v>0.36388888888888871</v>
      </c>
      <c r="P27" s="127">
        <f t="shared" si="76"/>
        <v>0.36944444444444424</v>
      </c>
      <c r="Q27" s="92">
        <f t="shared" si="57"/>
        <v>31.309999999999995</v>
      </c>
      <c r="R27" s="88">
        <f t="shared" si="58"/>
        <v>6.3888888888888717E-2</v>
      </c>
      <c r="S27" s="89">
        <f t="shared" si="59"/>
        <v>20.419565217391355</v>
      </c>
      <c r="T27" s="128"/>
      <c r="U27" s="310">
        <f t="shared" si="43"/>
        <v>6.9444444444444198E-3</v>
      </c>
    </row>
    <row r="28" spans="1:21" ht="18.399999999999999" customHeight="1" thickBot="1" x14ac:dyDescent="0.3">
      <c r="A28" s="747"/>
      <c r="B28" s="126">
        <v>12</v>
      </c>
      <c r="C28" s="125">
        <f t="shared" si="74"/>
        <v>0.31249999999999994</v>
      </c>
      <c r="D28" s="127">
        <f t="shared" ref="D28:P28" si="77">C28+D$9</f>
        <v>0.31388888888888883</v>
      </c>
      <c r="E28" s="127">
        <f t="shared" si="77"/>
        <v>0.31874999999999992</v>
      </c>
      <c r="F28" s="127">
        <f t="shared" si="77"/>
        <v>0.32430555555555546</v>
      </c>
      <c r="G28" s="127">
        <f t="shared" si="77"/>
        <v>0.33124999999999988</v>
      </c>
      <c r="H28" s="127">
        <f t="shared" si="77"/>
        <v>0.33472222222222209</v>
      </c>
      <c r="I28" s="127">
        <f t="shared" si="77"/>
        <v>0.3381944444444443</v>
      </c>
      <c r="J28" s="127">
        <f t="shared" si="77"/>
        <v>0.34652777777777766</v>
      </c>
      <c r="K28" s="127">
        <f t="shared" si="77"/>
        <v>0.35416666666666652</v>
      </c>
      <c r="L28" s="127">
        <f t="shared" si="77"/>
        <v>0.35694444444444429</v>
      </c>
      <c r="M28" s="127">
        <f t="shared" si="77"/>
        <v>0.36388888888888871</v>
      </c>
      <c r="N28" s="127">
        <f t="shared" si="77"/>
        <v>0.36736111111111092</v>
      </c>
      <c r="O28" s="127">
        <f t="shared" si="77"/>
        <v>0.37083333333333313</v>
      </c>
      <c r="P28" s="127">
        <f t="shared" si="77"/>
        <v>0.37638888888888866</v>
      </c>
      <c r="Q28" s="92">
        <f t="shared" si="57"/>
        <v>31.309999999999995</v>
      </c>
      <c r="R28" s="88">
        <f t="shared" si="58"/>
        <v>6.3888888888888717E-2</v>
      </c>
      <c r="S28" s="89">
        <f t="shared" si="59"/>
        <v>20.419565217391355</v>
      </c>
      <c r="T28" s="128"/>
      <c r="U28" s="310">
        <f t="shared" si="43"/>
        <v>6.9444444444444198E-3</v>
      </c>
    </row>
    <row r="29" spans="1:21" ht="18.399999999999999" customHeight="1" thickBot="1" x14ac:dyDescent="0.3">
      <c r="A29" s="747"/>
      <c r="B29" s="126">
        <v>13</v>
      </c>
      <c r="C29" s="125">
        <f t="shared" si="74"/>
        <v>0.31944444444444436</v>
      </c>
      <c r="D29" s="127">
        <f t="shared" ref="D29:P29" si="78">C29+D$9</f>
        <v>0.32083333333333325</v>
      </c>
      <c r="E29" s="127">
        <f t="shared" si="78"/>
        <v>0.32569444444444434</v>
      </c>
      <c r="F29" s="127">
        <f t="shared" si="78"/>
        <v>0.33124999999999988</v>
      </c>
      <c r="G29" s="127">
        <f t="shared" si="78"/>
        <v>0.3381944444444443</v>
      </c>
      <c r="H29" s="127">
        <f t="shared" si="78"/>
        <v>0.34166666666666651</v>
      </c>
      <c r="I29" s="127">
        <f t="shared" si="78"/>
        <v>0.34513888888888872</v>
      </c>
      <c r="J29" s="127">
        <f t="shared" si="78"/>
        <v>0.35347222222222208</v>
      </c>
      <c r="K29" s="127">
        <f t="shared" si="78"/>
        <v>0.36111111111111094</v>
      </c>
      <c r="L29" s="127">
        <f t="shared" si="78"/>
        <v>0.36388888888888871</v>
      </c>
      <c r="M29" s="127">
        <f t="shared" si="78"/>
        <v>0.37083333333333313</v>
      </c>
      <c r="N29" s="127">
        <f t="shared" si="78"/>
        <v>0.37430555555555534</v>
      </c>
      <c r="O29" s="127">
        <f t="shared" si="78"/>
        <v>0.37777777777777755</v>
      </c>
      <c r="P29" s="127">
        <f t="shared" si="78"/>
        <v>0.38333333333333308</v>
      </c>
      <c r="Q29" s="92">
        <f t="shared" si="57"/>
        <v>31.309999999999995</v>
      </c>
      <c r="R29" s="88">
        <f t="shared" si="58"/>
        <v>6.3888888888888717E-2</v>
      </c>
      <c r="S29" s="89">
        <f t="shared" si="59"/>
        <v>20.419565217391355</v>
      </c>
      <c r="T29" s="128"/>
      <c r="U29" s="310">
        <f t="shared" si="43"/>
        <v>6.9444444444444198E-3</v>
      </c>
    </row>
    <row r="30" spans="1:21" ht="18.399999999999999" customHeight="1" thickBot="1" x14ac:dyDescent="0.3">
      <c r="A30" s="747"/>
      <c r="B30" s="126">
        <v>14</v>
      </c>
      <c r="C30" s="125">
        <f t="shared" si="74"/>
        <v>0.32638888888888878</v>
      </c>
      <c r="D30" s="127">
        <f t="shared" ref="D30:P30" si="79">C30+D$9</f>
        <v>0.32777777777777767</v>
      </c>
      <c r="E30" s="127">
        <f t="shared" si="79"/>
        <v>0.33263888888888876</v>
      </c>
      <c r="F30" s="127">
        <f t="shared" si="79"/>
        <v>0.3381944444444443</v>
      </c>
      <c r="G30" s="127">
        <f t="shared" si="79"/>
        <v>0.34513888888888872</v>
      </c>
      <c r="H30" s="127">
        <f t="shared" si="79"/>
        <v>0.34861111111111093</v>
      </c>
      <c r="I30" s="127">
        <f t="shared" si="79"/>
        <v>0.35208333333333314</v>
      </c>
      <c r="J30" s="127">
        <f t="shared" si="79"/>
        <v>0.3604166666666665</v>
      </c>
      <c r="K30" s="127">
        <f t="shared" si="79"/>
        <v>0.36805555555555536</v>
      </c>
      <c r="L30" s="127">
        <f t="shared" si="79"/>
        <v>0.37083333333333313</v>
      </c>
      <c r="M30" s="127">
        <f t="shared" si="79"/>
        <v>0.37777777777777755</v>
      </c>
      <c r="N30" s="127">
        <f t="shared" si="79"/>
        <v>0.38124999999999976</v>
      </c>
      <c r="O30" s="127">
        <f t="shared" si="79"/>
        <v>0.38472222222222197</v>
      </c>
      <c r="P30" s="127">
        <f t="shared" si="79"/>
        <v>0.3902777777777775</v>
      </c>
      <c r="Q30" s="92">
        <f t="shared" si="57"/>
        <v>31.309999999999995</v>
      </c>
      <c r="R30" s="88">
        <f t="shared" si="58"/>
        <v>6.3888888888888717E-2</v>
      </c>
      <c r="S30" s="89">
        <f t="shared" si="59"/>
        <v>20.419565217391355</v>
      </c>
      <c r="T30" s="128"/>
      <c r="U30" s="310">
        <f t="shared" si="43"/>
        <v>6.9444444444444198E-3</v>
      </c>
    </row>
    <row r="31" spans="1:21" ht="18.399999999999999" customHeight="1" thickBot="1" x14ac:dyDescent="0.3">
      <c r="A31" s="747"/>
      <c r="B31" s="126">
        <v>15</v>
      </c>
      <c r="C31" s="125">
        <f t="shared" si="74"/>
        <v>0.3333333333333332</v>
      </c>
      <c r="D31" s="127">
        <f t="shared" ref="D31:P31" si="80">C31+D$9</f>
        <v>0.33472222222222209</v>
      </c>
      <c r="E31" s="127">
        <f t="shared" si="80"/>
        <v>0.33958333333333318</v>
      </c>
      <c r="F31" s="127">
        <f t="shared" si="80"/>
        <v>0.34513888888888872</v>
      </c>
      <c r="G31" s="127">
        <f t="shared" si="80"/>
        <v>0.35208333333333314</v>
      </c>
      <c r="H31" s="127">
        <f t="shared" si="80"/>
        <v>0.35555555555555535</v>
      </c>
      <c r="I31" s="127">
        <f t="shared" si="80"/>
        <v>0.35902777777777756</v>
      </c>
      <c r="J31" s="127">
        <f t="shared" si="80"/>
        <v>0.36736111111111092</v>
      </c>
      <c r="K31" s="127">
        <f t="shared" si="80"/>
        <v>0.37499999999999978</v>
      </c>
      <c r="L31" s="127">
        <f t="shared" si="80"/>
        <v>0.37777777777777755</v>
      </c>
      <c r="M31" s="127">
        <f t="shared" si="80"/>
        <v>0.38472222222222197</v>
      </c>
      <c r="N31" s="127">
        <f t="shared" si="80"/>
        <v>0.38819444444444418</v>
      </c>
      <c r="O31" s="127">
        <f t="shared" si="80"/>
        <v>0.39166666666666639</v>
      </c>
      <c r="P31" s="127">
        <f t="shared" si="80"/>
        <v>0.39722222222222192</v>
      </c>
      <c r="Q31" s="92">
        <f t="shared" si="57"/>
        <v>31.309999999999995</v>
      </c>
      <c r="R31" s="88">
        <f t="shared" si="58"/>
        <v>6.3888888888888717E-2</v>
      </c>
      <c r="S31" s="89">
        <f t="shared" si="59"/>
        <v>20.419565217391355</v>
      </c>
      <c r="T31" s="128"/>
      <c r="U31" s="310">
        <f t="shared" si="43"/>
        <v>6.9444444444444198E-3</v>
      </c>
    </row>
    <row r="32" spans="1:21" ht="18.399999999999999" customHeight="1" thickBot="1" x14ac:dyDescent="0.3">
      <c r="A32" s="747"/>
      <c r="B32" s="129">
        <v>16</v>
      </c>
      <c r="C32" s="125">
        <f t="shared" si="74"/>
        <v>0.34027777777777762</v>
      </c>
      <c r="D32" s="127">
        <f t="shared" ref="D32:P32" si="81">C32+D$9</f>
        <v>0.34166666666666651</v>
      </c>
      <c r="E32" s="127">
        <f t="shared" si="81"/>
        <v>0.3465277777777776</v>
      </c>
      <c r="F32" s="127">
        <f t="shared" si="81"/>
        <v>0.35208333333333314</v>
      </c>
      <c r="G32" s="127">
        <f t="shared" si="81"/>
        <v>0.35902777777777756</v>
      </c>
      <c r="H32" s="127">
        <f t="shared" si="81"/>
        <v>0.36249999999999977</v>
      </c>
      <c r="I32" s="127">
        <f t="shared" si="81"/>
        <v>0.36597222222222198</v>
      </c>
      <c r="J32" s="127">
        <f t="shared" si="81"/>
        <v>0.37430555555555534</v>
      </c>
      <c r="K32" s="127">
        <f t="shared" si="81"/>
        <v>0.3819444444444442</v>
      </c>
      <c r="L32" s="127">
        <f t="shared" si="81"/>
        <v>0.38472222222222197</v>
      </c>
      <c r="M32" s="127">
        <f t="shared" si="81"/>
        <v>0.39166666666666639</v>
      </c>
      <c r="N32" s="127">
        <f t="shared" si="81"/>
        <v>0.3951388888888886</v>
      </c>
      <c r="O32" s="127">
        <f t="shared" si="81"/>
        <v>0.39861111111111081</v>
      </c>
      <c r="P32" s="127">
        <f t="shared" si="81"/>
        <v>0.40416666666666634</v>
      </c>
      <c r="Q32" s="92">
        <f t="shared" si="57"/>
        <v>31.309999999999995</v>
      </c>
      <c r="R32" s="88">
        <f t="shared" si="58"/>
        <v>6.3888888888888717E-2</v>
      </c>
      <c r="S32" s="89">
        <f t="shared" si="59"/>
        <v>20.419565217391355</v>
      </c>
      <c r="T32" s="128"/>
      <c r="U32" s="310">
        <f t="shared" si="43"/>
        <v>6.9444444444444198E-3</v>
      </c>
    </row>
    <row r="33" spans="1:21" ht="18.399999999999999" customHeight="1" thickBot="1" x14ac:dyDescent="0.3">
      <c r="A33" s="747"/>
      <c r="B33" s="126">
        <v>17</v>
      </c>
      <c r="C33" s="125">
        <f t="shared" si="74"/>
        <v>0.34722222222222204</v>
      </c>
      <c r="D33" s="127">
        <f t="shared" ref="D33:P33" si="82">C33+D$9</f>
        <v>0.34861111111111093</v>
      </c>
      <c r="E33" s="127">
        <f t="shared" si="82"/>
        <v>0.35347222222222202</v>
      </c>
      <c r="F33" s="127">
        <f t="shared" si="82"/>
        <v>0.35902777777777756</v>
      </c>
      <c r="G33" s="127">
        <f t="shared" si="82"/>
        <v>0.36597222222222198</v>
      </c>
      <c r="H33" s="127">
        <f t="shared" si="82"/>
        <v>0.36944444444444419</v>
      </c>
      <c r="I33" s="127">
        <f t="shared" si="82"/>
        <v>0.3729166666666664</v>
      </c>
      <c r="J33" s="127">
        <f t="shared" si="82"/>
        <v>0.38124999999999976</v>
      </c>
      <c r="K33" s="127">
        <f t="shared" si="82"/>
        <v>0.38888888888888862</v>
      </c>
      <c r="L33" s="127">
        <f t="shared" si="82"/>
        <v>0.39166666666666639</v>
      </c>
      <c r="M33" s="127">
        <f t="shared" si="82"/>
        <v>0.39861111111111081</v>
      </c>
      <c r="N33" s="127">
        <f t="shared" si="82"/>
        <v>0.40208333333333302</v>
      </c>
      <c r="O33" s="127">
        <f t="shared" si="82"/>
        <v>0.40555555555555522</v>
      </c>
      <c r="P33" s="127">
        <f t="shared" si="82"/>
        <v>0.41111111111111076</v>
      </c>
      <c r="Q33" s="92">
        <f t="shared" si="57"/>
        <v>31.309999999999995</v>
      </c>
      <c r="R33" s="88">
        <f t="shared" si="58"/>
        <v>6.3888888888888717E-2</v>
      </c>
      <c r="S33" s="89">
        <f t="shared" si="59"/>
        <v>20.419565217391355</v>
      </c>
      <c r="T33" s="128"/>
      <c r="U33" s="310">
        <f t="shared" si="43"/>
        <v>6.9444444444444198E-3</v>
      </c>
    </row>
    <row r="34" spans="1:21" ht="18.399999999999999" customHeight="1" thickBot="1" x14ac:dyDescent="0.3">
      <c r="A34" s="747"/>
      <c r="B34" s="126">
        <v>18</v>
      </c>
      <c r="C34" s="125">
        <f t="shared" si="74"/>
        <v>0.35416666666666646</v>
      </c>
      <c r="D34" s="127">
        <f t="shared" ref="D34:P34" si="83">C34+D$9</f>
        <v>0.35555555555555535</v>
      </c>
      <c r="E34" s="127">
        <f t="shared" si="83"/>
        <v>0.36041666666666644</v>
      </c>
      <c r="F34" s="127">
        <f t="shared" si="83"/>
        <v>0.36597222222222198</v>
      </c>
      <c r="G34" s="127">
        <f t="shared" si="83"/>
        <v>0.3729166666666664</v>
      </c>
      <c r="H34" s="127">
        <f t="shared" si="83"/>
        <v>0.37638888888888861</v>
      </c>
      <c r="I34" s="127">
        <f t="shared" si="83"/>
        <v>0.37986111111111082</v>
      </c>
      <c r="J34" s="127">
        <f t="shared" si="83"/>
        <v>0.38819444444444418</v>
      </c>
      <c r="K34" s="127">
        <f t="shared" si="83"/>
        <v>0.39583333333333304</v>
      </c>
      <c r="L34" s="127">
        <f t="shared" si="83"/>
        <v>0.39861111111111081</v>
      </c>
      <c r="M34" s="127">
        <f t="shared" si="83"/>
        <v>0.40555555555555522</v>
      </c>
      <c r="N34" s="127">
        <f t="shared" si="83"/>
        <v>0.40902777777777743</v>
      </c>
      <c r="O34" s="127">
        <f t="shared" si="83"/>
        <v>0.41249999999999964</v>
      </c>
      <c r="P34" s="127">
        <f t="shared" si="83"/>
        <v>0.41805555555555518</v>
      </c>
      <c r="Q34" s="92">
        <f t="shared" si="57"/>
        <v>31.309999999999995</v>
      </c>
      <c r="R34" s="88">
        <f t="shared" si="58"/>
        <v>6.3888888888888717E-2</v>
      </c>
      <c r="S34" s="89">
        <f t="shared" si="59"/>
        <v>20.419565217391355</v>
      </c>
      <c r="T34" s="128"/>
      <c r="U34" s="310">
        <f t="shared" si="43"/>
        <v>6.9444444444444198E-3</v>
      </c>
    </row>
    <row r="35" spans="1:21" ht="18.399999999999999" customHeight="1" thickBot="1" x14ac:dyDescent="0.3">
      <c r="A35" s="747"/>
      <c r="B35" s="126">
        <v>19</v>
      </c>
      <c r="C35" s="125">
        <f t="shared" si="74"/>
        <v>0.36111111111111088</v>
      </c>
      <c r="D35" s="127">
        <f t="shared" ref="D35:P35" si="84">C35+D$9</f>
        <v>0.36249999999999977</v>
      </c>
      <c r="E35" s="127">
        <f t="shared" si="84"/>
        <v>0.36736111111111086</v>
      </c>
      <c r="F35" s="127">
        <f t="shared" si="84"/>
        <v>0.3729166666666664</v>
      </c>
      <c r="G35" s="127">
        <f t="shared" si="84"/>
        <v>0.37986111111111082</v>
      </c>
      <c r="H35" s="127">
        <f t="shared" si="84"/>
        <v>0.38333333333333303</v>
      </c>
      <c r="I35" s="127">
        <f t="shared" si="84"/>
        <v>0.38680555555555524</v>
      </c>
      <c r="J35" s="127">
        <f t="shared" si="84"/>
        <v>0.3951388888888886</v>
      </c>
      <c r="K35" s="127">
        <f t="shared" si="84"/>
        <v>0.40277777777777746</v>
      </c>
      <c r="L35" s="127">
        <f t="shared" si="84"/>
        <v>0.40555555555555522</v>
      </c>
      <c r="M35" s="127">
        <f t="shared" si="84"/>
        <v>0.41249999999999964</v>
      </c>
      <c r="N35" s="127">
        <f t="shared" si="84"/>
        <v>0.41597222222222185</v>
      </c>
      <c r="O35" s="127">
        <f t="shared" si="84"/>
        <v>0.41944444444444406</v>
      </c>
      <c r="P35" s="127">
        <f t="shared" si="84"/>
        <v>0.4249999999999996</v>
      </c>
      <c r="Q35" s="92">
        <f t="shared" si="57"/>
        <v>31.309999999999995</v>
      </c>
      <c r="R35" s="88">
        <f t="shared" si="58"/>
        <v>6.3888888888888717E-2</v>
      </c>
      <c r="S35" s="89">
        <f t="shared" si="59"/>
        <v>20.419565217391355</v>
      </c>
      <c r="T35" s="128"/>
      <c r="U35" s="310">
        <f t="shared" si="43"/>
        <v>6.9444444444444198E-3</v>
      </c>
    </row>
    <row r="36" spans="1:21" ht="18.399999999999999" customHeight="1" thickBot="1" x14ac:dyDescent="0.3">
      <c r="A36" s="747"/>
      <c r="B36" s="126">
        <v>20</v>
      </c>
      <c r="C36" s="125">
        <f t="shared" si="74"/>
        <v>0.3680555555555553</v>
      </c>
      <c r="D36" s="127">
        <f t="shared" ref="D36:P36" si="85">C36+D$9</f>
        <v>0.36944444444444419</v>
      </c>
      <c r="E36" s="127">
        <f t="shared" si="85"/>
        <v>0.37430555555555528</v>
      </c>
      <c r="F36" s="127">
        <f t="shared" si="85"/>
        <v>0.37986111111111082</v>
      </c>
      <c r="G36" s="127">
        <f t="shared" si="85"/>
        <v>0.38680555555555524</v>
      </c>
      <c r="H36" s="127">
        <f t="shared" si="85"/>
        <v>0.39027777777777745</v>
      </c>
      <c r="I36" s="127">
        <f t="shared" si="85"/>
        <v>0.39374999999999966</v>
      </c>
      <c r="J36" s="127">
        <f t="shared" si="85"/>
        <v>0.40208333333333302</v>
      </c>
      <c r="K36" s="127">
        <f t="shared" si="85"/>
        <v>0.40972222222222188</v>
      </c>
      <c r="L36" s="127">
        <f t="shared" si="85"/>
        <v>0.41249999999999964</v>
      </c>
      <c r="M36" s="127">
        <f t="shared" si="85"/>
        <v>0.41944444444444406</v>
      </c>
      <c r="N36" s="127">
        <f t="shared" si="85"/>
        <v>0.42291666666666627</v>
      </c>
      <c r="O36" s="127">
        <f t="shared" si="85"/>
        <v>0.42638888888888848</v>
      </c>
      <c r="P36" s="127">
        <f t="shared" si="85"/>
        <v>0.43194444444444402</v>
      </c>
      <c r="Q36" s="92">
        <f t="shared" si="57"/>
        <v>31.309999999999995</v>
      </c>
      <c r="R36" s="88">
        <f t="shared" si="58"/>
        <v>6.3888888888888717E-2</v>
      </c>
      <c r="S36" s="89">
        <f t="shared" si="59"/>
        <v>20.419565217391355</v>
      </c>
      <c r="T36" s="128"/>
      <c r="U36" s="310">
        <f t="shared" si="43"/>
        <v>6.9444444444444198E-3</v>
      </c>
    </row>
    <row r="37" spans="1:21" ht="18.399999999999999" customHeight="1" thickBot="1" x14ac:dyDescent="0.3">
      <c r="A37" s="747"/>
      <c r="B37" s="129">
        <v>21</v>
      </c>
      <c r="C37" s="125">
        <v>0.375</v>
      </c>
      <c r="D37" s="127">
        <f t="shared" ref="D37:P37" si="86">C37+D$9</f>
        <v>0.37638888888888888</v>
      </c>
      <c r="E37" s="127">
        <f t="shared" si="86"/>
        <v>0.38124999999999998</v>
      </c>
      <c r="F37" s="127">
        <f t="shared" si="86"/>
        <v>0.38680555555555551</v>
      </c>
      <c r="G37" s="127">
        <f t="shared" si="86"/>
        <v>0.39374999999999993</v>
      </c>
      <c r="H37" s="127">
        <f t="shared" si="86"/>
        <v>0.39722222222222214</v>
      </c>
      <c r="I37" s="127">
        <f t="shared" si="86"/>
        <v>0.40069444444444435</v>
      </c>
      <c r="J37" s="127">
        <f t="shared" si="86"/>
        <v>0.40902777777777771</v>
      </c>
      <c r="K37" s="127">
        <f t="shared" si="86"/>
        <v>0.41666666666666657</v>
      </c>
      <c r="L37" s="127">
        <f t="shared" si="86"/>
        <v>0.41944444444444434</v>
      </c>
      <c r="M37" s="127">
        <f t="shared" si="86"/>
        <v>0.42638888888888876</v>
      </c>
      <c r="N37" s="127">
        <f t="shared" si="86"/>
        <v>0.42986111111111097</v>
      </c>
      <c r="O37" s="127">
        <f t="shared" si="86"/>
        <v>0.43333333333333318</v>
      </c>
      <c r="P37" s="127">
        <f t="shared" si="86"/>
        <v>0.43888888888888872</v>
      </c>
      <c r="Q37" s="92">
        <f t="shared" si="57"/>
        <v>31.309999999999995</v>
      </c>
      <c r="R37" s="88">
        <f t="shared" si="58"/>
        <v>6.3888888888888717E-2</v>
      </c>
      <c r="S37" s="89">
        <f t="shared" si="59"/>
        <v>20.419565217391355</v>
      </c>
      <c r="T37" s="128"/>
      <c r="U37" s="310">
        <f t="shared" si="43"/>
        <v>6.9444444444446973E-3</v>
      </c>
    </row>
    <row r="38" spans="1:21" ht="18.399999999999999" customHeight="1" thickBot="1" x14ac:dyDescent="0.3">
      <c r="A38" s="747"/>
      <c r="B38" s="126">
        <v>22</v>
      </c>
      <c r="C38" s="125">
        <v>0.38194444444444442</v>
      </c>
      <c r="D38" s="127">
        <f t="shared" ref="D38:P38" si="87">C38+D$9</f>
        <v>0.3833333333333333</v>
      </c>
      <c r="E38" s="127">
        <f t="shared" si="87"/>
        <v>0.3881944444444444</v>
      </c>
      <c r="F38" s="127">
        <f t="shared" si="87"/>
        <v>0.39374999999999993</v>
      </c>
      <c r="G38" s="127">
        <f t="shared" si="87"/>
        <v>0.40069444444444435</v>
      </c>
      <c r="H38" s="127">
        <f t="shared" si="87"/>
        <v>0.40416666666666656</v>
      </c>
      <c r="I38" s="127">
        <f t="shared" si="87"/>
        <v>0.40763888888888877</v>
      </c>
      <c r="J38" s="127">
        <f t="shared" si="87"/>
        <v>0.41597222222222213</v>
      </c>
      <c r="K38" s="127">
        <f t="shared" si="87"/>
        <v>0.42361111111111099</v>
      </c>
      <c r="L38" s="127">
        <f t="shared" si="87"/>
        <v>0.42638888888888876</v>
      </c>
      <c r="M38" s="127">
        <f t="shared" si="87"/>
        <v>0.43333333333333318</v>
      </c>
      <c r="N38" s="127">
        <f t="shared" si="87"/>
        <v>0.43680555555555539</v>
      </c>
      <c r="O38" s="127">
        <f t="shared" si="87"/>
        <v>0.4402777777777776</v>
      </c>
      <c r="P38" s="127">
        <f t="shared" si="87"/>
        <v>0.44583333333333314</v>
      </c>
      <c r="Q38" s="92">
        <f t="shared" si="57"/>
        <v>31.309999999999995</v>
      </c>
      <c r="R38" s="88">
        <f t="shared" si="58"/>
        <v>6.3888888888888717E-2</v>
      </c>
      <c r="S38" s="89">
        <f t="shared" si="59"/>
        <v>20.419565217391355</v>
      </c>
      <c r="T38" s="128"/>
      <c r="U38" s="310">
        <f t="shared" si="43"/>
        <v>6.9444444444444198E-3</v>
      </c>
    </row>
    <row r="39" spans="1:21" ht="18.399999999999999" customHeight="1" thickBot="1" x14ac:dyDescent="0.3">
      <c r="A39" s="747"/>
      <c r="B39" s="126">
        <v>23</v>
      </c>
      <c r="C39" s="125">
        <v>0.38888888888888867</v>
      </c>
      <c r="D39" s="127">
        <f t="shared" ref="D39:P39" si="88">C39+D$9</f>
        <v>0.39027777777777756</v>
      </c>
      <c r="E39" s="127">
        <f t="shared" si="88"/>
        <v>0.39513888888888865</v>
      </c>
      <c r="F39" s="127">
        <f t="shared" si="88"/>
        <v>0.40069444444444419</v>
      </c>
      <c r="G39" s="127">
        <f t="shared" si="88"/>
        <v>0.40763888888888861</v>
      </c>
      <c r="H39" s="127">
        <f t="shared" si="88"/>
        <v>0.41111111111111082</v>
      </c>
      <c r="I39" s="127">
        <f t="shared" si="88"/>
        <v>0.41458333333333303</v>
      </c>
      <c r="J39" s="127">
        <f t="shared" si="88"/>
        <v>0.42291666666666639</v>
      </c>
      <c r="K39" s="127">
        <f t="shared" si="88"/>
        <v>0.43055555555555525</v>
      </c>
      <c r="L39" s="127">
        <f t="shared" si="88"/>
        <v>0.43333333333333302</v>
      </c>
      <c r="M39" s="127">
        <f t="shared" si="88"/>
        <v>0.44027777777777743</v>
      </c>
      <c r="N39" s="127">
        <f t="shared" si="88"/>
        <v>0.44374999999999964</v>
      </c>
      <c r="O39" s="127">
        <f t="shared" si="88"/>
        <v>0.44722222222222185</v>
      </c>
      <c r="P39" s="127">
        <f t="shared" si="88"/>
        <v>0.45277777777777739</v>
      </c>
      <c r="Q39" s="92">
        <f t="shared" si="57"/>
        <v>31.309999999999995</v>
      </c>
      <c r="R39" s="88">
        <f t="shared" si="58"/>
        <v>6.3888888888888717E-2</v>
      </c>
      <c r="S39" s="89">
        <f t="shared" si="59"/>
        <v>20.419565217391355</v>
      </c>
      <c r="T39" s="128"/>
      <c r="U39" s="310">
        <f t="shared" si="43"/>
        <v>6.9444444444442532E-3</v>
      </c>
    </row>
    <row r="40" spans="1:21" ht="18.399999999999999" customHeight="1" thickBot="1" x14ac:dyDescent="0.3">
      <c r="A40" s="747"/>
      <c r="B40" s="126">
        <v>24</v>
      </c>
      <c r="C40" s="125">
        <v>0.39583333333333331</v>
      </c>
      <c r="D40" s="127">
        <f t="shared" ref="D40:P41" si="89">C40+D$9</f>
        <v>0.3972222222222222</v>
      </c>
      <c r="E40" s="127">
        <f t="shared" si="89"/>
        <v>0.40208333333333329</v>
      </c>
      <c r="F40" s="127">
        <f t="shared" si="89"/>
        <v>0.40763888888888883</v>
      </c>
      <c r="G40" s="127">
        <f t="shared" si="89"/>
        <v>0.41458333333333325</v>
      </c>
      <c r="H40" s="127">
        <f t="shared" si="89"/>
        <v>0.41805555555555546</v>
      </c>
      <c r="I40" s="127">
        <f t="shared" si="89"/>
        <v>0.42152777777777767</v>
      </c>
      <c r="J40" s="127">
        <f t="shared" si="89"/>
        <v>0.42986111111111103</v>
      </c>
      <c r="K40" s="127">
        <f t="shared" si="89"/>
        <v>0.43749999999999989</v>
      </c>
      <c r="L40" s="127">
        <f t="shared" si="89"/>
        <v>0.44027777777777766</v>
      </c>
      <c r="M40" s="127">
        <f t="shared" si="89"/>
        <v>0.44722222222222208</v>
      </c>
      <c r="N40" s="127">
        <f t="shared" si="89"/>
        <v>0.45069444444444429</v>
      </c>
      <c r="O40" s="127">
        <f t="shared" si="89"/>
        <v>0.4541666666666665</v>
      </c>
      <c r="P40" s="127">
        <f t="shared" si="89"/>
        <v>0.45972222222222203</v>
      </c>
      <c r="Q40" s="92">
        <f t="shared" si="57"/>
        <v>31.309999999999995</v>
      </c>
      <c r="R40" s="88">
        <f t="shared" si="58"/>
        <v>6.3888888888888717E-2</v>
      </c>
      <c r="S40" s="89">
        <f t="shared" si="59"/>
        <v>20.419565217391355</v>
      </c>
      <c r="T40" s="128"/>
      <c r="U40" s="310">
        <f t="shared" si="43"/>
        <v>6.9444444444446418E-3</v>
      </c>
    </row>
    <row r="41" spans="1:21" ht="18.399999999999999" customHeight="1" thickBot="1" x14ac:dyDescent="0.3">
      <c r="A41" s="747"/>
      <c r="B41" s="126">
        <v>25</v>
      </c>
      <c r="C41" s="125">
        <v>0.40277777777777773</v>
      </c>
      <c r="D41" s="127">
        <f t="shared" si="89"/>
        <v>0.40416666666666662</v>
      </c>
      <c r="E41" s="127">
        <f t="shared" si="89"/>
        <v>0.40902777777777771</v>
      </c>
      <c r="F41" s="127">
        <f t="shared" si="89"/>
        <v>0.41458333333333325</v>
      </c>
      <c r="G41" s="127">
        <f t="shared" si="89"/>
        <v>0.42152777777777767</v>
      </c>
      <c r="H41" s="127">
        <f t="shared" si="89"/>
        <v>0.42499999999999988</v>
      </c>
      <c r="I41" s="127">
        <f t="shared" si="89"/>
        <v>0.42847222222222209</v>
      </c>
      <c r="J41" s="127">
        <f t="shared" si="89"/>
        <v>0.43680555555555545</v>
      </c>
      <c r="K41" s="127">
        <f t="shared" si="89"/>
        <v>0.44444444444444431</v>
      </c>
      <c r="L41" s="127">
        <f t="shared" si="89"/>
        <v>0.44722222222222208</v>
      </c>
      <c r="M41" s="127">
        <f t="shared" si="89"/>
        <v>0.4541666666666665</v>
      </c>
      <c r="N41" s="127">
        <f t="shared" si="89"/>
        <v>0.45763888888888871</v>
      </c>
      <c r="O41" s="127">
        <f t="shared" si="89"/>
        <v>0.46111111111111092</v>
      </c>
      <c r="P41" s="127">
        <f t="shared" si="89"/>
        <v>0.46666666666666645</v>
      </c>
      <c r="Q41" s="92">
        <f t="shared" si="57"/>
        <v>31.309999999999995</v>
      </c>
      <c r="R41" s="88">
        <f t="shared" ref="R41" si="90">P41-C41</f>
        <v>6.3888888888888717E-2</v>
      </c>
      <c r="S41" s="89">
        <f t="shared" si="59"/>
        <v>20.419565217391355</v>
      </c>
      <c r="T41" s="128"/>
      <c r="U41" s="310">
        <f t="shared" si="43"/>
        <v>6.9444444444444198E-3</v>
      </c>
    </row>
    <row r="42" spans="1:21" ht="18.399999999999999" customHeight="1" thickBot="1" x14ac:dyDescent="0.3">
      <c r="A42" s="747"/>
      <c r="B42" s="129">
        <v>26</v>
      </c>
      <c r="C42" s="125">
        <v>0.4138888888888887</v>
      </c>
      <c r="D42" s="127">
        <f t="shared" ref="D42:P42" si="91">C42+D$9</f>
        <v>0.41527777777777758</v>
      </c>
      <c r="E42" s="127">
        <f t="shared" si="91"/>
        <v>0.42013888888888867</v>
      </c>
      <c r="F42" s="127">
        <f t="shared" si="91"/>
        <v>0.42569444444444421</v>
      </c>
      <c r="G42" s="127">
        <f t="shared" si="91"/>
        <v>0.43263888888888863</v>
      </c>
      <c r="H42" s="127">
        <f t="shared" si="91"/>
        <v>0.43611111111111084</v>
      </c>
      <c r="I42" s="127">
        <f t="shared" si="91"/>
        <v>0.43958333333333305</v>
      </c>
      <c r="J42" s="127">
        <f t="shared" si="91"/>
        <v>0.44791666666666641</v>
      </c>
      <c r="K42" s="127">
        <f t="shared" si="91"/>
        <v>0.45555555555555527</v>
      </c>
      <c r="L42" s="127">
        <f t="shared" si="91"/>
        <v>0.45833333333333304</v>
      </c>
      <c r="M42" s="127">
        <f t="shared" si="91"/>
        <v>0.46527777777777746</v>
      </c>
      <c r="N42" s="127">
        <f t="shared" si="91"/>
        <v>0.46874999999999967</v>
      </c>
      <c r="O42" s="127">
        <f t="shared" si="91"/>
        <v>0.47222222222222188</v>
      </c>
      <c r="P42" s="127">
        <f t="shared" si="91"/>
        <v>0.47777777777777741</v>
      </c>
      <c r="Q42" s="92">
        <f t="shared" si="57"/>
        <v>31.309999999999995</v>
      </c>
      <c r="R42" s="88">
        <f t="shared" si="58"/>
        <v>6.3888888888888717E-2</v>
      </c>
      <c r="S42" s="89">
        <f t="shared" si="59"/>
        <v>20.419565217391355</v>
      </c>
      <c r="T42" s="128"/>
      <c r="U42" s="310">
        <f t="shared" si="43"/>
        <v>1.1111111111110961E-2</v>
      </c>
    </row>
    <row r="43" spans="1:21" ht="18.399999999999999" customHeight="1" thickBot="1" x14ac:dyDescent="0.3">
      <c r="A43" s="747"/>
      <c r="B43" s="126">
        <v>27</v>
      </c>
      <c r="C43" s="125">
        <v>0.42638888888888871</v>
      </c>
      <c r="D43" s="127">
        <f t="shared" ref="D43:P43" si="92">C43+D$9</f>
        <v>0.42777777777777759</v>
      </c>
      <c r="E43" s="127">
        <f t="shared" si="92"/>
        <v>0.43263888888888868</v>
      </c>
      <c r="F43" s="127">
        <f t="shared" si="92"/>
        <v>0.43819444444444422</v>
      </c>
      <c r="G43" s="127">
        <f t="shared" si="92"/>
        <v>0.44513888888888864</v>
      </c>
      <c r="H43" s="127">
        <f t="shared" si="92"/>
        <v>0.44861111111111085</v>
      </c>
      <c r="I43" s="127">
        <f t="shared" si="92"/>
        <v>0.45208333333333306</v>
      </c>
      <c r="J43" s="127">
        <f t="shared" si="92"/>
        <v>0.46041666666666642</v>
      </c>
      <c r="K43" s="127">
        <f t="shared" si="92"/>
        <v>0.46805555555555528</v>
      </c>
      <c r="L43" s="127">
        <f t="shared" si="92"/>
        <v>0.47083333333333305</v>
      </c>
      <c r="M43" s="127">
        <f t="shared" si="92"/>
        <v>0.47777777777777747</v>
      </c>
      <c r="N43" s="127">
        <f t="shared" si="92"/>
        <v>0.48124999999999968</v>
      </c>
      <c r="O43" s="127">
        <f t="shared" si="92"/>
        <v>0.48472222222222189</v>
      </c>
      <c r="P43" s="127">
        <f t="shared" si="92"/>
        <v>0.49027777777777742</v>
      </c>
      <c r="Q43" s="92">
        <f t="shared" si="57"/>
        <v>31.309999999999995</v>
      </c>
      <c r="R43" s="88">
        <f t="shared" si="58"/>
        <v>6.3888888888888717E-2</v>
      </c>
      <c r="S43" s="89">
        <f t="shared" si="59"/>
        <v>20.419565217391355</v>
      </c>
      <c r="T43" s="128"/>
      <c r="U43" s="310">
        <f t="shared" si="43"/>
        <v>1.2500000000000011E-2</v>
      </c>
    </row>
    <row r="44" spans="1:21" ht="18.399999999999999" customHeight="1" thickBot="1" x14ac:dyDescent="0.3">
      <c r="A44" s="747"/>
      <c r="B44" s="126">
        <v>28</v>
      </c>
      <c r="C44" s="125">
        <v>0.43888888888888872</v>
      </c>
      <c r="D44" s="127">
        <f t="shared" ref="D44:P44" si="93">C44+D$9</f>
        <v>0.4402777777777776</v>
      </c>
      <c r="E44" s="127">
        <f t="shared" si="93"/>
        <v>0.4451388888888887</v>
      </c>
      <c r="F44" s="127">
        <f t="shared" si="93"/>
        <v>0.45069444444444423</v>
      </c>
      <c r="G44" s="127">
        <f t="shared" si="93"/>
        <v>0.45763888888888865</v>
      </c>
      <c r="H44" s="127">
        <f t="shared" si="93"/>
        <v>0.46111111111111086</v>
      </c>
      <c r="I44" s="127">
        <f t="shared" si="93"/>
        <v>0.46458333333333307</v>
      </c>
      <c r="J44" s="127">
        <f t="shared" si="93"/>
        <v>0.47291666666666643</v>
      </c>
      <c r="K44" s="127">
        <f t="shared" si="93"/>
        <v>0.48055555555555529</v>
      </c>
      <c r="L44" s="127">
        <f t="shared" si="93"/>
        <v>0.48333333333333306</v>
      </c>
      <c r="M44" s="127">
        <f t="shared" si="93"/>
        <v>0.49027777777777748</v>
      </c>
      <c r="N44" s="127">
        <f t="shared" si="93"/>
        <v>0.49374999999999969</v>
      </c>
      <c r="O44" s="127">
        <f t="shared" si="93"/>
        <v>0.4972222222222219</v>
      </c>
      <c r="P44" s="127">
        <f t="shared" si="93"/>
        <v>0.50277777777777743</v>
      </c>
      <c r="Q44" s="92">
        <f t="shared" si="57"/>
        <v>31.309999999999995</v>
      </c>
      <c r="R44" s="88">
        <f t="shared" si="58"/>
        <v>6.3888888888888717E-2</v>
      </c>
      <c r="S44" s="89">
        <f t="shared" si="59"/>
        <v>20.419565217391355</v>
      </c>
      <c r="T44" s="128"/>
      <c r="U44" s="310">
        <f t="shared" si="43"/>
        <v>1.2500000000000011E-2</v>
      </c>
    </row>
    <row r="45" spans="1:21" ht="18.399999999999999" customHeight="1" thickBot="1" x14ac:dyDescent="0.3">
      <c r="A45" s="747"/>
      <c r="B45" s="126">
        <v>29</v>
      </c>
      <c r="C45" s="125">
        <v>0.45138888888888873</v>
      </c>
      <c r="D45" s="127">
        <f t="shared" ref="D45:P45" si="94">C45+D$9</f>
        <v>0.45277777777777761</v>
      </c>
      <c r="E45" s="127">
        <f t="shared" si="94"/>
        <v>0.45763888888888871</v>
      </c>
      <c r="F45" s="127">
        <f t="shared" si="94"/>
        <v>0.46319444444444424</v>
      </c>
      <c r="G45" s="127">
        <f t="shared" si="94"/>
        <v>0.47013888888888866</v>
      </c>
      <c r="H45" s="127">
        <f t="shared" si="94"/>
        <v>0.47361111111111087</v>
      </c>
      <c r="I45" s="127">
        <f t="shared" si="94"/>
        <v>0.47708333333333308</v>
      </c>
      <c r="J45" s="127">
        <f t="shared" si="94"/>
        <v>0.48541666666666644</v>
      </c>
      <c r="K45" s="127">
        <f t="shared" si="94"/>
        <v>0.4930555555555553</v>
      </c>
      <c r="L45" s="127">
        <f t="shared" si="94"/>
        <v>0.49583333333333307</v>
      </c>
      <c r="M45" s="127">
        <f t="shared" si="94"/>
        <v>0.50277777777777755</v>
      </c>
      <c r="N45" s="127">
        <f t="shared" si="94"/>
        <v>0.50624999999999976</v>
      </c>
      <c r="O45" s="127">
        <f t="shared" si="94"/>
        <v>0.50972222222222197</v>
      </c>
      <c r="P45" s="127">
        <f t="shared" si="94"/>
        <v>0.5152777777777775</v>
      </c>
      <c r="Q45" s="92">
        <f t="shared" si="57"/>
        <v>31.309999999999995</v>
      </c>
      <c r="R45" s="88">
        <f t="shared" si="58"/>
        <v>6.3888888888888773E-2</v>
      </c>
      <c r="S45" s="89">
        <f t="shared" si="59"/>
        <v>20.419565217391337</v>
      </c>
      <c r="T45" s="128"/>
      <c r="U45" s="310">
        <f t="shared" si="43"/>
        <v>1.2500000000000011E-2</v>
      </c>
    </row>
    <row r="46" spans="1:21" ht="18.399999999999999" customHeight="1" thickBot="1" x14ac:dyDescent="0.3">
      <c r="A46" s="747"/>
      <c r="B46" s="126">
        <v>30</v>
      </c>
      <c r="C46" s="125">
        <v>0.46388888888888874</v>
      </c>
      <c r="D46" s="127">
        <f t="shared" ref="D46:P46" si="95">C46+D$9</f>
        <v>0.46527777777777762</v>
      </c>
      <c r="E46" s="127">
        <f t="shared" si="95"/>
        <v>0.47013888888888872</v>
      </c>
      <c r="F46" s="127">
        <f t="shared" si="95"/>
        <v>0.47569444444444425</v>
      </c>
      <c r="G46" s="127">
        <f t="shared" si="95"/>
        <v>0.48263888888888867</v>
      </c>
      <c r="H46" s="127">
        <f t="shared" si="95"/>
        <v>0.48611111111111088</v>
      </c>
      <c r="I46" s="127">
        <f t="shared" si="95"/>
        <v>0.48958333333333309</v>
      </c>
      <c r="J46" s="127">
        <f t="shared" si="95"/>
        <v>0.49791666666666645</v>
      </c>
      <c r="K46" s="127">
        <f t="shared" si="95"/>
        <v>0.50555555555555531</v>
      </c>
      <c r="L46" s="127">
        <f t="shared" si="95"/>
        <v>0.50833333333333308</v>
      </c>
      <c r="M46" s="127">
        <f t="shared" si="95"/>
        <v>0.5152777777777775</v>
      </c>
      <c r="N46" s="127">
        <f t="shared" si="95"/>
        <v>0.51874999999999971</v>
      </c>
      <c r="O46" s="127">
        <f t="shared" si="95"/>
        <v>0.52222222222222192</v>
      </c>
      <c r="P46" s="127">
        <f t="shared" si="95"/>
        <v>0.52777777777777746</v>
      </c>
      <c r="Q46" s="92">
        <f t="shared" si="57"/>
        <v>31.309999999999995</v>
      </c>
      <c r="R46" s="88">
        <f t="shared" si="58"/>
        <v>6.3888888888888717E-2</v>
      </c>
      <c r="S46" s="89">
        <f t="shared" si="59"/>
        <v>20.419565217391355</v>
      </c>
      <c r="T46" s="128"/>
      <c r="U46" s="310">
        <f t="shared" si="43"/>
        <v>1.2500000000000011E-2</v>
      </c>
    </row>
    <row r="47" spans="1:21" ht="18.399999999999999" customHeight="1" thickBot="1" x14ac:dyDescent="0.3">
      <c r="A47" s="747"/>
      <c r="B47" s="129">
        <v>31</v>
      </c>
      <c r="C47" s="125">
        <v>0.47638888888888875</v>
      </c>
      <c r="D47" s="127">
        <f t="shared" ref="D47:P47" si="96">C47+D$9</f>
        <v>0.47777777777777763</v>
      </c>
      <c r="E47" s="127">
        <f t="shared" si="96"/>
        <v>0.48263888888888873</v>
      </c>
      <c r="F47" s="127">
        <f t="shared" si="96"/>
        <v>0.48819444444444426</v>
      </c>
      <c r="G47" s="127">
        <f t="shared" si="96"/>
        <v>0.49513888888888868</v>
      </c>
      <c r="H47" s="127">
        <f t="shared" si="96"/>
        <v>0.49861111111111089</v>
      </c>
      <c r="I47" s="127">
        <f t="shared" si="96"/>
        <v>0.5020833333333331</v>
      </c>
      <c r="J47" s="127">
        <f t="shared" si="96"/>
        <v>0.51041666666666641</v>
      </c>
      <c r="K47" s="127">
        <f t="shared" si="96"/>
        <v>0.51805555555555527</v>
      </c>
      <c r="L47" s="127">
        <f t="shared" si="96"/>
        <v>0.52083333333333304</v>
      </c>
      <c r="M47" s="127">
        <f t="shared" si="96"/>
        <v>0.52777777777777746</v>
      </c>
      <c r="N47" s="127">
        <f t="shared" si="96"/>
        <v>0.53124999999999967</v>
      </c>
      <c r="O47" s="127">
        <f t="shared" si="96"/>
        <v>0.53472222222222188</v>
      </c>
      <c r="P47" s="127">
        <f t="shared" si="96"/>
        <v>0.54027777777777741</v>
      </c>
      <c r="Q47" s="92">
        <f t="shared" si="57"/>
        <v>31.309999999999995</v>
      </c>
      <c r="R47" s="88">
        <f t="shared" si="58"/>
        <v>6.3888888888888662E-2</v>
      </c>
      <c r="S47" s="89">
        <f t="shared" si="59"/>
        <v>20.419565217391373</v>
      </c>
      <c r="T47" s="128"/>
      <c r="U47" s="310">
        <f t="shared" si="43"/>
        <v>1.2500000000000011E-2</v>
      </c>
    </row>
    <row r="48" spans="1:21" ht="18.399999999999999" customHeight="1" thickBot="1" x14ac:dyDescent="0.3">
      <c r="A48" s="747"/>
      <c r="B48" s="126">
        <v>32</v>
      </c>
      <c r="C48" s="567">
        <v>0.48333333333333334</v>
      </c>
      <c r="D48" s="127">
        <f t="shared" ref="D48:D51" si="97">C48+D$9</f>
        <v>0.48472222222222222</v>
      </c>
      <c r="E48" s="127">
        <f t="shared" ref="E48:E51" si="98">D48+E$9</f>
        <v>0.48958333333333331</v>
      </c>
      <c r="F48" s="127">
        <f t="shared" ref="F48:F51" si="99">E48+F$9</f>
        <v>0.49513888888888885</v>
      </c>
      <c r="G48" s="127">
        <f t="shared" ref="G48:G51" si="100">F48+G$9</f>
        <v>0.50208333333333333</v>
      </c>
      <c r="H48" s="127">
        <f t="shared" ref="H48:H51" si="101">G48+H$9</f>
        <v>0.50555555555555554</v>
      </c>
      <c r="I48" s="127">
        <f t="shared" ref="I48:I51" si="102">H48+I$9</f>
        <v>0.50902777777777775</v>
      </c>
      <c r="J48" s="127">
        <f t="shared" ref="J48:J51" si="103">I48+J$9</f>
        <v>0.51736111111111105</v>
      </c>
      <c r="K48" s="127">
        <f t="shared" ref="K48:K51" si="104">J48+K$9</f>
        <v>0.52499999999999991</v>
      </c>
      <c r="L48" s="127">
        <f t="shared" ref="L48:L51" si="105">K48+L$9</f>
        <v>0.52777777777777768</v>
      </c>
      <c r="M48" s="127">
        <f t="shared" ref="M48:M51" si="106">L48+M$9</f>
        <v>0.5347222222222221</v>
      </c>
      <c r="N48" s="127">
        <f t="shared" ref="N48:N51" si="107">M48+N$9</f>
        <v>0.53819444444444431</v>
      </c>
      <c r="O48" s="127">
        <f t="shared" ref="O48:O51" si="108">N48+O$9</f>
        <v>0.54166666666666652</v>
      </c>
      <c r="P48" s="127">
        <f t="shared" ref="P48:P51" si="109">O48+P$9</f>
        <v>0.54722222222222205</v>
      </c>
      <c r="Q48" s="92">
        <f t="shared" si="57"/>
        <v>31.309999999999995</v>
      </c>
      <c r="R48" s="88">
        <f t="shared" ref="R48:R51" si="110">P48-C48</f>
        <v>6.3888888888888717E-2</v>
      </c>
      <c r="S48" s="89">
        <f t="shared" si="59"/>
        <v>20.419565217391355</v>
      </c>
      <c r="T48" s="128"/>
      <c r="U48" s="310">
        <f t="shared" si="43"/>
        <v>6.9444444444445863E-3</v>
      </c>
    </row>
    <row r="49" spans="1:21" ht="18.399999999999999" customHeight="1" thickBot="1" x14ac:dyDescent="0.3">
      <c r="A49" s="747"/>
      <c r="B49" s="126">
        <v>33</v>
      </c>
      <c r="C49" s="125">
        <v>0.48888888888888876</v>
      </c>
      <c r="D49" s="127">
        <f t="shared" si="97"/>
        <v>0.49027777777777765</v>
      </c>
      <c r="E49" s="127">
        <f t="shared" si="98"/>
        <v>0.49513888888888874</v>
      </c>
      <c r="F49" s="127">
        <f t="shared" si="99"/>
        <v>0.50069444444444433</v>
      </c>
      <c r="G49" s="127">
        <f t="shared" si="100"/>
        <v>0.50763888888888875</v>
      </c>
      <c r="H49" s="127">
        <f t="shared" si="101"/>
        <v>0.51111111111111096</v>
      </c>
      <c r="I49" s="127">
        <f t="shared" si="102"/>
        <v>0.51458333333333317</v>
      </c>
      <c r="J49" s="127">
        <f t="shared" si="103"/>
        <v>0.52291666666666647</v>
      </c>
      <c r="K49" s="127">
        <f t="shared" si="104"/>
        <v>0.53055555555555534</v>
      </c>
      <c r="L49" s="127">
        <f t="shared" si="105"/>
        <v>0.5333333333333331</v>
      </c>
      <c r="M49" s="127">
        <f t="shared" si="106"/>
        <v>0.54027777777777752</v>
      </c>
      <c r="N49" s="127">
        <f t="shared" si="107"/>
        <v>0.54374999999999973</v>
      </c>
      <c r="O49" s="127">
        <f t="shared" si="108"/>
        <v>0.54722222222222194</v>
      </c>
      <c r="P49" s="127">
        <f t="shared" si="109"/>
        <v>0.55277777777777748</v>
      </c>
      <c r="Q49" s="92">
        <f t="shared" si="57"/>
        <v>31.309999999999995</v>
      </c>
      <c r="R49" s="88">
        <f t="shared" si="110"/>
        <v>6.3888888888888717E-2</v>
      </c>
      <c r="S49" s="89">
        <f t="shared" si="59"/>
        <v>20.419565217391355</v>
      </c>
      <c r="T49" s="128"/>
      <c r="U49" s="310">
        <f t="shared" si="43"/>
        <v>5.5555555555554248E-3</v>
      </c>
    </row>
    <row r="50" spans="1:21" ht="18.399999999999999" customHeight="1" thickBot="1" x14ac:dyDescent="0.3">
      <c r="A50" s="747"/>
      <c r="B50" s="126">
        <v>34</v>
      </c>
      <c r="C50" s="125">
        <v>0.49583333333333335</v>
      </c>
      <c r="D50" s="127">
        <f t="shared" si="97"/>
        <v>0.49722222222222223</v>
      </c>
      <c r="E50" s="127">
        <f t="shared" si="98"/>
        <v>0.50208333333333333</v>
      </c>
      <c r="F50" s="127">
        <f t="shared" si="99"/>
        <v>0.50763888888888886</v>
      </c>
      <c r="G50" s="127">
        <f t="shared" si="100"/>
        <v>0.51458333333333328</v>
      </c>
      <c r="H50" s="127">
        <f t="shared" si="101"/>
        <v>0.51805555555555549</v>
      </c>
      <c r="I50" s="127">
        <f t="shared" si="102"/>
        <v>0.5215277777777777</v>
      </c>
      <c r="J50" s="127">
        <f t="shared" si="103"/>
        <v>0.52986111111111101</v>
      </c>
      <c r="K50" s="127">
        <f t="shared" si="104"/>
        <v>0.53749999999999987</v>
      </c>
      <c r="L50" s="127">
        <f t="shared" si="105"/>
        <v>0.54027777777777763</v>
      </c>
      <c r="M50" s="127">
        <f t="shared" si="106"/>
        <v>0.54722222222222205</v>
      </c>
      <c r="N50" s="127">
        <f t="shared" si="107"/>
        <v>0.55069444444444426</v>
      </c>
      <c r="O50" s="127">
        <f t="shared" si="108"/>
        <v>0.55416666666666647</v>
      </c>
      <c r="P50" s="127">
        <f t="shared" si="109"/>
        <v>0.55972222222222201</v>
      </c>
      <c r="Q50" s="92">
        <f t="shared" si="57"/>
        <v>31.309999999999995</v>
      </c>
      <c r="R50" s="88">
        <f t="shared" si="110"/>
        <v>6.3888888888888662E-2</v>
      </c>
      <c r="S50" s="89">
        <f t="shared" si="59"/>
        <v>20.419565217391373</v>
      </c>
      <c r="T50" s="128"/>
      <c r="U50" s="310">
        <f t="shared" si="43"/>
        <v>6.9444444444445863E-3</v>
      </c>
    </row>
    <row r="51" spans="1:21" ht="18.399999999999999" customHeight="1" thickBot="1" x14ac:dyDescent="0.3">
      <c r="A51" s="747"/>
      <c r="B51" s="126">
        <v>35</v>
      </c>
      <c r="C51" s="125">
        <v>0.50138888888888899</v>
      </c>
      <c r="D51" s="127">
        <f t="shared" si="97"/>
        <v>0.50277777777777788</v>
      </c>
      <c r="E51" s="127">
        <f t="shared" si="98"/>
        <v>0.50763888888888897</v>
      </c>
      <c r="F51" s="127">
        <f t="shared" si="99"/>
        <v>0.51319444444444451</v>
      </c>
      <c r="G51" s="127">
        <f t="shared" si="100"/>
        <v>0.52013888888888893</v>
      </c>
      <c r="H51" s="127">
        <f t="shared" si="101"/>
        <v>0.52361111111111114</v>
      </c>
      <c r="I51" s="127">
        <f t="shared" si="102"/>
        <v>0.52708333333333335</v>
      </c>
      <c r="J51" s="127">
        <f t="shared" si="103"/>
        <v>0.53541666666666665</v>
      </c>
      <c r="K51" s="127">
        <f t="shared" si="104"/>
        <v>0.54305555555555551</v>
      </c>
      <c r="L51" s="127">
        <f t="shared" si="105"/>
        <v>0.54583333333333328</v>
      </c>
      <c r="M51" s="127">
        <f t="shared" si="106"/>
        <v>0.5527777777777777</v>
      </c>
      <c r="N51" s="127">
        <f t="shared" si="107"/>
        <v>0.55624999999999991</v>
      </c>
      <c r="O51" s="127">
        <f t="shared" si="108"/>
        <v>0.55972222222222212</v>
      </c>
      <c r="P51" s="127">
        <f t="shared" si="109"/>
        <v>0.56527777777777766</v>
      </c>
      <c r="Q51" s="92">
        <f t="shared" si="57"/>
        <v>31.309999999999995</v>
      </c>
      <c r="R51" s="88">
        <f t="shared" si="110"/>
        <v>6.3888888888888662E-2</v>
      </c>
      <c r="S51" s="89">
        <f t="shared" si="59"/>
        <v>20.419565217391373</v>
      </c>
      <c r="T51" s="128"/>
      <c r="U51" s="310">
        <f>C51-C50</f>
        <v>5.5555555555556468E-3</v>
      </c>
    </row>
    <row r="52" spans="1:21" ht="18.399999999999999" customHeight="1" thickBot="1" x14ac:dyDescent="0.3">
      <c r="A52" s="747"/>
      <c r="B52" s="129">
        <v>36</v>
      </c>
      <c r="C52" s="125">
        <v>0.50833333333333341</v>
      </c>
      <c r="D52" s="127">
        <f t="shared" ref="D52:P52" si="111">C52+D$9</f>
        <v>0.5097222222222223</v>
      </c>
      <c r="E52" s="127">
        <f t="shared" si="111"/>
        <v>0.51458333333333339</v>
      </c>
      <c r="F52" s="127">
        <f t="shared" si="111"/>
        <v>0.52013888888888893</v>
      </c>
      <c r="G52" s="127">
        <f t="shared" si="111"/>
        <v>0.52708333333333335</v>
      </c>
      <c r="H52" s="127">
        <f t="shared" si="111"/>
        <v>0.53055555555555556</v>
      </c>
      <c r="I52" s="127">
        <f t="shared" si="111"/>
        <v>0.53402777777777777</v>
      </c>
      <c r="J52" s="127">
        <f t="shared" si="111"/>
        <v>0.54236111111111107</v>
      </c>
      <c r="K52" s="127">
        <f t="shared" si="111"/>
        <v>0.54999999999999993</v>
      </c>
      <c r="L52" s="127">
        <f t="shared" si="111"/>
        <v>0.5527777777777777</v>
      </c>
      <c r="M52" s="127">
        <f t="shared" si="111"/>
        <v>0.55972222222222212</v>
      </c>
      <c r="N52" s="127">
        <f t="shared" si="111"/>
        <v>0.56319444444444433</v>
      </c>
      <c r="O52" s="127">
        <f t="shared" si="111"/>
        <v>0.56666666666666654</v>
      </c>
      <c r="P52" s="127">
        <f t="shared" si="111"/>
        <v>0.57222222222222208</v>
      </c>
      <c r="Q52" s="92">
        <f t="shared" si="57"/>
        <v>31.309999999999995</v>
      </c>
      <c r="R52" s="88">
        <f t="shared" si="58"/>
        <v>6.3888888888888662E-2</v>
      </c>
      <c r="S52" s="89">
        <f t="shared" ref="S52:S84" si="112">$K$103/((R52*1440)/60)</f>
        <v>20.419565217391373</v>
      </c>
      <c r="T52" s="128"/>
      <c r="U52" s="310">
        <f t="shared" si="43"/>
        <v>6.9444444444444198E-3</v>
      </c>
    </row>
    <row r="53" spans="1:21" ht="18.399999999999999" customHeight="1" thickBot="1" x14ac:dyDescent="0.3">
      <c r="A53" s="747"/>
      <c r="B53" s="126">
        <v>37</v>
      </c>
      <c r="C53" s="125">
        <v>0.51527777777777783</v>
      </c>
      <c r="D53" s="127">
        <f t="shared" ref="D53:P53" si="113">C53+D$9</f>
        <v>0.51666666666666672</v>
      </c>
      <c r="E53" s="127">
        <f t="shared" si="113"/>
        <v>0.52152777777777781</v>
      </c>
      <c r="F53" s="127">
        <f t="shared" si="113"/>
        <v>0.52708333333333335</v>
      </c>
      <c r="G53" s="127">
        <f t="shared" si="113"/>
        <v>0.53402777777777777</v>
      </c>
      <c r="H53" s="127">
        <f t="shared" si="113"/>
        <v>0.53749999999999998</v>
      </c>
      <c r="I53" s="127">
        <f t="shared" si="113"/>
        <v>0.54097222222222219</v>
      </c>
      <c r="J53" s="127">
        <f t="shared" si="113"/>
        <v>0.54930555555555549</v>
      </c>
      <c r="K53" s="127">
        <f t="shared" si="113"/>
        <v>0.55694444444444435</v>
      </c>
      <c r="L53" s="127">
        <f t="shared" si="113"/>
        <v>0.55972222222222212</v>
      </c>
      <c r="M53" s="127">
        <f t="shared" si="113"/>
        <v>0.56666666666666654</v>
      </c>
      <c r="N53" s="127">
        <f t="shared" si="113"/>
        <v>0.57013888888888875</v>
      </c>
      <c r="O53" s="127">
        <f t="shared" si="113"/>
        <v>0.57361111111111096</v>
      </c>
      <c r="P53" s="127">
        <f t="shared" si="113"/>
        <v>0.5791666666666665</v>
      </c>
      <c r="Q53" s="92">
        <f t="shared" si="57"/>
        <v>31.309999999999995</v>
      </c>
      <c r="R53" s="88">
        <f t="shared" si="58"/>
        <v>6.3888888888888662E-2</v>
      </c>
      <c r="S53" s="89">
        <f t="shared" si="112"/>
        <v>20.419565217391373</v>
      </c>
      <c r="T53" s="128"/>
      <c r="U53" s="310">
        <f t="shared" si="43"/>
        <v>6.9444444444444198E-3</v>
      </c>
    </row>
    <row r="54" spans="1:21" ht="18.399999999999999" customHeight="1" thickBot="1" x14ac:dyDescent="0.3">
      <c r="A54" s="747"/>
      <c r="B54" s="126">
        <v>38</v>
      </c>
      <c r="C54" s="125">
        <v>0.52222222222222225</v>
      </c>
      <c r="D54" s="127">
        <f t="shared" ref="D54:P54" si="114">C54+D$9</f>
        <v>0.52361111111111114</v>
      </c>
      <c r="E54" s="127">
        <f t="shared" si="114"/>
        <v>0.52847222222222223</v>
      </c>
      <c r="F54" s="127">
        <f t="shared" si="114"/>
        <v>0.53402777777777777</v>
      </c>
      <c r="G54" s="127">
        <f t="shared" si="114"/>
        <v>0.54097222222222219</v>
      </c>
      <c r="H54" s="127">
        <f t="shared" si="114"/>
        <v>0.5444444444444444</v>
      </c>
      <c r="I54" s="127">
        <f t="shared" si="114"/>
        <v>0.54791666666666661</v>
      </c>
      <c r="J54" s="127">
        <f t="shared" si="114"/>
        <v>0.55624999999999991</v>
      </c>
      <c r="K54" s="127">
        <f t="shared" si="114"/>
        <v>0.56388888888888877</v>
      </c>
      <c r="L54" s="127">
        <f t="shared" si="114"/>
        <v>0.56666666666666654</v>
      </c>
      <c r="M54" s="127">
        <f t="shared" si="114"/>
        <v>0.57361111111111096</v>
      </c>
      <c r="N54" s="127">
        <f t="shared" si="114"/>
        <v>0.57708333333333317</v>
      </c>
      <c r="O54" s="127">
        <f t="shared" si="114"/>
        <v>0.58055555555555538</v>
      </c>
      <c r="P54" s="127">
        <f t="shared" si="114"/>
        <v>0.58611111111111092</v>
      </c>
      <c r="Q54" s="92">
        <f t="shared" si="57"/>
        <v>31.309999999999995</v>
      </c>
      <c r="R54" s="88">
        <f t="shared" si="58"/>
        <v>6.3888888888888662E-2</v>
      </c>
      <c r="S54" s="89">
        <f t="shared" si="112"/>
        <v>20.419565217391373</v>
      </c>
      <c r="T54" s="128"/>
      <c r="U54" s="310">
        <f t="shared" si="43"/>
        <v>6.9444444444444198E-3</v>
      </c>
    </row>
    <row r="55" spans="1:21" ht="18.399999999999999" customHeight="1" thickBot="1" x14ac:dyDescent="0.3">
      <c r="A55" s="747"/>
      <c r="B55" s="126">
        <v>39</v>
      </c>
      <c r="C55" s="125">
        <v>0.52916666666666667</v>
      </c>
      <c r="D55" s="127">
        <f t="shared" ref="D55:P55" si="115">C55+D$9</f>
        <v>0.53055555555555556</v>
      </c>
      <c r="E55" s="127">
        <f t="shared" si="115"/>
        <v>0.53541666666666665</v>
      </c>
      <c r="F55" s="127">
        <f t="shared" si="115"/>
        <v>0.54097222222222219</v>
      </c>
      <c r="G55" s="127">
        <f t="shared" si="115"/>
        <v>0.54791666666666661</v>
      </c>
      <c r="H55" s="127">
        <f t="shared" si="115"/>
        <v>0.55138888888888882</v>
      </c>
      <c r="I55" s="127">
        <f t="shared" si="115"/>
        <v>0.55486111111111103</v>
      </c>
      <c r="J55" s="127">
        <f t="shared" si="115"/>
        <v>0.56319444444444433</v>
      </c>
      <c r="K55" s="127">
        <f t="shared" si="115"/>
        <v>0.57083333333333319</v>
      </c>
      <c r="L55" s="127">
        <f t="shared" si="115"/>
        <v>0.57361111111111096</v>
      </c>
      <c r="M55" s="127">
        <f t="shared" si="115"/>
        <v>0.58055555555555538</v>
      </c>
      <c r="N55" s="127">
        <f t="shared" si="115"/>
        <v>0.58402777777777759</v>
      </c>
      <c r="O55" s="127">
        <f t="shared" si="115"/>
        <v>0.5874999999999998</v>
      </c>
      <c r="P55" s="127">
        <f t="shared" si="115"/>
        <v>0.59305555555555534</v>
      </c>
      <c r="Q55" s="92">
        <f t="shared" si="57"/>
        <v>31.309999999999995</v>
      </c>
      <c r="R55" s="88">
        <f t="shared" si="58"/>
        <v>6.3888888888888662E-2</v>
      </c>
      <c r="S55" s="89">
        <f t="shared" si="112"/>
        <v>20.419565217391373</v>
      </c>
      <c r="T55" s="128"/>
      <c r="U55" s="310">
        <f t="shared" si="43"/>
        <v>6.9444444444444198E-3</v>
      </c>
    </row>
    <row r="56" spans="1:21" ht="18.399999999999999" customHeight="1" thickBot="1" x14ac:dyDescent="0.3">
      <c r="A56" s="747"/>
      <c r="B56" s="126">
        <v>40</v>
      </c>
      <c r="C56" s="125">
        <v>0.53611111111111109</v>
      </c>
      <c r="D56" s="127">
        <f t="shared" ref="D56:P56" si="116">C56+D$9</f>
        <v>0.53749999999999998</v>
      </c>
      <c r="E56" s="127">
        <f t="shared" si="116"/>
        <v>0.54236111111111107</v>
      </c>
      <c r="F56" s="127">
        <f t="shared" si="116"/>
        <v>0.54791666666666661</v>
      </c>
      <c r="G56" s="127">
        <f t="shared" si="116"/>
        <v>0.55486111111111103</v>
      </c>
      <c r="H56" s="127">
        <f t="shared" si="116"/>
        <v>0.55833333333333324</v>
      </c>
      <c r="I56" s="127">
        <f t="shared" si="116"/>
        <v>0.56180555555555545</v>
      </c>
      <c r="J56" s="127">
        <f t="shared" si="116"/>
        <v>0.57013888888888875</v>
      </c>
      <c r="K56" s="127">
        <f t="shared" si="116"/>
        <v>0.57777777777777761</v>
      </c>
      <c r="L56" s="127">
        <f t="shared" si="116"/>
        <v>0.58055555555555538</v>
      </c>
      <c r="M56" s="127">
        <f t="shared" si="116"/>
        <v>0.5874999999999998</v>
      </c>
      <c r="N56" s="127">
        <f t="shared" si="116"/>
        <v>0.59097222222222201</v>
      </c>
      <c r="O56" s="127">
        <f t="shared" si="116"/>
        <v>0.59444444444444422</v>
      </c>
      <c r="P56" s="127">
        <f t="shared" si="116"/>
        <v>0.59999999999999976</v>
      </c>
      <c r="Q56" s="92">
        <f t="shared" si="57"/>
        <v>31.309999999999995</v>
      </c>
      <c r="R56" s="88">
        <f t="shared" si="58"/>
        <v>6.3888888888888662E-2</v>
      </c>
      <c r="S56" s="89">
        <f t="shared" si="112"/>
        <v>20.419565217391373</v>
      </c>
      <c r="T56" s="128"/>
      <c r="U56" s="310">
        <f t="shared" si="43"/>
        <v>6.9444444444444198E-3</v>
      </c>
    </row>
    <row r="57" spans="1:21" ht="18.399999999999999" customHeight="1" thickBot="1" x14ac:dyDescent="0.3">
      <c r="A57" s="747"/>
      <c r="B57" s="129">
        <v>41</v>
      </c>
      <c r="C57" s="125">
        <v>0.54305555555555551</v>
      </c>
      <c r="D57" s="127">
        <f t="shared" ref="D57:P57" si="117">C57+D$9</f>
        <v>0.5444444444444444</v>
      </c>
      <c r="E57" s="127">
        <f t="shared" si="117"/>
        <v>0.54930555555555549</v>
      </c>
      <c r="F57" s="127">
        <f t="shared" si="117"/>
        <v>0.55486111111111103</v>
      </c>
      <c r="G57" s="127">
        <f t="shared" si="117"/>
        <v>0.56180555555555545</v>
      </c>
      <c r="H57" s="127">
        <f t="shared" si="117"/>
        <v>0.56527777777777766</v>
      </c>
      <c r="I57" s="127">
        <f t="shared" si="117"/>
        <v>0.56874999999999987</v>
      </c>
      <c r="J57" s="127">
        <f t="shared" si="117"/>
        <v>0.57708333333333317</v>
      </c>
      <c r="K57" s="127">
        <f t="shared" si="117"/>
        <v>0.58472222222222203</v>
      </c>
      <c r="L57" s="127">
        <f t="shared" si="117"/>
        <v>0.5874999999999998</v>
      </c>
      <c r="M57" s="127">
        <f t="shared" si="117"/>
        <v>0.59444444444444422</v>
      </c>
      <c r="N57" s="127">
        <f t="shared" si="117"/>
        <v>0.59791666666666643</v>
      </c>
      <c r="O57" s="127">
        <f t="shared" si="117"/>
        <v>0.60138888888888864</v>
      </c>
      <c r="P57" s="127">
        <f t="shared" si="117"/>
        <v>0.60694444444444418</v>
      </c>
      <c r="Q57" s="92">
        <f t="shared" si="57"/>
        <v>31.309999999999995</v>
      </c>
      <c r="R57" s="88">
        <f t="shared" ref="R57:R66" si="118">P57-C57</f>
        <v>6.3888888888888662E-2</v>
      </c>
      <c r="S57" s="89">
        <f t="shared" si="112"/>
        <v>20.419565217391373</v>
      </c>
      <c r="T57" s="128"/>
      <c r="U57" s="310">
        <f t="shared" si="43"/>
        <v>6.9444444444444198E-3</v>
      </c>
    </row>
    <row r="58" spans="1:21" ht="18.399999999999999" customHeight="1" thickBot="1" x14ac:dyDescent="0.3">
      <c r="A58" s="747"/>
      <c r="B58" s="126">
        <v>42</v>
      </c>
      <c r="C58" s="125">
        <v>0.54999999999999993</v>
      </c>
      <c r="D58" s="127">
        <f t="shared" ref="D58" si="119">C58+D$9</f>
        <v>0.55138888888888882</v>
      </c>
      <c r="E58" s="127">
        <f t="shared" ref="E58" si="120">D58+E$9</f>
        <v>0.55624999999999991</v>
      </c>
      <c r="F58" s="127">
        <f t="shared" ref="F58" si="121">E58+F$9</f>
        <v>0.56180555555555545</v>
      </c>
      <c r="G58" s="127">
        <f t="shared" ref="G58" si="122">F58+G$9</f>
        <v>0.56874999999999987</v>
      </c>
      <c r="H58" s="127">
        <f t="shared" ref="H58" si="123">G58+H$9</f>
        <v>0.57222222222222208</v>
      </c>
      <c r="I58" s="127">
        <f t="shared" ref="I58" si="124">H58+I$9</f>
        <v>0.57569444444444429</v>
      </c>
      <c r="J58" s="127">
        <f t="shared" ref="J58" si="125">I58+J$9</f>
        <v>0.58402777777777759</v>
      </c>
      <c r="K58" s="127">
        <f t="shared" ref="K58" si="126">J58+K$9</f>
        <v>0.59166666666666645</v>
      </c>
      <c r="L58" s="127">
        <f t="shared" ref="L58" si="127">K58+L$9</f>
        <v>0.59444444444444422</v>
      </c>
      <c r="M58" s="127">
        <f t="shared" ref="M58" si="128">L58+M$9</f>
        <v>0.60138888888888864</v>
      </c>
      <c r="N58" s="127">
        <f t="shared" ref="N58" si="129">M58+N$9</f>
        <v>0.60486111111111085</v>
      </c>
      <c r="O58" s="127">
        <f t="shared" ref="O58" si="130">N58+O$9</f>
        <v>0.60833333333333306</v>
      </c>
      <c r="P58" s="127">
        <f t="shared" ref="P58" si="131">O58+P$9</f>
        <v>0.6138888888888886</v>
      </c>
      <c r="Q58" s="92">
        <f t="shared" si="57"/>
        <v>31.309999999999995</v>
      </c>
      <c r="R58" s="88">
        <f t="shared" ref="R58" si="132">P58-C58</f>
        <v>6.3888888888888662E-2</v>
      </c>
      <c r="S58" s="89">
        <f t="shared" ref="S58" si="133">$K$103/((R58*1440)/60)</f>
        <v>20.419565217391373</v>
      </c>
      <c r="T58" s="128"/>
      <c r="U58" s="310">
        <f t="shared" si="43"/>
        <v>6.9444444444444198E-3</v>
      </c>
    </row>
    <row r="59" spans="1:21" ht="18.399999999999999" customHeight="1" thickBot="1" x14ac:dyDescent="0.3">
      <c r="A59" s="747"/>
      <c r="B59" s="126">
        <v>43</v>
      </c>
      <c r="C59" s="125">
        <v>0.55694444444444435</v>
      </c>
      <c r="D59" s="127">
        <f t="shared" ref="D59:P59" si="134">C59+D$9</f>
        <v>0.55833333333333324</v>
      </c>
      <c r="E59" s="127">
        <f t="shared" si="134"/>
        <v>0.56319444444444433</v>
      </c>
      <c r="F59" s="127">
        <f t="shared" si="134"/>
        <v>0.56874999999999987</v>
      </c>
      <c r="G59" s="127">
        <f t="shared" si="134"/>
        <v>0.57569444444444429</v>
      </c>
      <c r="H59" s="127">
        <f t="shared" si="134"/>
        <v>0.5791666666666665</v>
      </c>
      <c r="I59" s="127">
        <f t="shared" si="134"/>
        <v>0.58263888888888871</v>
      </c>
      <c r="J59" s="127">
        <f t="shared" si="134"/>
        <v>0.59097222222222201</v>
      </c>
      <c r="K59" s="127">
        <f t="shared" si="134"/>
        <v>0.59861111111111087</v>
      </c>
      <c r="L59" s="127">
        <f t="shared" si="134"/>
        <v>0.60138888888888864</v>
      </c>
      <c r="M59" s="127">
        <f t="shared" si="134"/>
        <v>0.60833333333333306</v>
      </c>
      <c r="N59" s="127">
        <f t="shared" si="134"/>
        <v>0.61180555555555527</v>
      </c>
      <c r="O59" s="127">
        <f t="shared" si="134"/>
        <v>0.61527777777777748</v>
      </c>
      <c r="P59" s="127">
        <f t="shared" si="134"/>
        <v>0.62083333333333302</v>
      </c>
      <c r="Q59" s="92">
        <f t="shared" si="57"/>
        <v>31.309999999999995</v>
      </c>
      <c r="R59" s="88">
        <f t="shared" si="118"/>
        <v>6.3888888888888662E-2</v>
      </c>
      <c r="S59" s="89">
        <f t="shared" si="112"/>
        <v>20.419565217391373</v>
      </c>
      <c r="T59" s="128"/>
      <c r="U59" s="310">
        <f t="shared" si="43"/>
        <v>6.9444444444444198E-3</v>
      </c>
    </row>
    <row r="60" spans="1:21" ht="18.399999999999999" customHeight="1" thickBot="1" x14ac:dyDescent="0.3">
      <c r="A60" s="747"/>
      <c r="B60" s="126">
        <v>44</v>
      </c>
      <c r="C60" s="125">
        <v>0.56388888888888877</v>
      </c>
      <c r="D60" s="127">
        <f t="shared" ref="D60:P60" si="135">C60+D$9</f>
        <v>0.56527777777777766</v>
      </c>
      <c r="E60" s="127">
        <f t="shared" si="135"/>
        <v>0.57013888888888875</v>
      </c>
      <c r="F60" s="127">
        <f t="shared" si="135"/>
        <v>0.57569444444444429</v>
      </c>
      <c r="G60" s="127">
        <f t="shared" si="135"/>
        <v>0.58263888888888871</v>
      </c>
      <c r="H60" s="127">
        <f t="shared" si="135"/>
        <v>0.58611111111111092</v>
      </c>
      <c r="I60" s="127">
        <f t="shared" si="135"/>
        <v>0.58958333333333313</v>
      </c>
      <c r="J60" s="127">
        <f t="shared" si="135"/>
        <v>0.59791666666666643</v>
      </c>
      <c r="K60" s="127">
        <f t="shared" si="135"/>
        <v>0.60555555555555529</v>
      </c>
      <c r="L60" s="127">
        <f t="shared" si="135"/>
        <v>0.60833333333333306</v>
      </c>
      <c r="M60" s="127">
        <f t="shared" si="135"/>
        <v>0.61527777777777748</v>
      </c>
      <c r="N60" s="127">
        <f t="shared" si="135"/>
        <v>0.61874999999999969</v>
      </c>
      <c r="O60" s="127">
        <f t="shared" si="135"/>
        <v>0.6222222222222219</v>
      </c>
      <c r="P60" s="127">
        <f t="shared" si="135"/>
        <v>0.62777777777777743</v>
      </c>
      <c r="Q60" s="92">
        <f t="shared" si="57"/>
        <v>31.309999999999995</v>
      </c>
      <c r="R60" s="88">
        <f t="shared" si="118"/>
        <v>6.3888888888888662E-2</v>
      </c>
      <c r="S60" s="89">
        <f t="shared" si="112"/>
        <v>20.419565217391373</v>
      </c>
      <c r="T60" s="128"/>
      <c r="U60" s="310">
        <f t="shared" si="43"/>
        <v>6.9444444444444198E-3</v>
      </c>
    </row>
    <row r="61" spans="1:21" ht="18.399999999999999" customHeight="1" thickBot="1" x14ac:dyDescent="0.3">
      <c r="A61" s="747"/>
      <c r="B61" s="126">
        <v>45</v>
      </c>
      <c r="C61" s="125">
        <v>0.57083333333333319</v>
      </c>
      <c r="D61" s="127">
        <f t="shared" ref="D61:D63" si="136">C61+D$9</f>
        <v>0.57222222222222208</v>
      </c>
      <c r="E61" s="127">
        <f t="shared" ref="E61:E63" si="137">D61+E$9</f>
        <v>0.57708333333333317</v>
      </c>
      <c r="F61" s="127">
        <f t="shared" ref="F61:F63" si="138">E61+F$9</f>
        <v>0.58263888888888871</v>
      </c>
      <c r="G61" s="127">
        <f t="shared" ref="G61:G63" si="139">F61+G$9</f>
        <v>0.58958333333333313</v>
      </c>
      <c r="H61" s="127">
        <f t="shared" ref="H61:H63" si="140">G61+H$9</f>
        <v>0.59305555555555534</v>
      </c>
      <c r="I61" s="127">
        <f t="shared" ref="I61:I63" si="141">H61+I$9</f>
        <v>0.59652777777777755</v>
      </c>
      <c r="J61" s="127">
        <f t="shared" ref="J61:J63" si="142">I61+J$9</f>
        <v>0.60486111111111085</v>
      </c>
      <c r="K61" s="127">
        <f t="shared" ref="K61:K63" si="143">J61+K$9</f>
        <v>0.61249999999999971</v>
      </c>
      <c r="L61" s="127">
        <f t="shared" ref="L61:L63" si="144">K61+L$9</f>
        <v>0.61527777777777748</v>
      </c>
      <c r="M61" s="127">
        <f t="shared" ref="M61:M63" si="145">L61+M$9</f>
        <v>0.6222222222222219</v>
      </c>
      <c r="N61" s="127">
        <f t="shared" ref="N61:N63" si="146">M61+N$9</f>
        <v>0.62569444444444411</v>
      </c>
      <c r="O61" s="127">
        <f t="shared" ref="O61:O63" si="147">N61+O$9</f>
        <v>0.62916666666666632</v>
      </c>
      <c r="P61" s="127">
        <f t="shared" ref="P61:P63" si="148">O61+P$9</f>
        <v>0.63472222222222185</v>
      </c>
      <c r="Q61" s="92">
        <f t="shared" si="57"/>
        <v>31.309999999999995</v>
      </c>
      <c r="R61" s="88">
        <f t="shared" si="118"/>
        <v>6.3888888888888662E-2</v>
      </c>
      <c r="S61" s="89">
        <f t="shared" si="112"/>
        <v>20.419565217391373</v>
      </c>
      <c r="T61" s="128"/>
      <c r="U61" s="310">
        <f t="shared" si="43"/>
        <v>6.9444444444444198E-3</v>
      </c>
    </row>
    <row r="62" spans="1:21" ht="18.399999999999999" customHeight="1" thickBot="1" x14ac:dyDescent="0.3">
      <c r="A62" s="747"/>
      <c r="B62" s="129">
        <v>46</v>
      </c>
      <c r="C62" s="125">
        <v>0.57777777777777761</v>
      </c>
      <c r="D62" s="127">
        <f t="shared" si="136"/>
        <v>0.5791666666666665</v>
      </c>
      <c r="E62" s="127">
        <f t="shared" si="137"/>
        <v>0.58402777777777759</v>
      </c>
      <c r="F62" s="127">
        <f t="shared" si="138"/>
        <v>0.58958333333333313</v>
      </c>
      <c r="G62" s="127">
        <f t="shared" si="139"/>
        <v>0.59652777777777755</v>
      </c>
      <c r="H62" s="127">
        <f t="shared" si="140"/>
        <v>0.59999999999999976</v>
      </c>
      <c r="I62" s="127">
        <f t="shared" si="141"/>
        <v>0.60347222222222197</v>
      </c>
      <c r="J62" s="127">
        <f t="shared" si="142"/>
        <v>0.61180555555555527</v>
      </c>
      <c r="K62" s="127">
        <f t="shared" si="143"/>
        <v>0.61944444444444413</v>
      </c>
      <c r="L62" s="127">
        <f t="shared" si="144"/>
        <v>0.6222222222222219</v>
      </c>
      <c r="M62" s="127">
        <f t="shared" si="145"/>
        <v>0.62916666666666632</v>
      </c>
      <c r="N62" s="127">
        <f t="shared" si="146"/>
        <v>0.63263888888888853</v>
      </c>
      <c r="O62" s="127">
        <f t="shared" si="147"/>
        <v>0.63611111111111074</v>
      </c>
      <c r="P62" s="127">
        <f t="shared" si="148"/>
        <v>0.64166666666666627</v>
      </c>
      <c r="Q62" s="92">
        <f t="shared" si="57"/>
        <v>31.309999999999995</v>
      </c>
      <c r="R62" s="88">
        <f t="shared" si="118"/>
        <v>6.3888888888888662E-2</v>
      </c>
      <c r="S62" s="89">
        <f t="shared" si="112"/>
        <v>20.419565217391373</v>
      </c>
      <c r="T62" s="128"/>
      <c r="U62" s="310">
        <f t="shared" si="43"/>
        <v>6.9444444444444198E-3</v>
      </c>
    </row>
    <row r="63" spans="1:21" ht="18.399999999999999" customHeight="1" thickBot="1" x14ac:dyDescent="0.3">
      <c r="A63" s="747"/>
      <c r="B63" s="126">
        <v>47</v>
      </c>
      <c r="C63" s="125">
        <v>0.58472222222222203</v>
      </c>
      <c r="D63" s="127">
        <f t="shared" si="136"/>
        <v>0.58611111111111092</v>
      </c>
      <c r="E63" s="127">
        <f t="shared" si="137"/>
        <v>0.59097222222222201</v>
      </c>
      <c r="F63" s="127">
        <f t="shared" si="138"/>
        <v>0.59652777777777755</v>
      </c>
      <c r="G63" s="127">
        <f t="shared" si="139"/>
        <v>0.60347222222222197</v>
      </c>
      <c r="H63" s="127">
        <f t="shared" si="140"/>
        <v>0.60694444444444418</v>
      </c>
      <c r="I63" s="127">
        <f t="shared" si="141"/>
        <v>0.61041666666666639</v>
      </c>
      <c r="J63" s="127">
        <f t="shared" si="142"/>
        <v>0.61874999999999969</v>
      </c>
      <c r="K63" s="127">
        <f t="shared" si="143"/>
        <v>0.62638888888888855</v>
      </c>
      <c r="L63" s="127">
        <f t="shared" si="144"/>
        <v>0.62916666666666632</v>
      </c>
      <c r="M63" s="127">
        <f t="shared" si="145"/>
        <v>0.63611111111111074</v>
      </c>
      <c r="N63" s="127">
        <f t="shared" si="146"/>
        <v>0.63958333333333295</v>
      </c>
      <c r="O63" s="127">
        <f t="shared" si="147"/>
        <v>0.64305555555555516</v>
      </c>
      <c r="P63" s="127">
        <f t="shared" si="148"/>
        <v>0.64861111111111069</v>
      </c>
      <c r="Q63" s="92">
        <f t="shared" si="57"/>
        <v>31.309999999999995</v>
      </c>
      <c r="R63" s="88">
        <f t="shared" si="118"/>
        <v>6.3888888888888662E-2</v>
      </c>
      <c r="S63" s="89">
        <f t="shared" si="112"/>
        <v>20.419565217391373</v>
      </c>
      <c r="T63" s="128"/>
      <c r="U63" s="310">
        <f t="shared" si="43"/>
        <v>6.9444444444444198E-3</v>
      </c>
    </row>
    <row r="64" spans="1:21" ht="18.399999999999999" customHeight="1" thickBot="1" x14ac:dyDescent="0.3">
      <c r="A64" s="747"/>
      <c r="B64" s="126">
        <v>48</v>
      </c>
      <c r="C64" s="125">
        <v>0.59305555555555534</v>
      </c>
      <c r="D64" s="127">
        <f t="shared" ref="D64:P64" si="149">C64+D$9</f>
        <v>0.59444444444444422</v>
      </c>
      <c r="E64" s="127">
        <f t="shared" si="149"/>
        <v>0.59930555555555531</v>
      </c>
      <c r="F64" s="127">
        <f t="shared" si="149"/>
        <v>0.60486111111111085</v>
      </c>
      <c r="G64" s="127">
        <f t="shared" si="149"/>
        <v>0.61180555555555527</v>
      </c>
      <c r="H64" s="127">
        <f t="shared" si="149"/>
        <v>0.61527777777777748</v>
      </c>
      <c r="I64" s="127">
        <f t="shared" si="149"/>
        <v>0.61874999999999969</v>
      </c>
      <c r="J64" s="127">
        <f t="shared" si="149"/>
        <v>0.62708333333333299</v>
      </c>
      <c r="K64" s="127">
        <f t="shared" si="149"/>
        <v>0.63472222222222185</v>
      </c>
      <c r="L64" s="127">
        <f t="shared" si="149"/>
        <v>0.63749999999999962</v>
      </c>
      <c r="M64" s="127">
        <f t="shared" si="149"/>
        <v>0.64444444444444404</v>
      </c>
      <c r="N64" s="127">
        <f t="shared" si="149"/>
        <v>0.64791666666666625</v>
      </c>
      <c r="O64" s="127">
        <f t="shared" si="149"/>
        <v>0.65138888888888846</v>
      </c>
      <c r="P64" s="127">
        <f t="shared" si="149"/>
        <v>0.656944444444444</v>
      </c>
      <c r="Q64" s="92">
        <f t="shared" si="57"/>
        <v>31.309999999999995</v>
      </c>
      <c r="R64" s="88">
        <f t="shared" si="118"/>
        <v>6.3888888888888662E-2</v>
      </c>
      <c r="S64" s="89">
        <f t="shared" si="112"/>
        <v>20.419565217391373</v>
      </c>
      <c r="T64" s="128"/>
      <c r="U64" s="310">
        <f t="shared" si="43"/>
        <v>8.3333333333333037E-3</v>
      </c>
    </row>
    <row r="65" spans="1:21" ht="18.399999999999999" customHeight="1" thickBot="1" x14ac:dyDescent="0.3">
      <c r="A65" s="747"/>
      <c r="B65" s="126">
        <v>49</v>
      </c>
      <c r="C65" s="125">
        <v>0.60138888888888864</v>
      </c>
      <c r="D65" s="127">
        <f t="shared" ref="D65:P65" si="150">C65+D$9</f>
        <v>0.60277777777777752</v>
      </c>
      <c r="E65" s="127">
        <f t="shared" si="150"/>
        <v>0.60763888888888862</v>
      </c>
      <c r="F65" s="127">
        <f t="shared" si="150"/>
        <v>0.61319444444444415</v>
      </c>
      <c r="G65" s="127">
        <f t="shared" si="150"/>
        <v>0.62013888888888857</v>
      </c>
      <c r="H65" s="127">
        <f t="shared" si="150"/>
        <v>0.62361111111111078</v>
      </c>
      <c r="I65" s="127">
        <f t="shared" si="150"/>
        <v>0.62708333333333299</v>
      </c>
      <c r="J65" s="127">
        <f t="shared" si="150"/>
        <v>0.6354166666666663</v>
      </c>
      <c r="K65" s="127">
        <f t="shared" si="150"/>
        <v>0.64305555555555516</v>
      </c>
      <c r="L65" s="127">
        <f t="shared" si="150"/>
        <v>0.64583333333333293</v>
      </c>
      <c r="M65" s="127">
        <f t="shared" si="150"/>
        <v>0.65277777777777735</v>
      </c>
      <c r="N65" s="127">
        <f t="shared" si="150"/>
        <v>0.65624999999999956</v>
      </c>
      <c r="O65" s="127">
        <f t="shared" si="150"/>
        <v>0.65972222222222177</v>
      </c>
      <c r="P65" s="127">
        <f t="shared" si="150"/>
        <v>0.6652777777777773</v>
      </c>
      <c r="Q65" s="92">
        <f t="shared" si="57"/>
        <v>31.309999999999995</v>
      </c>
      <c r="R65" s="88">
        <f t="shared" si="118"/>
        <v>6.3888888888888662E-2</v>
      </c>
      <c r="S65" s="89">
        <f t="shared" si="112"/>
        <v>20.419565217391373</v>
      </c>
      <c r="T65" s="128"/>
      <c r="U65" s="310">
        <f t="shared" si="43"/>
        <v>8.3333333333333037E-3</v>
      </c>
    </row>
    <row r="66" spans="1:21" ht="18.399999999999999" customHeight="1" thickBot="1" x14ac:dyDescent="0.3">
      <c r="A66" s="747"/>
      <c r="B66" s="126">
        <v>50</v>
      </c>
      <c r="C66" s="125">
        <v>0.60972222222222194</v>
      </c>
      <c r="D66" s="127">
        <f t="shared" ref="D66:P66" si="151">C66+D$9</f>
        <v>0.61111111111111083</v>
      </c>
      <c r="E66" s="127">
        <f t="shared" si="151"/>
        <v>0.61597222222222192</v>
      </c>
      <c r="F66" s="127">
        <f t="shared" si="151"/>
        <v>0.62152777777777746</v>
      </c>
      <c r="G66" s="127">
        <f t="shared" si="151"/>
        <v>0.62847222222222188</v>
      </c>
      <c r="H66" s="127">
        <f t="shared" si="151"/>
        <v>0.63194444444444409</v>
      </c>
      <c r="I66" s="127">
        <f t="shared" si="151"/>
        <v>0.6354166666666663</v>
      </c>
      <c r="J66" s="127">
        <f t="shared" si="151"/>
        <v>0.6437499999999996</v>
      </c>
      <c r="K66" s="127">
        <f t="shared" si="151"/>
        <v>0.65138888888888846</v>
      </c>
      <c r="L66" s="127">
        <f t="shared" si="151"/>
        <v>0.65416666666666623</v>
      </c>
      <c r="M66" s="127">
        <f t="shared" si="151"/>
        <v>0.66111111111111065</v>
      </c>
      <c r="N66" s="127">
        <f t="shared" si="151"/>
        <v>0.66458333333333286</v>
      </c>
      <c r="O66" s="127">
        <f t="shared" si="151"/>
        <v>0.66805555555555507</v>
      </c>
      <c r="P66" s="127">
        <f t="shared" si="151"/>
        <v>0.67361111111111061</v>
      </c>
      <c r="Q66" s="92">
        <f t="shared" si="57"/>
        <v>31.309999999999995</v>
      </c>
      <c r="R66" s="88">
        <f t="shared" si="118"/>
        <v>6.3888888888888662E-2</v>
      </c>
      <c r="S66" s="89">
        <f t="shared" si="112"/>
        <v>20.419565217391373</v>
      </c>
      <c r="T66" s="128"/>
      <c r="U66" s="310">
        <f t="shared" si="43"/>
        <v>8.3333333333333037E-3</v>
      </c>
    </row>
    <row r="67" spans="1:21" ht="18.399999999999999" customHeight="1" thickBot="1" x14ac:dyDescent="0.3">
      <c r="A67" s="747"/>
      <c r="B67" s="129">
        <v>51</v>
      </c>
      <c r="C67" s="125">
        <v>0.61805555555555525</v>
      </c>
      <c r="D67" s="127">
        <f t="shared" ref="D67:D90" si="152">C67+D$9</f>
        <v>0.61944444444444413</v>
      </c>
      <c r="E67" s="127">
        <f t="shared" ref="E67:E90" si="153">D67+E$9</f>
        <v>0.62430555555555522</v>
      </c>
      <c r="F67" s="127">
        <f t="shared" ref="F67:F90" si="154">E67+F$9</f>
        <v>0.62986111111111076</v>
      </c>
      <c r="G67" s="127">
        <f t="shared" ref="G67:G90" si="155">F67+G$9</f>
        <v>0.63680555555555518</v>
      </c>
      <c r="H67" s="127">
        <f t="shared" ref="H67:H90" si="156">G67+H$9</f>
        <v>0.64027777777777739</v>
      </c>
      <c r="I67" s="127">
        <f t="shared" ref="I67:I90" si="157">H67+I$9</f>
        <v>0.6437499999999996</v>
      </c>
      <c r="J67" s="127">
        <f t="shared" ref="J67:J90" si="158">I67+J$9</f>
        <v>0.6520833333333329</v>
      </c>
      <c r="K67" s="127">
        <f t="shared" ref="K67:K90" si="159">J67+K$9</f>
        <v>0.65972222222222177</v>
      </c>
      <c r="L67" s="127">
        <f t="shared" ref="L67:L90" si="160">K67+L$9</f>
        <v>0.66249999999999953</v>
      </c>
      <c r="M67" s="127">
        <f t="shared" ref="M67:M90" si="161">L67+M$9</f>
        <v>0.66944444444444395</v>
      </c>
      <c r="N67" s="127">
        <f t="shared" ref="N67:N90" si="162">M67+N$9</f>
        <v>0.67291666666666616</v>
      </c>
      <c r="O67" s="127">
        <f t="shared" ref="O67:O90" si="163">N67+O$9</f>
        <v>0.67638888888888837</v>
      </c>
      <c r="P67" s="127">
        <f t="shared" ref="P67:P90" si="164">O67+P$9</f>
        <v>0.68194444444444391</v>
      </c>
      <c r="Q67" s="92">
        <f t="shared" si="57"/>
        <v>31.309999999999995</v>
      </c>
      <c r="R67" s="88">
        <f t="shared" ref="R67:R90" si="165">P67-C67</f>
        <v>6.3888888888888662E-2</v>
      </c>
      <c r="S67" s="89">
        <f t="shared" si="112"/>
        <v>20.419565217391373</v>
      </c>
      <c r="T67" s="128"/>
      <c r="U67" s="310">
        <f t="shared" si="43"/>
        <v>8.3333333333333037E-3</v>
      </c>
    </row>
    <row r="68" spans="1:21" ht="18.399999999999999" customHeight="1" thickBot="1" x14ac:dyDescent="0.3">
      <c r="A68" s="747"/>
      <c r="B68" s="126">
        <v>52</v>
      </c>
      <c r="C68" s="125">
        <v>0.62638888888888855</v>
      </c>
      <c r="D68" s="127">
        <f t="shared" si="152"/>
        <v>0.62777777777777743</v>
      </c>
      <c r="E68" s="127">
        <f t="shared" si="153"/>
        <v>0.63263888888888853</v>
      </c>
      <c r="F68" s="127">
        <f t="shared" si="154"/>
        <v>0.63819444444444406</v>
      </c>
      <c r="G68" s="127">
        <f t="shared" si="155"/>
        <v>0.64513888888888848</v>
      </c>
      <c r="H68" s="127">
        <f t="shared" si="156"/>
        <v>0.64861111111111069</v>
      </c>
      <c r="I68" s="127">
        <f t="shared" si="157"/>
        <v>0.6520833333333329</v>
      </c>
      <c r="J68" s="127">
        <f t="shared" si="158"/>
        <v>0.66041666666666621</v>
      </c>
      <c r="K68" s="127">
        <f t="shared" si="159"/>
        <v>0.66805555555555507</v>
      </c>
      <c r="L68" s="127">
        <f t="shared" si="160"/>
        <v>0.67083333333333284</v>
      </c>
      <c r="M68" s="127">
        <f t="shared" si="161"/>
        <v>0.67777777777777726</v>
      </c>
      <c r="N68" s="127">
        <f t="shared" si="162"/>
        <v>0.68124999999999947</v>
      </c>
      <c r="O68" s="127">
        <f t="shared" si="163"/>
        <v>0.68472222222222168</v>
      </c>
      <c r="P68" s="127">
        <f t="shared" si="164"/>
        <v>0.69027777777777721</v>
      </c>
      <c r="Q68" s="92">
        <f t="shared" si="57"/>
        <v>31.309999999999995</v>
      </c>
      <c r="R68" s="88">
        <f t="shared" si="165"/>
        <v>6.3888888888888662E-2</v>
      </c>
      <c r="S68" s="89">
        <f t="shared" si="112"/>
        <v>20.419565217391373</v>
      </c>
      <c r="T68" s="128"/>
      <c r="U68" s="310">
        <f t="shared" si="43"/>
        <v>8.3333333333333037E-3</v>
      </c>
    </row>
    <row r="69" spans="1:21" ht="18.399999999999999" customHeight="1" thickBot="1" x14ac:dyDescent="0.3">
      <c r="A69" s="747"/>
      <c r="B69" s="126">
        <v>53</v>
      </c>
      <c r="C69" s="125">
        <v>0.63472222222222185</v>
      </c>
      <c r="D69" s="127">
        <f t="shared" si="152"/>
        <v>0.63611111111111074</v>
      </c>
      <c r="E69" s="127">
        <f t="shared" si="153"/>
        <v>0.64097222222222183</v>
      </c>
      <c r="F69" s="127">
        <f t="shared" si="154"/>
        <v>0.64652777777777737</v>
      </c>
      <c r="G69" s="127">
        <f t="shared" si="155"/>
        <v>0.65347222222222179</v>
      </c>
      <c r="H69" s="127">
        <f t="shared" si="156"/>
        <v>0.656944444444444</v>
      </c>
      <c r="I69" s="127">
        <f t="shared" si="157"/>
        <v>0.66041666666666621</v>
      </c>
      <c r="J69" s="127">
        <f t="shared" si="158"/>
        <v>0.66874999999999951</v>
      </c>
      <c r="K69" s="127">
        <f t="shared" si="159"/>
        <v>0.67638888888888837</v>
      </c>
      <c r="L69" s="127">
        <f t="shared" si="160"/>
        <v>0.67916666666666614</v>
      </c>
      <c r="M69" s="127">
        <f t="shared" si="161"/>
        <v>0.68611111111111056</v>
      </c>
      <c r="N69" s="127">
        <f t="shared" si="162"/>
        <v>0.68958333333333277</v>
      </c>
      <c r="O69" s="127">
        <f t="shared" si="163"/>
        <v>0.69305555555555498</v>
      </c>
      <c r="P69" s="127">
        <f t="shared" si="164"/>
        <v>0.69861111111111052</v>
      </c>
      <c r="Q69" s="92">
        <f t="shared" si="57"/>
        <v>31.309999999999995</v>
      </c>
      <c r="R69" s="88">
        <f t="shared" si="165"/>
        <v>6.3888888888888662E-2</v>
      </c>
      <c r="S69" s="89">
        <f t="shared" si="112"/>
        <v>20.419565217391373</v>
      </c>
      <c r="T69" s="128"/>
      <c r="U69" s="310">
        <f t="shared" si="43"/>
        <v>8.3333333333333037E-3</v>
      </c>
    </row>
    <row r="70" spans="1:21" ht="18.399999999999999" customHeight="1" thickBot="1" x14ac:dyDescent="0.3">
      <c r="A70" s="747"/>
      <c r="B70" s="126">
        <v>54</v>
      </c>
      <c r="C70" s="125">
        <v>0.64305555555555516</v>
      </c>
      <c r="D70" s="127">
        <f t="shared" si="152"/>
        <v>0.64444444444444404</v>
      </c>
      <c r="E70" s="127">
        <f t="shared" si="153"/>
        <v>0.64930555555555514</v>
      </c>
      <c r="F70" s="127">
        <f t="shared" si="154"/>
        <v>0.65486111111111067</v>
      </c>
      <c r="G70" s="127">
        <f t="shared" si="155"/>
        <v>0.66180555555555509</v>
      </c>
      <c r="H70" s="127">
        <f t="shared" si="156"/>
        <v>0.6652777777777773</v>
      </c>
      <c r="I70" s="127">
        <f t="shared" si="157"/>
        <v>0.66874999999999951</v>
      </c>
      <c r="J70" s="127">
        <f t="shared" si="158"/>
        <v>0.67708333333333282</v>
      </c>
      <c r="K70" s="127">
        <f t="shared" si="159"/>
        <v>0.68472222222222168</v>
      </c>
      <c r="L70" s="127">
        <f t="shared" si="160"/>
        <v>0.68749999999999944</v>
      </c>
      <c r="M70" s="127">
        <f t="shared" si="161"/>
        <v>0.69444444444444386</v>
      </c>
      <c r="N70" s="127">
        <f t="shared" si="162"/>
        <v>0.69791666666666607</v>
      </c>
      <c r="O70" s="127">
        <f t="shared" si="163"/>
        <v>0.70138888888888828</v>
      </c>
      <c r="P70" s="127">
        <f t="shared" si="164"/>
        <v>0.70694444444444382</v>
      </c>
      <c r="Q70" s="92">
        <f t="shared" si="57"/>
        <v>31.309999999999995</v>
      </c>
      <c r="R70" s="88">
        <f t="shared" si="165"/>
        <v>6.3888888888888662E-2</v>
      </c>
      <c r="S70" s="89">
        <f t="shared" si="112"/>
        <v>20.419565217391373</v>
      </c>
      <c r="T70" s="128"/>
      <c r="U70" s="310">
        <f t="shared" si="43"/>
        <v>8.3333333333333037E-3</v>
      </c>
    </row>
    <row r="71" spans="1:21" ht="18.399999999999999" customHeight="1" thickBot="1" x14ac:dyDescent="0.3">
      <c r="A71" s="747"/>
      <c r="B71" s="126">
        <v>55</v>
      </c>
      <c r="C71" s="125">
        <v>0.65138888888888846</v>
      </c>
      <c r="D71" s="127">
        <f t="shared" si="152"/>
        <v>0.65277777777777735</v>
      </c>
      <c r="E71" s="127">
        <f t="shared" si="153"/>
        <v>0.65763888888888844</v>
      </c>
      <c r="F71" s="127">
        <f t="shared" si="154"/>
        <v>0.66319444444444398</v>
      </c>
      <c r="G71" s="127">
        <f t="shared" si="155"/>
        <v>0.6701388888888884</v>
      </c>
      <c r="H71" s="127">
        <f t="shared" si="156"/>
        <v>0.67361111111111061</v>
      </c>
      <c r="I71" s="127">
        <f t="shared" si="157"/>
        <v>0.67708333333333282</v>
      </c>
      <c r="J71" s="127">
        <f t="shared" si="158"/>
        <v>0.68541666666666612</v>
      </c>
      <c r="K71" s="127">
        <f t="shared" si="159"/>
        <v>0.69305555555555498</v>
      </c>
      <c r="L71" s="127">
        <f t="shared" si="160"/>
        <v>0.69583333333333275</v>
      </c>
      <c r="M71" s="127">
        <f t="shared" si="161"/>
        <v>0.70277777777777717</v>
      </c>
      <c r="N71" s="127">
        <f t="shared" si="162"/>
        <v>0.70624999999999938</v>
      </c>
      <c r="O71" s="127">
        <f t="shared" si="163"/>
        <v>0.70972222222222159</v>
      </c>
      <c r="P71" s="127">
        <f t="shared" si="164"/>
        <v>0.71527777777777712</v>
      </c>
      <c r="Q71" s="92">
        <f t="shared" si="57"/>
        <v>31.309999999999995</v>
      </c>
      <c r="R71" s="88">
        <f t="shared" si="165"/>
        <v>6.3888888888888662E-2</v>
      </c>
      <c r="S71" s="89">
        <f t="shared" si="112"/>
        <v>20.419565217391373</v>
      </c>
      <c r="T71" s="128"/>
      <c r="U71" s="310">
        <f t="shared" si="43"/>
        <v>8.3333333333333037E-3</v>
      </c>
    </row>
    <row r="72" spans="1:21" ht="18.399999999999999" customHeight="1" thickBot="1" x14ac:dyDescent="0.3">
      <c r="A72" s="747"/>
      <c r="B72" s="129">
        <v>56</v>
      </c>
      <c r="C72" s="125">
        <v>0.65972222222222177</v>
      </c>
      <c r="D72" s="127">
        <f t="shared" si="152"/>
        <v>0.66111111111111065</v>
      </c>
      <c r="E72" s="127">
        <f t="shared" si="153"/>
        <v>0.66597222222222174</v>
      </c>
      <c r="F72" s="127">
        <f t="shared" si="154"/>
        <v>0.67152777777777728</v>
      </c>
      <c r="G72" s="127">
        <f t="shared" si="155"/>
        <v>0.6784722222222217</v>
      </c>
      <c r="H72" s="127">
        <f t="shared" si="156"/>
        <v>0.68194444444444391</v>
      </c>
      <c r="I72" s="127">
        <f t="shared" si="157"/>
        <v>0.68541666666666612</v>
      </c>
      <c r="J72" s="127">
        <f t="shared" si="158"/>
        <v>0.69374999999999942</v>
      </c>
      <c r="K72" s="127">
        <f t="shared" si="159"/>
        <v>0.70138888888888828</v>
      </c>
      <c r="L72" s="127">
        <f t="shared" si="160"/>
        <v>0.70416666666666605</v>
      </c>
      <c r="M72" s="127">
        <f t="shared" si="161"/>
        <v>0.71111111111111047</v>
      </c>
      <c r="N72" s="127">
        <f t="shared" si="162"/>
        <v>0.71458333333333268</v>
      </c>
      <c r="O72" s="127">
        <f t="shared" si="163"/>
        <v>0.71805555555555489</v>
      </c>
      <c r="P72" s="127">
        <f t="shared" si="164"/>
        <v>0.72361111111111043</v>
      </c>
      <c r="Q72" s="92">
        <f t="shared" si="57"/>
        <v>31.309999999999995</v>
      </c>
      <c r="R72" s="88">
        <f t="shared" si="165"/>
        <v>6.3888888888888662E-2</v>
      </c>
      <c r="S72" s="89">
        <f t="shared" si="112"/>
        <v>20.419565217391373</v>
      </c>
      <c r="T72" s="128"/>
      <c r="U72" s="310">
        <f t="shared" si="43"/>
        <v>8.3333333333333037E-3</v>
      </c>
    </row>
    <row r="73" spans="1:21" ht="18.399999999999999" customHeight="1" thickBot="1" x14ac:dyDescent="0.3">
      <c r="A73" s="747"/>
      <c r="B73" s="126">
        <v>57</v>
      </c>
      <c r="C73" s="125">
        <v>0.66805555555555507</v>
      </c>
      <c r="D73" s="127">
        <f t="shared" si="152"/>
        <v>0.66944444444444395</v>
      </c>
      <c r="E73" s="127">
        <f t="shared" si="153"/>
        <v>0.67430555555555505</v>
      </c>
      <c r="F73" s="127">
        <f t="shared" si="154"/>
        <v>0.67986111111111058</v>
      </c>
      <c r="G73" s="127">
        <f t="shared" si="155"/>
        <v>0.686805555555555</v>
      </c>
      <c r="H73" s="127">
        <f t="shared" si="156"/>
        <v>0.69027777777777721</v>
      </c>
      <c r="I73" s="127">
        <f t="shared" si="157"/>
        <v>0.69374999999999942</v>
      </c>
      <c r="J73" s="127">
        <f t="shared" si="158"/>
        <v>0.70208333333333273</v>
      </c>
      <c r="K73" s="127">
        <f t="shared" si="159"/>
        <v>0.70972222222222159</v>
      </c>
      <c r="L73" s="127">
        <f t="shared" si="160"/>
        <v>0.71249999999999936</v>
      </c>
      <c r="M73" s="127">
        <f t="shared" si="161"/>
        <v>0.71944444444444378</v>
      </c>
      <c r="N73" s="127">
        <f t="shared" si="162"/>
        <v>0.72291666666666599</v>
      </c>
      <c r="O73" s="127">
        <f t="shared" si="163"/>
        <v>0.7263888888888882</v>
      </c>
      <c r="P73" s="127">
        <f t="shared" si="164"/>
        <v>0.73194444444444373</v>
      </c>
      <c r="Q73" s="92">
        <f t="shared" si="57"/>
        <v>31.309999999999995</v>
      </c>
      <c r="R73" s="88">
        <f t="shared" si="165"/>
        <v>6.3888888888888662E-2</v>
      </c>
      <c r="S73" s="89">
        <f t="shared" si="112"/>
        <v>20.419565217391373</v>
      </c>
      <c r="T73" s="128"/>
      <c r="U73" s="310">
        <f t="shared" si="43"/>
        <v>8.3333333333333037E-3</v>
      </c>
    </row>
    <row r="74" spans="1:21" ht="18.399999999999999" customHeight="1" thickBot="1" x14ac:dyDescent="0.3">
      <c r="A74" s="747"/>
      <c r="B74" s="126">
        <v>58</v>
      </c>
      <c r="C74" s="125">
        <v>0.67638888888888837</v>
      </c>
      <c r="D74" s="127">
        <f t="shared" si="152"/>
        <v>0.67777777777777726</v>
      </c>
      <c r="E74" s="127">
        <f t="shared" si="153"/>
        <v>0.68263888888888835</v>
      </c>
      <c r="F74" s="127">
        <f t="shared" si="154"/>
        <v>0.68819444444444389</v>
      </c>
      <c r="G74" s="127">
        <f t="shared" si="155"/>
        <v>0.69513888888888831</v>
      </c>
      <c r="H74" s="127">
        <f t="shared" si="156"/>
        <v>0.69861111111111052</v>
      </c>
      <c r="I74" s="127">
        <f t="shared" si="157"/>
        <v>0.70208333333333273</v>
      </c>
      <c r="J74" s="127">
        <f t="shared" si="158"/>
        <v>0.71041666666666603</v>
      </c>
      <c r="K74" s="127">
        <f t="shared" si="159"/>
        <v>0.71805555555555489</v>
      </c>
      <c r="L74" s="127">
        <f t="shared" si="160"/>
        <v>0.72083333333333266</v>
      </c>
      <c r="M74" s="127">
        <f t="shared" si="161"/>
        <v>0.72777777777777708</v>
      </c>
      <c r="N74" s="127">
        <f t="shared" si="162"/>
        <v>0.73124999999999929</v>
      </c>
      <c r="O74" s="127">
        <f t="shared" si="163"/>
        <v>0.7347222222222215</v>
      </c>
      <c r="P74" s="127">
        <f t="shared" si="164"/>
        <v>0.74027777777777704</v>
      </c>
      <c r="Q74" s="92">
        <f t="shared" si="57"/>
        <v>31.309999999999995</v>
      </c>
      <c r="R74" s="88">
        <f t="shared" si="165"/>
        <v>6.3888888888888662E-2</v>
      </c>
      <c r="S74" s="89">
        <f t="shared" si="112"/>
        <v>20.419565217391373</v>
      </c>
      <c r="T74" s="128"/>
      <c r="U74" s="310">
        <f t="shared" si="43"/>
        <v>8.3333333333333037E-3</v>
      </c>
    </row>
    <row r="75" spans="1:21" ht="18.399999999999999" customHeight="1" thickBot="1" x14ac:dyDescent="0.3">
      <c r="A75" s="747"/>
      <c r="B75" s="126">
        <v>59</v>
      </c>
      <c r="C75" s="125">
        <v>0.68472222222222168</v>
      </c>
      <c r="D75" s="127">
        <f t="shared" si="152"/>
        <v>0.68611111111111056</v>
      </c>
      <c r="E75" s="127">
        <f t="shared" si="153"/>
        <v>0.69097222222222165</v>
      </c>
      <c r="F75" s="127">
        <f t="shared" si="154"/>
        <v>0.69652777777777719</v>
      </c>
      <c r="G75" s="127">
        <f t="shared" si="155"/>
        <v>0.70347222222222161</v>
      </c>
      <c r="H75" s="127">
        <f t="shared" si="156"/>
        <v>0.70694444444444382</v>
      </c>
      <c r="I75" s="127">
        <f t="shared" si="157"/>
        <v>0.71041666666666603</v>
      </c>
      <c r="J75" s="127">
        <f t="shared" si="158"/>
        <v>0.71874999999999933</v>
      </c>
      <c r="K75" s="127">
        <f t="shared" si="159"/>
        <v>0.7263888888888882</v>
      </c>
      <c r="L75" s="127">
        <f t="shared" si="160"/>
        <v>0.72916666666666596</v>
      </c>
      <c r="M75" s="127">
        <f t="shared" si="161"/>
        <v>0.73611111111111038</v>
      </c>
      <c r="N75" s="127">
        <f t="shared" si="162"/>
        <v>0.73958333333333259</v>
      </c>
      <c r="O75" s="127">
        <f t="shared" si="163"/>
        <v>0.7430555555555548</v>
      </c>
      <c r="P75" s="127">
        <f t="shared" si="164"/>
        <v>0.74861111111111034</v>
      </c>
      <c r="Q75" s="92">
        <f t="shared" si="57"/>
        <v>31.309999999999995</v>
      </c>
      <c r="R75" s="88">
        <f t="shared" si="165"/>
        <v>6.3888888888888662E-2</v>
      </c>
      <c r="S75" s="89">
        <f t="shared" si="112"/>
        <v>20.419565217391373</v>
      </c>
      <c r="T75" s="128"/>
      <c r="U75" s="310">
        <f t="shared" si="43"/>
        <v>8.3333333333333037E-3</v>
      </c>
    </row>
    <row r="76" spans="1:21" ht="18.399999999999999" customHeight="1" thickBot="1" x14ac:dyDescent="0.3">
      <c r="A76" s="747"/>
      <c r="B76" s="126">
        <v>60</v>
      </c>
      <c r="C76" s="125">
        <v>0.69305555555555498</v>
      </c>
      <c r="D76" s="127">
        <f t="shared" si="152"/>
        <v>0.69444444444444386</v>
      </c>
      <c r="E76" s="127">
        <f t="shared" si="153"/>
        <v>0.69930555555555496</v>
      </c>
      <c r="F76" s="127">
        <f t="shared" si="154"/>
        <v>0.70486111111111049</v>
      </c>
      <c r="G76" s="127">
        <f t="shared" si="155"/>
        <v>0.71180555555555491</v>
      </c>
      <c r="H76" s="127">
        <f t="shared" si="156"/>
        <v>0.71527777777777712</v>
      </c>
      <c r="I76" s="127">
        <f t="shared" si="157"/>
        <v>0.71874999999999933</v>
      </c>
      <c r="J76" s="127">
        <f t="shared" si="158"/>
        <v>0.72708333333333264</v>
      </c>
      <c r="K76" s="127">
        <f t="shared" si="159"/>
        <v>0.7347222222222215</v>
      </c>
      <c r="L76" s="127">
        <f t="shared" si="160"/>
        <v>0.73749999999999927</v>
      </c>
      <c r="M76" s="127">
        <f t="shared" si="161"/>
        <v>0.74444444444444369</v>
      </c>
      <c r="N76" s="127">
        <f t="shared" si="162"/>
        <v>0.7479166666666659</v>
      </c>
      <c r="O76" s="127">
        <f t="shared" si="163"/>
        <v>0.75138888888888811</v>
      </c>
      <c r="P76" s="127">
        <f t="shared" si="164"/>
        <v>0.75694444444444364</v>
      </c>
      <c r="Q76" s="92">
        <f t="shared" si="57"/>
        <v>31.309999999999995</v>
      </c>
      <c r="R76" s="88">
        <f t="shared" si="165"/>
        <v>6.3888888888888662E-2</v>
      </c>
      <c r="S76" s="89">
        <f t="shared" si="112"/>
        <v>20.419565217391373</v>
      </c>
      <c r="T76" s="128"/>
      <c r="U76" s="310">
        <f t="shared" si="43"/>
        <v>8.3333333333333037E-3</v>
      </c>
    </row>
    <row r="77" spans="1:21" ht="18.399999999999999" customHeight="1" thickBot="1" x14ac:dyDescent="0.3">
      <c r="A77" s="747"/>
      <c r="B77" s="129">
        <v>61</v>
      </c>
      <c r="C77" s="125">
        <v>0.70138888888888828</v>
      </c>
      <c r="D77" s="127">
        <f t="shared" si="152"/>
        <v>0.70277777777777717</v>
      </c>
      <c r="E77" s="127">
        <f t="shared" si="153"/>
        <v>0.70763888888888826</v>
      </c>
      <c r="F77" s="127">
        <f t="shared" si="154"/>
        <v>0.7131944444444438</v>
      </c>
      <c r="G77" s="127">
        <f t="shared" si="155"/>
        <v>0.72013888888888822</v>
      </c>
      <c r="H77" s="127">
        <f t="shared" si="156"/>
        <v>0.72361111111111043</v>
      </c>
      <c r="I77" s="127">
        <f t="shared" si="157"/>
        <v>0.72708333333333264</v>
      </c>
      <c r="J77" s="127">
        <f t="shared" si="158"/>
        <v>0.73541666666666594</v>
      </c>
      <c r="K77" s="127">
        <f t="shared" si="159"/>
        <v>0.7430555555555548</v>
      </c>
      <c r="L77" s="127">
        <f t="shared" si="160"/>
        <v>0.74583333333333257</v>
      </c>
      <c r="M77" s="127">
        <f t="shared" si="161"/>
        <v>0.75277777777777699</v>
      </c>
      <c r="N77" s="127">
        <f t="shared" si="162"/>
        <v>0.7562499999999992</v>
      </c>
      <c r="O77" s="127">
        <f t="shared" si="163"/>
        <v>0.75972222222222141</v>
      </c>
      <c r="P77" s="127">
        <f t="shared" si="164"/>
        <v>0.76527777777777695</v>
      </c>
      <c r="Q77" s="92">
        <f t="shared" si="57"/>
        <v>31.309999999999995</v>
      </c>
      <c r="R77" s="88">
        <f t="shared" si="165"/>
        <v>6.3888888888888662E-2</v>
      </c>
      <c r="S77" s="89">
        <f t="shared" si="112"/>
        <v>20.419565217391373</v>
      </c>
      <c r="T77" s="128"/>
      <c r="U77" s="310">
        <f t="shared" si="43"/>
        <v>8.3333333333333037E-3</v>
      </c>
    </row>
    <row r="78" spans="1:21" ht="18.399999999999999" customHeight="1" thickBot="1" x14ac:dyDescent="0.3">
      <c r="A78" s="747"/>
      <c r="B78" s="126">
        <v>62</v>
      </c>
      <c r="C78" s="125">
        <v>0.70972222222222159</v>
      </c>
      <c r="D78" s="127">
        <f t="shared" si="152"/>
        <v>0.71111111111111047</v>
      </c>
      <c r="E78" s="127">
        <f t="shared" si="153"/>
        <v>0.71597222222222157</v>
      </c>
      <c r="F78" s="127">
        <f t="shared" si="154"/>
        <v>0.7215277777777771</v>
      </c>
      <c r="G78" s="127">
        <f t="shared" si="155"/>
        <v>0.72847222222222152</v>
      </c>
      <c r="H78" s="127">
        <f t="shared" si="156"/>
        <v>0.73194444444444373</v>
      </c>
      <c r="I78" s="127">
        <f t="shared" si="157"/>
        <v>0.73541666666666594</v>
      </c>
      <c r="J78" s="127">
        <f t="shared" si="158"/>
        <v>0.74374999999999925</v>
      </c>
      <c r="K78" s="127">
        <f t="shared" si="159"/>
        <v>0.75138888888888811</v>
      </c>
      <c r="L78" s="127">
        <f t="shared" si="160"/>
        <v>0.75416666666666587</v>
      </c>
      <c r="M78" s="127">
        <f t="shared" si="161"/>
        <v>0.76111111111111029</v>
      </c>
      <c r="N78" s="127">
        <f t="shared" si="162"/>
        <v>0.7645833333333325</v>
      </c>
      <c r="O78" s="127">
        <f t="shared" si="163"/>
        <v>0.76805555555555471</v>
      </c>
      <c r="P78" s="127">
        <f t="shared" si="164"/>
        <v>0.77361111111111025</v>
      </c>
      <c r="Q78" s="92">
        <f t="shared" si="57"/>
        <v>31.309999999999995</v>
      </c>
      <c r="R78" s="88">
        <f t="shared" si="165"/>
        <v>6.3888888888888662E-2</v>
      </c>
      <c r="S78" s="89">
        <f t="shared" si="112"/>
        <v>20.419565217391373</v>
      </c>
      <c r="T78" s="128"/>
      <c r="U78" s="310">
        <f t="shared" si="43"/>
        <v>8.3333333333333037E-3</v>
      </c>
    </row>
    <row r="79" spans="1:21" ht="18.399999999999999" customHeight="1" thickBot="1" x14ac:dyDescent="0.3">
      <c r="A79" s="747"/>
      <c r="B79" s="126">
        <v>63</v>
      </c>
      <c r="C79" s="125">
        <v>0.71805555555555489</v>
      </c>
      <c r="D79" s="127">
        <f t="shared" si="152"/>
        <v>0.71944444444444378</v>
      </c>
      <c r="E79" s="127">
        <f t="shared" si="153"/>
        <v>0.72430555555555487</v>
      </c>
      <c r="F79" s="127">
        <f t="shared" si="154"/>
        <v>0.72986111111111041</v>
      </c>
      <c r="G79" s="127">
        <f t="shared" si="155"/>
        <v>0.73680555555555483</v>
      </c>
      <c r="H79" s="127">
        <f t="shared" si="156"/>
        <v>0.74027777777777704</v>
      </c>
      <c r="I79" s="127">
        <f t="shared" si="157"/>
        <v>0.74374999999999925</v>
      </c>
      <c r="J79" s="127">
        <f t="shared" si="158"/>
        <v>0.75208333333333255</v>
      </c>
      <c r="K79" s="127">
        <f t="shared" si="159"/>
        <v>0.75972222222222141</v>
      </c>
      <c r="L79" s="127">
        <f t="shared" si="160"/>
        <v>0.76249999999999918</v>
      </c>
      <c r="M79" s="127">
        <f t="shared" si="161"/>
        <v>0.7694444444444436</v>
      </c>
      <c r="N79" s="127">
        <f t="shared" si="162"/>
        <v>0.77291666666666581</v>
      </c>
      <c r="O79" s="127">
        <f t="shared" si="163"/>
        <v>0.77638888888888802</v>
      </c>
      <c r="P79" s="127">
        <f t="shared" si="164"/>
        <v>0.78194444444444355</v>
      </c>
      <c r="Q79" s="92">
        <f t="shared" si="57"/>
        <v>31.309999999999995</v>
      </c>
      <c r="R79" s="88">
        <f t="shared" si="165"/>
        <v>6.3888888888888662E-2</v>
      </c>
      <c r="S79" s="89">
        <f t="shared" si="112"/>
        <v>20.419565217391373</v>
      </c>
      <c r="T79" s="128"/>
      <c r="U79" s="310">
        <f t="shared" si="43"/>
        <v>8.3333333333333037E-3</v>
      </c>
    </row>
    <row r="80" spans="1:21" ht="18.399999999999999" customHeight="1" thickBot="1" x14ac:dyDescent="0.3">
      <c r="A80" s="747"/>
      <c r="B80" s="126">
        <v>64</v>
      </c>
      <c r="C80" s="125">
        <v>0.7263888888888882</v>
      </c>
      <c r="D80" s="127">
        <f t="shared" si="152"/>
        <v>0.72777777777777708</v>
      </c>
      <c r="E80" s="127">
        <f t="shared" si="153"/>
        <v>0.73263888888888817</v>
      </c>
      <c r="F80" s="127">
        <f t="shared" si="154"/>
        <v>0.73819444444444371</v>
      </c>
      <c r="G80" s="127">
        <f t="shared" si="155"/>
        <v>0.74513888888888813</v>
      </c>
      <c r="H80" s="127">
        <f t="shared" si="156"/>
        <v>0.74861111111111034</v>
      </c>
      <c r="I80" s="127">
        <f t="shared" si="157"/>
        <v>0.75208333333333255</v>
      </c>
      <c r="J80" s="127">
        <f t="shared" si="158"/>
        <v>0.76041666666666585</v>
      </c>
      <c r="K80" s="127">
        <f t="shared" si="159"/>
        <v>0.76805555555555471</v>
      </c>
      <c r="L80" s="127">
        <f t="shared" si="160"/>
        <v>0.77083333333333248</v>
      </c>
      <c r="M80" s="127">
        <f t="shared" si="161"/>
        <v>0.7777777777777769</v>
      </c>
      <c r="N80" s="127">
        <f t="shared" si="162"/>
        <v>0.78124999999999911</v>
      </c>
      <c r="O80" s="127">
        <f t="shared" si="163"/>
        <v>0.78472222222222132</v>
      </c>
      <c r="P80" s="127">
        <f t="shared" si="164"/>
        <v>0.79027777777777686</v>
      </c>
      <c r="Q80" s="92">
        <f t="shared" si="57"/>
        <v>31.309999999999995</v>
      </c>
      <c r="R80" s="88">
        <f t="shared" si="165"/>
        <v>6.3888888888888662E-2</v>
      </c>
      <c r="S80" s="89">
        <f t="shared" si="112"/>
        <v>20.419565217391373</v>
      </c>
      <c r="T80" s="128"/>
      <c r="U80" s="310">
        <f t="shared" si="43"/>
        <v>8.3333333333333037E-3</v>
      </c>
    </row>
    <row r="81" spans="1:21" ht="18.399999999999999" customHeight="1" thickBot="1" x14ac:dyDescent="0.3">
      <c r="A81" s="747"/>
      <c r="B81" s="126">
        <v>65</v>
      </c>
      <c r="C81" s="125">
        <v>0.7347222222222215</v>
      </c>
      <c r="D81" s="127">
        <f t="shared" si="152"/>
        <v>0.73611111111111038</v>
      </c>
      <c r="E81" s="127">
        <f t="shared" si="153"/>
        <v>0.74097222222222148</v>
      </c>
      <c r="F81" s="127">
        <f t="shared" si="154"/>
        <v>0.74652777777777701</v>
      </c>
      <c r="G81" s="127">
        <f t="shared" si="155"/>
        <v>0.75347222222222143</v>
      </c>
      <c r="H81" s="127">
        <f t="shared" si="156"/>
        <v>0.75694444444444364</v>
      </c>
      <c r="I81" s="127">
        <f t="shared" si="157"/>
        <v>0.76041666666666585</v>
      </c>
      <c r="J81" s="127">
        <f t="shared" si="158"/>
        <v>0.76874999999999916</v>
      </c>
      <c r="K81" s="127">
        <f t="shared" si="159"/>
        <v>0.77638888888888802</v>
      </c>
      <c r="L81" s="127">
        <f t="shared" si="160"/>
        <v>0.77916666666666579</v>
      </c>
      <c r="M81" s="127">
        <f t="shared" si="161"/>
        <v>0.78611111111111021</v>
      </c>
      <c r="N81" s="127">
        <f t="shared" si="162"/>
        <v>0.78958333333333242</v>
      </c>
      <c r="O81" s="127">
        <f t="shared" si="163"/>
        <v>0.79305555555555463</v>
      </c>
      <c r="P81" s="127">
        <f t="shared" si="164"/>
        <v>0.79861111111111016</v>
      </c>
      <c r="Q81" s="92">
        <f t="shared" si="57"/>
        <v>31.309999999999995</v>
      </c>
      <c r="R81" s="88">
        <f t="shared" si="165"/>
        <v>6.3888888888888662E-2</v>
      </c>
      <c r="S81" s="89">
        <f t="shared" si="112"/>
        <v>20.419565217391373</v>
      </c>
      <c r="T81" s="128"/>
      <c r="U81" s="310">
        <f t="shared" si="43"/>
        <v>8.3333333333333037E-3</v>
      </c>
    </row>
    <row r="82" spans="1:21" ht="18.399999999999999" customHeight="1" thickBot="1" x14ac:dyDescent="0.3">
      <c r="A82" s="747"/>
      <c r="B82" s="129">
        <v>66</v>
      </c>
      <c r="C82" s="125">
        <v>0.7430555555555548</v>
      </c>
      <c r="D82" s="127">
        <f t="shared" si="152"/>
        <v>0.74444444444444369</v>
      </c>
      <c r="E82" s="127">
        <f t="shared" si="153"/>
        <v>0.74930555555555478</v>
      </c>
      <c r="F82" s="127">
        <f t="shared" si="154"/>
        <v>0.75486111111111032</v>
      </c>
      <c r="G82" s="127">
        <f t="shared" si="155"/>
        <v>0.76180555555555474</v>
      </c>
      <c r="H82" s="127">
        <f t="shared" si="156"/>
        <v>0.76527777777777695</v>
      </c>
      <c r="I82" s="127">
        <f t="shared" si="157"/>
        <v>0.76874999999999916</v>
      </c>
      <c r="J82" s="127">
        <f t="shared" si="158"/>
        <v>0.77708333333333246</v>
      </c>
      <c r="K82" s="127">
        <f t="shared" si="159"/>
        <v>0.78472222222222132</v>
      </c>
      <c r="L82" s="127">
        <f t="shared" si="160"/>
        <v>0.78749999999999909</v>
      </c>
      <c r="M82" s="127">
        <f t="shared" si="161"/>
        <v>0.79444444444444351</v>
      </c>
      <c r="N82" s="127">
        <f t="shared" si="162"/>
        <v>0.79791666666666572</v>
      </c>
      <c r="O82" s="127">
        <f t="shared" si="163"/>
        <v>0.80138888888888793</v>
      </c>
      <c r="P82" s="127">
        <f t="shared" si="164"/>
        <v>0.80694444444444346</v>
      </c>
      <c r="Q82" s="92">
        <f t="shared" si="57"/>
        <v>31.309999999999995</v>
      </c>
      <c r="R82" s="88">
        <f t="shared" si="165"/>
        <v>6.3888888888888662E-2</v>
      </c>
      <c r="S82" s="89">
        <f t="shared" si="112"/>
        <v>20.419565217391373</v>
      </c>
      <c r="T82" s="128"/>
      <c r="U82" s="310">
        <f t="shared" si="43"/>
        <v>8.3333333333333037E-3</v>
      </c>
    </row>
    <row r="83" spans="1:21" ht="18.399999999999999" customHeight="1" thickBot="1" x14ac:dyDescent="0.3">
      <c r="A83" s="747"/>
      <c r="B83" s="126">
        <v>67</v>
      </c>
      <c r="C83" s="125">
        <v>0.75138888888888811</v>
      </c>
      <c r="D83" s="127">
        <f t="shared" si="152"/>
        <v>0.75277777777777699</v>
      </c>
      <c r="E83" s="127">
        <f t="shared" si="153"/>
        <v>0.75763888888888808</v>
      </c>
      <c r="F83" s="127">
        <f t="shared" si="154"/>
        <v>0.76319444444444362</v>
      </c>
      <c r="G83" s="127">
        <f t="shared" si="155"/>
        <v>0.77013888888888804</v>
      </c>
      <c r="H83" s="127">
        <f t="shared" si="156"/>
        <v>0.77361111111111025</v>
      </c>
      <c r="I83" s="127">
        <f t="shared" si="157"/>
        <v>0.77708333333333246</v>
      </c>
      <c r="J83" s="127">
        <f t="shared" si="158"/>
        <v>0.78541666666666576</v>
      </c>
      <c r="K83" s="127">
        <f t="shared" si="159"/>
        <v>0.79305555555555463</v>
      </c>
      <c r="L83" s="127">
        <f t="shared" si="160"/>
        <v>0.79583333333333239</v>
      </c>
      <c r="M83" s="127">
        <f t="shared" si="161"/>
        <v>0.80277777777777681</v>
      </c>
      <c r="N83" s="127">
        <f t="shared" si="162"/>
        <v>0.80624999999999902</v>
      </c>
      <c r="O83" s="127">
        <f t="shared" si="163"/>
        <v>0.80972222222222123</v>
      </c>
      <c r="P83" s="127">
        <f t="shared" si="164"/>
        <v>0.81527777777777677</v>
      </c>
      <c r="Q83" s="92">
        <f t="shared" si="57"/>
        <v>31.309999999999995</v>
      </c>
      <c r="R83" s="88">
        <f t="shared" si="165"/>
        <v>6.3888888888888662E-2</v>
      </c>
      <c r="S83" s="89">
        <f t="shared" si="112"/>
        <v>20.419565217391373</v>
      </c>
      <c r="T83" s="128"/>
      <c r="U83" s="310">
        <f t="shared" ref="U83:U96" si="166">C83-C82</f>
        <v>8.3333333333333037E-3</v>
      </c>
    </row>
    <row r="84" spans="1:21" ht="18.399999999999999" customHeight="1" thickBot="1" x14ac:dyDescent="0.3">
      <c r="A84" s="747"/>
      <c r="B84" s="126">
        <v>68</v>
      </c>
      <c r="C84" s="125">
        <v>0.75972222222222141</v>
      </c>
      <c r="D84" s="127">
        <f t="shared" si="152"/>
        <v>0.76111111111111029</v>
      </c>
      <c r="E84" s="127">
        <f t="shared" si="153"/>
        <v>0.76597222222222139</v>
      </c>
      <c r="F84" s="127">
        <f t="shared" si="154"/>
        <v>0.77152777777777692</v>
      </c>
      <c r="G84" s="127">
        <f t="shared" si="155"/>
        <v>0.77847222222222134</v>
      </c>
      <c r="H84" s="127">
        <f t="shared" si="156"/>
        <v>0.78194444444444355</v>
      </c>
      <c r="I84" s="127">
        <f t="shared" si="157"/>
        <v>0.78541666666666576</v>
      </c>
      <c r="J84" s="127">
        <f t="shared" si="158"/>
        <v>0.79374999999999907</v>
      </c>
      <c r="K84" s="127">
        <f t="shared" si="159"/>
        <v>0.80138888888888793</v>
      </c>
      <c r="L84" s="127">
        <f t="shared" si="160"/>
        <v>0.8041666666666657</v>
      </c>
      <c r="M84" s="127">
        <f t="shared" si="161"/>
        <v>0.81111111111111012</v>
      </c>
      <c r="N84" s="127">
        <f t="shared" si="162"/>
        <v>0.81458333333333233</v>
      </c>
      <c r="O84" s="127">
        <f t="shared" si="163"/>
        <v>0.81805555555555454</v>
      </c>
      <c r="P84" s="127">
        <f t="shared" si="164"/>
        <v>0.82361111111111007</v>
      </c>
      <c r="Q84" s="92">
        <f t="shared" si="57"/>
        <v>31.309999999999995</v>
      </c>
      <c r="R84" s="88">
        <f t="shared" si="165"/>
        <v>6.3888888888888662E-2</v>
      </c>
      <c r="S84" s="89">
        <f t="shared" si="112"/>
        <v>20.419565217391373</v>
      </c>
      <c r="T84" s="128"/>
      <c r="U84" s="310">
        <f t="shared" si="166"/>
        <v>8.3333333333333037E-3</v>
      </c>
    </row>
    <row r="85" spans="1:21" ht="18.399999999999999" customHeight="1" thickBot="1" x14ac:dyDescent="0.3">
      <c r="A85" s="747"/>
      <c r="B85" s="126">
        <v>69</v>
      </c>
      <c r="C85" s="125">
        <v>0.76805555555555471</v>
      </c>
      <c r="D85" s="127">
        <f t="shared" si="152"/>
        <v>0.7694444444444436</v>
      </c>
      <c r="E85" s="127">
        <f t="shared" si="153"/>
        <v>0.77430555555555469</v>
      </c>
      <c r="F85" s="127">
        <f t="shared" si="154"/>
        <v>0.77986111111111023</v>
      </c>
      <c r="G85" s="127">
        <f t="shared" si="155"/>
        <v>0.78680555555555465</v>
      </c>
      <c r="H85" s="127">
        <f t="shared" si="156"/>
        <v>0.79027777777777686</v>
      </c>
      <c r="I85" s="127">
        <f t="shared" si="157"/>
        <v>0.79374999999999907</v>
      </c>
      <c r="J85" s="127">
        <f t="shared" si="158"/>
        <v>0.80208333333333237</v>
      </c>
      <c r="K85" s="127">
        <f t="shared" si="159"/>
        <v>0.80972222222222123</v>
      </c>
      <c r="L85" s="127">
        <f t="shared" si="160"/>
        <v>0.812499999999999</v>
      </c>
      <c r="M85" s="127">
        <f t="shared" si="161"/>
        <v>0.81944444444444342</v>
      </c>
      <c r="N85" s="127">
        <f t="shared" si="162"/>
        <v>0.82291666666666563</v>
      </c>
      <c r="O85" s="127">
        <f t="shared" si="163"/>
        <v>0.82638888888888784</v>
      </c>
      <c r="P85" s="127">
        <f t="shared" si="164"/>
        <v>0.83194444444444338</v>
      </c>
      <c r="Q85" s="92">
        <f t="shared" si="57"/>
        <v>31.309999999999995</v>
      </c>
      <c r="R85" s="88">
        <f t="shared" si="165"/>
        <v>6.3888888888888662E-2</v>
      </c>
      <c r="S85" s="89">
        <f t="shared" ref="S85:S96" si="167">$K$103/((R85*1440)/60)</f>
        <v>20.419565217391373</v>
      </c>
      <c r="T85" s="128"/>
      <c r="U85" s="310">
        <f t="shared" si="166"/>
        <v>8.3333333333333037E-3</v>
      </c>
    </row>
    <row r="86" spans="1:21" ht="18.399999999999999" customHeight="1" thickBot="1" x14ac:dyDescent="0.3">
      <c r="A86" s="747"/>
      <c r="B86" s="126">
        <v>70</v>
      </c>
      <c r="C86" s="125">
        <v>0.77638888888888802</v>
      </c>
      <c r="D86" s="127">
        <f t="shared" si="152"/>
        <v>0.7777777777777769</v>
      </c>
      <c r="E86" s="127">
        <f t="shared" si="153"/>
        <v>0.782638888888888</v>
      </c>
      <c r="F86" s="127">
        <f t="shared" si="154"/>
        <v>0.78819444444444353</v>
      </c>
      <c r="G86" s="127">
        <f t="shared" si="155"/>
        <v>0.79513888888888795</v>
      </c>
      <c r="H86" s="127">
        <f t="shared" si="156"/>
        <v>0.79861111111111016</v>
      </c>
      <c r="I86" s="127">
        <f t="shared" si="157"/>
        <v>0.80208333333333237</v>
      </c>
      <c r="J86" s="127">
        <f t="shared" si="158"/>
        <v>0.81041666666666567</v>
      </c>
      <c r="K86" s="127">
        <f t="shared" si="159"/>
        <v>0.81805555555555454</v>
      </c>
      <c r="L86" s="127">
        <f t="shared" si="160"/>
        <v>0.8208333333333323</v>
      </c>
      <c r="M86" s="127">
        <f t="shared" si="161"/>
        <v>0.82777777777777672</v>
      </c>
      <c r="N86" s="127">
        <f t="shared" si="162"/>
        <v>0.83124999999999893</v>
      </c>
      <c r="O86" s="127">
        <f t="shared" si="163"/>
        <v>0.83472222222222114</v>
      </c>
      <c r="P86" s="127">
        <f t="shared" si="164"/>
        <v>0.84027777777777668</v>
      </c>
      <c r="Q86" s="92">
        <f t="shared" si="57"/>
        <v>31.309999999999995</v>
      </c>
      <c r="R86" s="88">
        <f t="shared" si="165"/>
        <v>6.3888888888888662E-2</v>
      </c>
      <c r="S86" s="89">
        <f t="shared" si="167"/>
        <v>20.419565217391373</v>
      </c>
      <c r="T86" s="128"/>
      <c r="U86" s="310">
        <f t="shared" si="166"/>
        <v>8.3333333333333037E-3</v>
      </c>
    </row>
    <row r="87" spans="1:21" ht="18.399999999999999" customHeight="1" thickBot="1" x14ac:dyDescent="0.3">
      <c r="A87" s="747"/>
      <c r="B87" s="129">
        <v>71</v>
      </c>
      <c r="C87" s="125">
        <v>0.78472222222222132</v>
      </c>
      <c r="D87" s="127">
        <f t="shared" si="152"/>
        <v>0.78611111111111021</v>
      </c>
      <c r="E87" s="127">
        <f t="shared" si="153"/>
        <v>0.7909722222222213</v>
      </c>
      <c r="F87" s="127">
        <f t="shared" si="154"/>
        <v>0.79652777777777684</v>
      </c>
      <c r="G87" s="127">
        <f t="shared" si="155"/>
        <v>0.80347222222222126</v>
      </c>
      <c r="H87" s="127">
        <f t="shared" si="156"/>
        <v>0.80694444444444346</v>
      </c>
      <c r="I87" s="127">
        <f t="shared" si="157"/>
        <v>0.81041666666666567</v>
      </c>
      <c r="J87" s="127">
        <f t="shared" si="158"/>
        <v>0.81874999999999898</v>
      </c>
      <c r="K87" s="127">
        <f t="shared" si="159"/>
        <v>0.82638888888888784</v>
      </c>
      <c r="L87" s="127">
        <f t="shared" si="160"/>
        <v>0.82916666666666561</v>
      </c>
      <c r="M87" s="127">
        <f t="shared" si="161"/>
        <v>0.83611111111111003</v>
      </c>
      <c r="N87" s="127">
        <f t="shared" si="162"/>
        <v>0.83958333333333224</v>
      </c>
      <c r="O87" s="127">
        <f t="shared" si="163"/>
        <v>0.84305555555555445</v>
      </c>
      <c r="P87" s="127">
        <f t="shared" si="164"/>
        <v>0.84861111111110998</v>
      </c>
      <c r="Q87" s="92">
        <f t="shared" si="57"/>
        <v>31.309999999999995</v>
      </c>
      <c r="R87" s="88">
        <f t="shared" si="165"/>
        <v>6.3888888888888662E-2</v>
      </c>
      <c r="S87" s="89">
        <f t="shared" si="167"/>
        <v>20.419565217391373</v>
      </c>
      <c r="T87" s="128"/>
      <c r="U87" s="310">
        <f t="shared" si="166"/>
        <v>8.3333333333333037E-3</v>
      </c>
    </row>
    <row r="88" spans="1:21" ht="18.399999999999999" customHeight="1" thickBot="1" x14ac:dyDescent="0.3">
      <c r="A88" s="747"/>
      <c r="B88" s="126">
        <v>72</v>
      </c>
      <c r="C88" s="125">
        <v>0.79305555555555463</v>
      </c>
      <c r="D88" s="127">
        <f t="shared" si="152"/>
        <v>0.79444444444444351</v>
      </c>
      <c r="E88" s="127">
        <f t="shared" si="153"/>
        <v>0.7993055555555546</v>
      </c>
      <c r="F88" s="127">
        <f t="shared" si="154"/>
        <v>0.80486111111111014</v>
      </c>
      <c r="G88" s="127">
        <f t="shared" si="155"/>
        <v>0.81180555555555456</v>
      </c>
      <c r="H88" s="127">
        <f t="shared" si="156"/>
        <v>0.81527777777777677</v>
      </c>
      <c r="I88" s="127">
        <f t="shared" si="157"/>
        <v>0.81874999999999898</v>
      </c>
      <c r="J88" s="127">
        <f t="shared" si="158"/>
        <v>0.82708333333333228</v>
      </c>
      <c r="K88" s="127">
        <f t="shared" si="159"/>
        <v>0.83472222222222114</v>
      </c>
      <c r="L88" s="127">
        <f t="shared" si="160"/>
        <v>0.83749999999999891</v>
      </c>
      <c r="M88" s="127">
        <f t="shared" si="161"/>
        <v>0.84444444444444333</v>
      </c>
      <c r="N88" s="127">
        <f t="shared" si="162"/>
        <v>0.84791666666666554</v>
      </c>
      <c r="O88" s="127">
        <f t="shared" si="163"/>
        <v>0.85138888888888775</v>
      </c>
      <c r="P88" s="127">
        <f t="shared" si="164"/>
        <v>0.85694444444444329</v>
      </c>
      <c r="Q88" s="92">
        <f t="shared" si="57"/>
        <v>31.309999999999995</v>
      </c>
      <c r="R88" s="88">
        <f t="shared" si="165"/>
        <v>6.3888888888888662E-2</v>
      </c>
      <c r="S88" s="89">
        <f t="shared" si="167"/>
        <v>20.419565217391373</v>
      </c>
      <c r="T88" s="128"/>
      <c r="U88" s="310">
        <f t="shared" si="166"/>
        <v>8.3333333333333037E-3</v>
      </c>
    </row>
    <row r="89" spans="1:21" ht="18.399999999999999" customHeight="1" thickBot="1" x14ac:dyDescent="0.3">
      <c r="A89" s="747"/>
      <c r="B89" s="126">
        <v>73</v>
      </c>
      <c r="C89" s="125">
        <v>0.80694444444444346</v>
      </c>
      <c r="D89" s="127">
        <f t="shared" si="152"/>
        <v>0.80833333333333235</v>
      </c>
      <c r="E89" s="127">
        <f t="shared" si="153"/>
        <v>0.81319444444444344</v>
      </c>
      <c r="F89" s="127">
        <f t="shared" si="154"/>
        <v>0.81874999999999898</v>
      </c>
      <c r="G89" s="127">
        <f t="shared" si="155"/>
        <v>0.8256944444444434</v>
      </c>
      <c r="H89" s="127">
        <f t="shared" si="156"/>
        <v>0.82916666666666561</v>
      </c>
      <c r="I89" s="127">
        <f t="shared" si="157"/>
        <v>0.83263888888888782</v>
      </c>
      <c r="J89" s="127">
        <f t="shared" si="158"/>
        <v>0.84097222222222112</v>
      </c>
      <c r="K89" s="127">
        <f t="shared" si="159"/>
        <v>0.84861111111110998</v>
      </c>
      <c r="L89" s="127">
        <f t="shared" si="160"/>
        <v>0.85138888888888775</v>
      </c>
      <c r="M89" s="127">
        <f t="shared" si="161"/>
        <v>0.85833333333333217</v>
      </c>
      <c r="N89" s="127">
        <f t="shared" si="162"/>
        <v>0.86180555555555438</v>
      </c>
      <c r="O89" s="127">
        <f t="shared" si="163"/>
        <v>0.86527777777777659</v>
      </c>
      <c r="P89" s="127">
        <f t="shared" si="164"/>
        <v>0.87083333333333213</v>
      </c>
      <c r="Q89" s="92">
        <f t="shared" si="57"/>
        <v>31.309999999999995</v>
      </c>
      <c r="R89" s="88">
        <f t="shared" si="165"/>
        <v>6.3888888888888662E-2</v>
      </c>
      <c r="S89" s="89">
        <f t="shared" si="167"/>
        <v>20.419565217391373</v>
      </c>
      <c r="T89" s="128"/>
      <c r="U89" s="310">
        <f t="shared" si="166"/>
        <v>1.388888888888884E-2</v>
      </c>
    </row>
    <row r="90" spans="1:21" ht="18.399999999999999" customHeight="1" thickBot="1" x14ac:dyDescent="0.3">
      <c r="A90" s="747"/>
      <c r="B90" s="126">
        <v>74</v>
      </c>
      <c r="C90" s="88">
        <v>0.8208333333333323</v>
      </c>
      <c r="D90" s="87">
        <f t="shared" si="152"/>
        <v>0.82222222222222119</v>
      </c>
      <c r="E90" s="87">
        <f t="shared" si="153"/>
        <v>0.82708333333333228</v>
      </c>
      <c r="F90" s="87">
        <f t="shared" si="154"/>
        <v>0.83263888888888782</v>
      </c>
      <c r="G90" s="87">
        <f t="shared" si="155"/>
        <v>0.83958333333333224</v>
      </c>
      <c r="H90" s="87">
        <f t="shared" si="156"/>
        <v>0.84305555555555445</v>
      </c>
      <c r="I90" s="87">
        <f t="shared" si="157"/>
        <v>0.84652777777777666</v>
      </c>
      <c r="J90" s="87">
        <f t="shared" si="158"/>
        <v>0.85486111111110996</v>
      </c>
      <c r="K90" s="87">
        <f t="shared" si="159"/>
        <v>0.86249999999999882</v>
      </c>
      <c r="L90" s="87">
        <f t="shared" si="160"/>
        <v>0.86527777777777659</v>
      </c>
      <c r="M90" s="87">
        <f t="shared" si="161"/>
        <v>0.87222222222222101</v>
      </c>
      <c r="N90" s="87">
        <f t="shared" si="162"/>
        <v>0.87569444444444322</v>
      </c>
      <c r="O90" s="87">
        <f t="shared" si="163"/>
        <v>0.87916666666666543</v>
      </c>
      <c r="P90" s="87">
        <f t="shared" si="164"/>
        <v>0.88472222222222097</v>
      </c>
      <c r="Q90" s="92">
        <f t="shared" si="57"/>
        <v>31.309999999999995</v>
      </c>
      <c r="R90" s="88">
        <f t="shared" si="165"/>
        <v>6.3888888888888662E-2</v>
      </c>
      <c r="S90" s="89">
        <f t="shared" si="167"/>
        <v>20.419565217391373</v>
      </c>
      <c r="T90" s="128"/>
      <c r="U90" s="310">
        <f t="shared" si="166"/>
        <v>1.388888888888884E-2</v>
      </c>
    </row>
    <row r="91" spans="1:21" ht="18.399999999999999" customHeight="1" thickBot="1" x14ac:dyDescent="0.3">
      <c r="A91" s="747"/>
      <c r="B91" s="126">
        <v>75</v>
      </c>
      <c r="C91" s="88">
        <v>0.83472222222222114</v>
      </c>
      <c r="D91" s="87">
        <f t="shared" ref="D91:D92" si="168">C91+D$9</f>
        <v>0.83611111111111003</v>
      </c>
      <c r="E91" s="87">
        <f t="shared" ref="E91:E92" si="169">D91+E$9</f>
        <v>0.84097222222222112</v>
      </c>
      <c r="F91" s="87">
        <f t="shared" ref="F91:F92" si="170">E91+F$9</f>
        <v>0.84652777777777666</v>
      </c>
      <c r="G91" s="87">
        <f t="shared" ref="G91:G92" si="171">F91+G$9</f>
        <v>0.85347222222222108</v>
      </c>
      <c r="H91" s="87">
        <f t="shared" ref="H91:H92" si="172">G91+H$9</f>
        <v>0.85694444444444329</v>
      </c>
      <c r="I91" s="87">
        <f t="shared" ref="I91:I92" si="173">H91+I$9</f>
        <v>0.8604166666666655</v>
      </c>
      <c r="J91" s="87">
        <f t="shared" ref="J91:J92" si="174">I91+J$9</f>
        <v>0.8687499999999988</v>
      </c>
      <c r="K91" s="87">
        <f t="shared" ref="K91:K92" si="175">J91+K$9</f>
        <v>0.87638888888888766</v>
      </c>
      <c r="L91" s="87">
        <f t="shared" ref="L91:L92" si="176">K91+L$9</f>
        <v>0.87916666666666543</v>
      </c>
      <c r="M91" s="87">
        <f t="shared" ref="M91:M92" si="177">L91+M$9</f>
        <v>0.88611111111110985</v>
      </c>
      <c r="N91" s="87">
        <f t="shared" ref="N91:N92" si="178">M91+N$9</f>
        <v>0.88958333333333206</v>
      </c>
      <c r="O91" s="87">
        <f t="shared" ref="O91:O92" si="179">N91+O$9</f>
        <v>0.89305555555555427</v>
      </c>
      <c r="P91" s="87">
        <f t="shared" ref="P91:P92" si="180">O91+P$9</f>
        <v>0.89861111111110981</v>
      </c>
      <c r="Q91" s="92">
        <f t="shared" si="57"/>
        <v>31.309999999999995</v>
      </c>
      <c r="R91" s="88">
        <f t="shared" ref="R91:R96" si="181">P91-C91</f>
        <v>6.3888888888888662E-2</v>
      </c>
      <c r="S91" s="89">
        <f t="shared" si="167"/>
        <v>20.419565217391373</v>
      </c>
      <c r="T91" s="128"/>
      <c r="U91" s="310">
        <f t="shared" si="166"/>
        <v>1.388888888888884E-2</v>
      </c>
    </row>
    <row r="92" spans="1:21" ht="18.399999999999999" customHeight="1" thickBot="1" x14ac:dyDescent="0.3">
      <c r="A92" s="747"/>
      <c r="B92" s="129">
        <v>76</v>
      </c>
      <c r="C92" s="88">
        <v>0.85555555555555562</v>
      </c>
      <c r="D92" s="87">
        <f t="shared" si="168"/>
        <v>0.85694444444444451</v>
      </c>
      <c r="E92" s="87">
        <f t="shared" si="169"/>
        <v>0.8618055555555556</v>
      </c>
      <c r="F92" s="87">
        <f t="shared" si="170"/>
        <v>0.86736111111111114</v>
      </c>
      <c r="G92" s="87">
        <f t="shared" si="171"/>
        <v>0.87430555555555556</v>
      </c>
      <c r="H92" s="87">
        <f t="shared" si="172"/>
        <v>0.87777777777777777</v>
      </c>
      <c r="I92" s="87">
        <f t="shared" si="173"/>
        <v>0.88124999999999998</v>
      </c>
      <c r="J92" s="87">
        <f t="shared" si="174"/>
        <v>0.88958333333333328</v>
      </c>
      <c r="K92" s="87">
        <f t="shared" si="175"/>
        <v>0.89722222222222214</v>
      </c>
      <c r="L92" s="87">
        <f t="shared" si="176"/>
        <v>0.89999999999999991</v>
      </c>
      <c r="M92" s="87">
        <f t="shared" si="177"/>
        <v>0.90694444444444433</v>
      </c>
      <c r="N92" s="87">
        <f t="shared" si="178"/>
        <v>0.91041666666666654</v>
      </c>
      <c r="O92" s="87">
        <f t="shared" si="179"/>
        <v>0.91388888888888875</v>
      </c>
      <c r="P92" s="87">
        <f t="shared" si="180"/>
        <v>0.91944444444444429</v>
      </c>
      <c r="Q92" s="92">
        <f t="shared" si="57"/>
        <v>31.309999999999995</v>
      </c>
      <c r="R92" s="88">
        <f t="shared" si="181"/>
        <v>6.3888888888888662E-2</v>
      </c>
      <c r="S92" s="89">
        <f t="shared" si="167"/>
        <v>20.419565217391373</v>
      </c>
      <c r="T92" s="128"/>
      <c r="U92" s="310">
        <f t="shared" si="166"/>
        <v>2.0833333333334481E-2</v>
      </c>
    </row>
    <row r="93" spans="1:21" ht="18.399999999999999" customHeight="1" thickBot="1" x14ac:dyDescent="0.3">
      <c r="A93" s="747"/>
      <c r="B93" s="126">
        <v>77</v>
      </c>
      <c r="C93" s="143">
        <v>0.89027777777777783</v>
      </c>
      <c r="D93" s="402">
        <f t="shared" ref="D93" si="182">C93+D$10</f>
        <v>0.89166666666666672</v>
      </c>
      <c r="E93" s="402">
        <f t="shared" ref="E93" si="183">D93+E$10</f>
        <v>0.89583333333333337</v>
      </c>
      <c r="F93" s="402">
        <f t="shared" ref="F93" si="184">E93+F$10</f>
        <v>0.90069444444444446</v>
      </c>
      <c r="G93" s="402">
        <f t="shared" ref="G93" si="185">F93+G$10</f>
        <v>0.90694444444444444</v>
      </c>
      <c r="H93" s="402">
        <f t="shared" ref="H93" si="186">G93+H$10</f>
        <v>0.90972222222222221</v>
      </c>
      <c r="I93" s="402">
        <f t="shared" ref="I93" si="187">H93+I$10</f>
        <v>0.91249999999999998</v>
      </c>
      <c r="J93" s="402">
        <f t="shared" ref="J93" si="188">I93+J$10</f>
        <v>0.92013888888888884</v>
      </c>
      <c r="K93" s="402">
        <f t="shared" ref="K93" si="189">J93+K$10</f>
        <v>0.92708333333333326</v>
      </c>
      <c r="L93" s="402">
        <f t="shared" ref="L93" si="190">K93+L$10</f>
        <v>0.92986111111111103</v>
      </c>
      <c r="M93" s="402">
        <f t="shared" ref="M93" si="191">L93+M$10</f>
        <v>0.93611111111111101</v>
      </c>
      <c r="N93" s="402">
        <f t="shared" ref="N93" si="192">M93+N$10</f>
        <v>0.93958333333333321</v>
      </c>
      <c r="O93" s="402">
        <f t="shared" ref="O93" si="193">N93+O$10</f>
        <v>0.94305555555555542</v>
      </c>
      <c r="P93" s="402">
        <f t="shared" ref="P93" si="194">O93+P$10</f>
        <v>0.94791666666666652</v>
      </c>
      <c r="Q93" s="180">
        <f t="shared" si="57"/>
        <v>31.309999999999995</v>
      </c>
      <c r="R93" s="177">
        <f t="shared" si="181"/>
        <v>5.7638888888888684E-2</v>
      </c>
      <c r="S93" s="181">
        <f t="shared" si="167"/>
        <v>22.633734939759112</v>
      </c>
      <c r="T93" s="128"/>
      <c r="U93" s="310">
        <f t="shared" si="166"/>
        <v>3.472222222222221E-2</v>
      </c>
    </row>
    <row r="94" spans="1:21" ht="18.399999999999999" customHeight="1" thickBot="1" x14ac:dyDescent="0.3">
      <c r="A94" s="101"/>
      <c r="B94" s="126">
        <v>78</v>
      </c>
      <c r="C94" s="143">
        <v>0.92500000000000004</v>
      </c>
      <c r="D94" s="402">
        <f t="shared" ref="D94:D96" si="195">C94+D$10</f>
        <v>0.92638888888888893</v>
      </c>
      <c r="E94" s="402">
        <f t="shared" ref="E94:E96" si="196">D94+E$10</f>
        <v>0.93055555555555558</v>
      </c>
      <c r="F94" s="402">
        <f t="shared" ref="F94:F96" si="197">E94+F$10</f>
        <v>0.93541666666666667</v>
      </c>
      <c r="G94" s="402">
        <f t="shared" ref="G94:G96" si="198">F94+G$10</f>
        <v>0.94166666666666665</v>
      </c>
      <c r="H94" s="402">
        <f t="shared" ref="H94:H96" si="199">G94+H$10</f>
        <v>0.94444444444444442</v>
      </c>
      <c r="I94" s="402">
        <f t="shared" ref="I94:I96" si="200">H94+I$10</f>
        <v>0.94722222222222219</v>
      </c>
      <c r="J94" s="402">
        <f t="shared" ref="J94:J96" si="201">I94+J$10</f>
        <v>0.95486111111111105</v>
      </c>
      <c r="K94" s="402">
        <f t="shared" ref="K94:K96" si="202">J94+K$10</f>
        <v>0.96180555555555547</v>
      </c>
      <c r="L94" s="402">
        <f t="shared" ref="L94:L96" si="203">K94+L$10</f>
        <v>0.96458333333333324</v>
      </c>
      <c r="M94" s="402">
        <f t="shared" ref="M94:M96" si="204">L94+M$10</f>
        <v>0.97083333333333321</v>
      </c>
      <c r="N94" s="402">
        <f t="shared" ref="N94:N96" si="205">M94+N$10</f>
        <v>0.97430555555555542</v>
      </c>
      <c r="O94" s="402">
        <f t="shared" ref="O94:O96" si="206">N94+O$10</f>
        <v>0.97777777777777763</v>
      </c>
      <c r="P94" s="402">
        <f t="shared" ref="P94:P96" si="207">O94+P$10</f>
        <v>0.98263888888888873</v>
      </c>
      <c r="Q94" s="180">
        <f t="shared" si="57"/>
        <v>31.309999999999995</v>
      </c>
      <c r="R94" s="177">
        <f t="shared" si="181"/>
        <v>5.7638888888888684E-2</v>
      </c>
      <c r="S94" s="181">
        <f t="shared" si="167"/>
        <v>22.633734939759112</v>
      </c>
      <c r="U94" s="310">
        <f t="shared" si="166"/>
        <v>3.472222222222221E-2</v>
      </c>
    </row>
    <row r="95" spans="1:21" ht="18.399999999999999" customHeight="1" thickBot="1" x14ac:dyDescent="0.3">
      <c r="A95" s="101"/>
      <c r="B95" s="126">
        <v>79</v>
      </c>
      <c r="C95" s="143">
        <v>0.95972222222222225</v>
      </c>
      <c r="D95" s="402">
        <f t="shared" si="195"/>
        <v>0.96111111111111114</v>
      </c>
      <c r="E95" s="402">
        <f t="shared" si="196"/>
        <v>0.96527777777777779</v>
      </c>
      <c r="F95" s="402">
        <f t="shared" si="197"/>
        <v>0.97013888888888888</v>
      </c>
      <c r="G95" s="402">
        <f t="shared" si="198"/>
        <v>0.97638888888888886</v>
      </c>
      <c r="H95" s="402">
        <f t="shared" si="199"/>
        <v>0.97916666666666663</v>
      </c>
      <c r="I95" s="402">
        <f t="shared" si="200"/>
        <v>0.9819444444444444</v>
      </c>
      <c r="J95" s="402">
        <f t="shared" si="201"/>
        <v>0.98958333333333326</v>
      </c>
      <c r="K95" s="402">
        <f t="shared" si="202"/>
        <v>0.99652777777777768</v>
      </c>
      <c r="L95" s="402">
        <f t="shared" si="203"/>
        <v>0.99930555555555545</v>
      </c>
      <c r="M95" s="402">
        <f t="shared" si="204"/>
        <v>1.0055555555555555</v>
      </c>
      <c r="N95" s="402">
        <f t="shared" si="205"/>
        <v>1.0090277777777779</v>
      </c>
      <c r="O95" s="402">
        <f t="shared" si="206"/>
        <v>1.0125000000000002</v>
      </c>
      <c r="P95" s="402">
        <f t="shared" si="207"/>
        <v>1.0173611111111114</v>
      </c>
      <c r="Q95" s="180">
        <f t="shared" ref="Q95:Q96" si="208">Q$13</f>
        <v>31.309999999999995</v>
      </c>
      <c r="R95" s="177">
        <f t="shared" si="181"/>
        <v>5.7638888888889128E-2</v>
      </c>
      <c r="S95" s="181">
        <f t="shared" si="167"/>
        <v>22.633734939758938</v>
      </c>
      <c r="U95" s="310">
        <f t="shared" si="166"/>
        <v>3.472222222222221E-2</v>
      </c>
    </row>
    <row r="96" spans="1:21" ht="18.399999999999999" customHeight="1" x14ac:dyDescent="0.25">
      <c r="A96" s="329"/>
      <c r="B96" s="126">
        <v>80</v>
      </c>
      <c r="C96" s="543">
        <v>0.99444444444444446</v>
      </c>
      <c r="D96" s="551">
        <f t="shared" si="195"/>
        <v>0.99583333333333335</v>
      </c>
      <c r="E96" s="551">
        <f t="shared" si="196"/>
        <v>1</v>
      </c>
      <c r="F96" s="551">
        <f t="shared" si="197"/>
        <v>1.0048611111111112</v>
      </c>
      <c r="G96" s="551">
        <f t="shared" si="198"/>
        <v>1.0111111111111113</v>
      </c>
      <c r="H96" s="551">
        <f t="shared" si="199"/>
        <v>1.0138888888888891</v>
      </c>
      <c r="I96" s="551">
        <f t="shared" si="200"/>
        <v>1.0166666666666668</v>
      </c>
      <c r="J96" s="551">
        <f t="shared" si="201"/>
        <v>1.0243055555555558</v>
      </c>
      <c r="K96" s="551">
        <f t="shared" si="202"/>
        <v>1.0312500000000002</v>
      </c>
      <c r="L96" s="551">
        <f t="shared" si="203"/>
        <v>1.034027777777778</v>
      </c>
      <c r="M96" s="551">
        <f t="shared" si="204"/>
        <v>1.0402777777777781</v>
      </c>
      <c r="N96" s="551">
        <f t="shared" si="205"/>
        <v>1.0437500000000004</v>
      </c>
      <c r="O96" s="551">
        <f t="shared" si="206"/>
        <v>1.0472222222222227</v>
      </c>
      <c r="P96" s="551">
        <f t="shared" si="207"/>
        <v>1.0520833333333339</v>
      </c>
      <c r="Q96" s="530">
        <f t="shared" si="208"/>
        <v>31.309999999999995</v>
      </c>
      <c r="R96" s="531">
        <f t="shared" si="181"/>
        <v>5.7638888888889461E-2</v>
      </c>
      <c r="S96" s="532">
        <f t="shared" si="167"/>
        <v>22.633734939758806</v>
      </c>
      <c r="U96" s="310">
        <f t="shared" si="166"/>
        <v>3.472222222222221E-2</v>
      </c>
    </row>
    <row r="97" spans="1:17" ht="18.399999999999999" customHeight="1" x14ac:dyDescent="0.25">
      <c r="A97" s="329"/>
      <c r="B97" s="329"/>
      <c r="C97" s="329"/>
      <c r="D97" s="329"/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29"/>
      <c r="P97" s="329"/>
      <c r="Q97" s="310"/>
    </row>
    <row r="98" spans="1:17" ht="18.399999999999999" customHeight="1" x14ac:dyDescent="0.25">
      <c r="A98" s="329"/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329"/>
      <c r="N98" s="329"/>
      <c r="O98" s="329"/>
      <c r="P98" s="329"/>
      <c r="Q98" s="310"/>
    </row>
    <row r="99" spans="1:17" ht="18.399999999999999" customHeight="1" x14ac:dyDescent="0.25">
      <c r="A99" s="329"/>
      <c r="B99" s="329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29"/>
      <c r="N99" s="329"/>
      <c r="O99" s="329"/>
      <c r="P99" s="329"/>
      <c r="Q99" s="310"/>
    </row>
    <row r="100" spans="1:17" ht="18.399999999999999" customHeight="1" x14ac:dyDescent="0.25">
      <c r="A100" s="329"/>
      <c r="B100" s="329"/>
      <c r="C100" s="329"/>
      <c r="D100" s="329" t="s">
        <v>63</v>
      </c>
      <c r="E100" s="329"/>
      <c r="F100" s="329"/>
      <c r="G100" s="329"/>
      <c r="H100" s="329"/>
      <c r="I100" s="329"/>
      <c r="J100" s="330"/>
      <c r="K100" s="329">
        <v>76</v>
      </c>
      <c r="L100" s="329"/>
      <c r="M100" s="329"/>
      <c r="N100" s="329"/>
      <c r="O100" s="329"/>
      <c r="P100" s="329"/>
      <c r="Q100" s="310"/>
    </row>
    <row r="101" spans="1:17" ht="18.399999999999999" customHeight="1" x14ac:dyDescent="0.25">
      <c r="A101" s="329"/>
      <c r="B101" s="329"/>
      <c r="C101" s="329"/>
      <c r="D101" s="329" t="s">
        <v>64</v>
      </c>
      <c r="E101" s="329"/>
      <c r="F101" s="329"/>
      <c r="G101" s="329"/>
      <c r="H101" s="329"/>
      <c r="I101" s="329"/>
      <c r="J101" s="330"/>
      <c r="K101" s="329">
        <v>4</v>
      </c>
      <c r="L101" s="329"/>
      <c r="M101" s="329"/>
      <c r="N101" s="329"/>
      <c r="O101" s="329"/>
      <c r="P101" s="329"/>
      <c r="Q101" s="310"/>
    </row>
    <row r="102" spans="1:17" ht="18.399999999999999" customHeight="1" x14ac:dyDescent="0.25">
      <c r="A102" s="329"/>
      <c r="B102" s="329"/>
      <c r="C102" s="329"/>
      <c r="D102" s="329" t="s">
        <v>65</v>
      </c>
      <c r="E102" s="329"/>
      <c r="F102" s="329"/>
      <c r="G102" s="329"/>
      <c r="H102" s="329"/>
      <c r="I102" s="329"/>
      <c r="J102" s="330"/>
      <c r="K102" s="329">
        <f>B96</f>
        <v>80</v>
      </c>
      <c r="L102" s="329"/>
      <c r="M102" s="329"/>
      <c r="N102" s="329"/>
      <c r="O102" s="329"/>
      <c r="P102" s="329"/>
      <c r="Q102" s="310"/>
    </row>
    <row r="103" spans="1:17" ht="18.399999999999999" customHeight="1" x14ac:dyDescent="0.25">
      <c r="A103" s="329"/>
      <c r="B103" s="329"/>
      <c r="C103" s="329"/>
      <c r="D103" s="329" t="s">
        <v>66</v>
      </c>
      <c r="E103" s="329"/>
      <c r="F103" s="329"/>
      <c r="G103" s="329"/>
      <c r="H103" s="329"/>
      <c r="I103" s="329"/>
      <c r="J103" s="330"/>
      <c r="K103" s="331">
        <f>Q13</f>
        <v>31.309999999999995</v>
      </c>
      <c r="L103" s="329" t="s">
        <v>67</v>
      </c>
      <c r="M103" s="329"/>
      <c r="N103" s="329"/>
      <c r="O103" s="329"/>
      <c r="P103" s="329"/>
      <c r="Q103" s="310"/>
    </row>
    <row r="104" spans="1:17" ht="15" customHeight="1" x14ac:dyDescent="0.25">
      <c r="D104" s="329" t="s">
        <v>68</v>
      </c>
      <c r="K104" s="329"/>
      <c r="L104" s="329"/>
      <c r="Q104" s="310"/>
    </row>
    <row r="105" spans="1:17" ht="15" customHeight="1" x14ac:dyDescent="0.25">
      <c r="D105" s="329" t="s">
        <v>70</v>
      </c>
      <c r="Q105" s="310"/>
    </row>
    <row r="106" spans="1:17" ht="15" customHeight="1" x14ac:dyDescent="0.25">
      <c r="Q106" s="310"/>
    </row>
    <row r="107" spans="1:17" ht="15" customHeight="1" x14ac:dyDescent="0.25">
      <c r="Q107" s="310"/>
    </row>
    <row r="108" spans="1:17" ht="15" customHeight="1" x14ac:dyDescent="0.25">
      <c r="Q108" s="310"/>
    </row>
    <row r="109" spans="1:17" ht="15" customHeight="1" x14ac:dyDescent="0.25">
      <c r="Q109" s="310"/>
    </row>
    <row r="110" spans="1:17" ht="15" customHeight="1" x14ac:dyDescent="0.25">
      <c r="Q110" s="310"/>
    </row>
    <row r="111" spans="1:17" ht="15" customHeight="1" x14ac:dyDescent="0.25">
      <c r="Q111" s="310"/>
    </row>
    <row r="112" spans="1:17" ht="15" customHeight="1" x14ac:dyDescent="0.25">
      <c r="Q112" s="310"/>
    </row>
    <row r="113" spans="17:17" ht="15" customHeight="1" x14ac:dyDescent="0.25">
      <c r="Q113" s="310"/>
    </row>
  </sheetData>
  <mergeCells count="11">
    <mergeCell ref="B16:T16"/>
    <mergeCell ref="A17:A93"/>
    <mergeCell ref="B8:V8"/>
    <mergeCell ref="B11:C11"/>
    <mergeCell ref="D11:O11"/>
    <mergeCell ref="Q11:Q12"/>
    <mergeCell ref="R11:R15"/>
    <mergeCell ref="S11:S15"/>
    <mergeCell ref="T11:T15"/>
    <mergeCell ref="Q13:Q15"/>
    <mergeCell ref="B15:C15"/>
  </mergeCells>
  <pageMargins left="0.51181102362204722" right="0.15748031496062992" top="0.74803149606299213" bottom="0.74803149606299213" header="0.31496062992125984" footer="0.31496062992125984"/>
  <pageSetup paperSize="9" scale="37" fitToHeight="5" orientation="portrait" r:id="rId1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81"/>
  <sheetViews>
    <sheetView view="pageBreakPreview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308"/>
    <col min="2" max="2" width="12.7109375" style="308" customWidth="1"/>
    <col min="3" max="3" width="15.28515625" style="308" customWidth="1"/>
    <col min="4" max="4" width="12.42578125" style="308" customWidth="1"/>
    <col min="5" max="16" width="10.7109375" style="308" customWidth="1"/>
    <col min="17" max="16384" width="11.5703125" style="308"/>
  </cols>
  <sheetData>
    <row r="1" spans="1:23" s="307" customFormat="1" ht="23.25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0"/>
    </row>
    <row r="2" spans="1:23" s="307" customFormat="1" ht="23.25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0"/>
    </row>
    <row r="3" spans="1:23" s="307" customFormat="1" ht="23.25" x14ac:dyDescent="0.35">
      <c r="A3" s="30"/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0"/>
    </row>
    <row r="4" spans="1:23" s="307" customFormat="1" ht="23.25" x14ac:dyDescent="0.35">
      <c r="A4" s="30"/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0"/>
    </row>
    <row r="5" spans="1:23" s="307" customFormat="1" ht="23.25" x14ac:dyDescent="0.35">
      <c r="A5" s="30"/>
      <c r="B5" s="32" t="s">
        <v>116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0"/>
    </row>
    <row r="6" spans="1:23" s="307" customFormat="1" ht="23.25" x14ac:dyDescent="0.35">
      <c r="A6" s="30"/>
      <c r="B6" s="32" t="s">
        <v>117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0"/>
    </row>
    <row r="7" spans="1:23" s="307" customFormat="1" ht="24" thickBot="1" x14ac:dyDescent="0.4">
      <c r="A7" s="30"/>
      <c r="B7" s="32" t="s">
        <v>118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73"/>
      <c r="W7" s="30"/>
    </row>
    <row r="8" spans="1:23" s="307" customFormat="1" ht="125.25" customHeight="1" thickBot="1" x14ac:dyDescent="0.4">
      <c r="A8" s="30"/>
      <c r="B8" s="725" t="s">
        <v>243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7"/>
      <c r="W8" s="30"/>
    </row>
    <row r="9" spans="1:23" ht="15.75" x14ac:dyDescent="0.25">
      <c r="B9" s="309"/>
      <c r="C9" s="309"/>
      <c r="D9" s="99">
        <v>1.3888888888888889E-3</v>
      </c>
      <c r="E9" s="99">
        <v>4.8611111111111112E-3</v>
      </c>
      <c r="F9" s="99">
        <v>5.5555555555555558E-3</v>
      </c>
      <c r="G9" s="99">
        <v>6.9444444444444441E-3</v>
      </c>
      <c r="H9" s="99">
        <v>3.472222222222222E-3</v>
      </c>
      <c r="I9" s="99">
        <v>3.472222222222222E-3</v>
      </c>
      <c r="J9" s="99">
        <v>8.3333333333333332E-3</v>
      </c>
      <c r="K9" s="99">
        <v>7.6388888888888886E-3</v>
      </c>
      <c r="L9" s="99">
        <v>2.7777777777777779E-3</v>
      </c>
      <c r="M9" s="99">
        <v>6.9444444444444441E-3</v>
      </c>
      <c r="N9" s="99">
        <v>3.472222222222222E-3</v>
      </c>
      <c r="O9" s="99">
        <v>3.472222222222222E-3</v>
      </c>
      <c r="P9" s="99">
        <v>5.5555555555555558E-3</v>
      </c>
      <c r="R9" s="310">
        <f>SUM(D9:P9)</f>
        <v>6.3888888888888884E-2</v>
      </c>
    </row>
    <row r="10" spans="1:23" ht="16.5" thickBot="1" x14ac:dyDescent="0.3">
      <c r="B10" s="309"/>
      <c r="C10" s="309"/>
      <c r="D10" s="99">
        <v>1.3888888888888889E-3</v>
      </c>
      <c r="E10" s="99">
        <v>4.1666666666666666E-3</v>
      </c>
      <c r="F10" s="99">
        <v>4.8611111111111112E-3</v>
      </c>
      <c r="G10" s="99">
        <v>6.2499999999999995E-3</v>
      </c>
      <c r="H10" s="99">
        <v>2.7777777777777779E-3</v>
      </c>
      <c r="I10" s="99">
        <v>2.7777777777777779E-3</v>
      </c>
      <c r="J10" s="99">
        <v>7.6388888888888886E-3</v>
      </c>
      <c r="K10" s="99">
        <v>6.9444444444444441E-3</v>
      </c>
      <c r="L10" s="99">
        <v>2.7777777777777779E-3</v>
      </c>
      <c r="M10" s="99">
        <v>6.2499999999999995E-3</v>
      </c>
      <c r="N10" s="99">
        <v>3.472222222222222E-3</v>
      </c>
      <c r="O10" s="99">
        <v>3.472222222222222E-3</v>
      </c>
      <c r="P10" s="99">
        <v>4.8611111111111112E-3</v>
      </c>
      <c r="R10" s="310">
        <f>SUM(D10:P10)</f>
        <v>5.7638888888888892E-2</v>
      </c>
    </row>
    <row r="11" spans="1:23" ht="15.75" customHeight="1" thickBot="1" x14ac:dyDescent="0.3">
      <c r="B11" s="748" t="s">
        <v>47</v>
      </c>
      <c r="C11" s="749"/>
      <c r="D11" s="750" t="s">
        <v>48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269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1:23" ht="42" customHeight="1" thickBot="1" x14ac:dyDescent="0.3">
      <c r="B12" s="427"/>
      <c r="C12" s="312" t="s">
        <v>343</v>
      </c>
      <c r="D12" s="424" t="s">
        <v>276</v>
      </c>
      <c r="E12" s="311" t="s">
        <v>75</v>
      </c>
      <c r="F12" s="311" t="s">
        <v>76</v>
      </c>
      <c r="G12" s="311" t="s">
        <v>121</v>
      </c>
      <c r="H12" s="311" t="s">
        <v>200</v>
      </c>
      <c r="I12" s="311" t="s">
        <v>300</v>
      </c>
      <c r="J12" s="311" t="s">
        <v>88</v>
      </c>
      <c r="K12" s="311" t="s">
        <v>119</v>
      </c>
      <c r="L12" s="311" t="s">
        <v>298</v>
      </c>
      <c r="M12" s="311" t="s">
        <v>297</v>
      </c>
      <c r="N12" s="311" t="s">
        <v>120</v>
      </c>
      <c r="O12" s="311" t="s">
        <v>114</v>
      </c>
      <c r="P12" s="312" t="s">
        <v>113</v>
      </c>
      <c r="Q12" s="702"/>
      <c r="R12" s="703"/>
      <c r="S12" s="703"/>
      <c r="T12" s="703"/>
    </row>
    <row r="13" spans="1:23" ht="15.75" thickBot="1" x14ac:dyDescent="0.3">
      <c r="B13" s="425" t="s">
        <v>58</v>
      </c>
      <c r="C13" s="426">
        <v>0</v>
      </c>
      <c r="D13" s="313">
        <v>0.7</v>
      </c>
      <c r="E13" s="314">
        <v>1.4</v>
      </c>
      <c r="F13" s="314">
        <v>3.36</v>
      </c>
      <c r="G13" s="314">
        <v>5</v>
      </c>
      <c r="H13" s="314">
        <v>1.8</v>
      </c>
      <c r="I13" s="314">
        <v>1</v>
      </c>
      <c r="J13" s="315">
        <v>3.6</v>
      </c>
      <c r="K13" s="315">
        <v>2.89</v>
      </c>
      <c r="L13" s="315">
        <v>1.2</v>
      </c>
      <c r="M13" s="315">
        <v>3.4</v>
      </c>
      <c r="N13" s="315">
        <v>2.06</v>
      </c>
      <c r="O13" s="316">
        <v>1.9</v>
      </c>
      <c r="P13" s="317">
        <v>3</v>
      </c>
      <c r="Q13" s="719">
        <f>P14</f>
        <v>31.309999999999995</v>
      </c>
      <c r="R13" s="703"/>
      <c r="S13" s="703"/>
      <c r="T13" s="703"/>
    </row>
    <row r="14" spans="1:23" ht="30.75" customHeight="1" thickBot="1" x14ac:dyDescent="0.3">
      <c r="B14" s="100" t="s">
        <v>59</v>
      </c>
      <c r="C14" s="318">
        <v>0</v>
      </c>
      <c r="D14" s="319">
        <f t="shared" ref="D14:P14" si="0">C14+D13</f>
        <v>0.7</v>
      </c>
      <c r="E14" s="320">
        <f t="shared" si="0"/>
        <v>2.0999999999999996</v>
      </c>
      <c r="F14" s="320">
        <f t="shared" si="0"/>
        <v>5.4599999999999991</v>
      </c>
      <c r="G14" s="320">
        <f t="shared" si="0"/>
        <v>10.459999999999999</v>
      </c>
      <c r="H14" s="320">
        <f t="shared" si="0"/>
        <v>12.26</v>
      </c>
      <c r="I14" s="320">
        <f t="shared" si="0"/>
        <v>13.26</v>
      </c>
      <c r="J14" s="320">
        <f t="shared" si="0"/>
        <v>16.86</v>
      </c>
      <c r="K14" s="320">
        <f t="shared" si="0"/>
        <v>19.75</v>
      </c>
      <c r="L14" s="320">
        <f t="shared" si="0"/>
        <v>20.95</v>
      </c>
      <c r="M14" s="320">
        <f t="shared" si="0"/>
        <v>24.349999999999998</v>
      </c>
      <c r="N14" s="320">
        <f t="shared" si="0"/>
        <v>26.409999999999997</v>
      </c>
      <c r="O14" s="320">
        <f t="shared" si="0"/>
        <v>28.309999999999995</v>
      </c>
      <c r="P14" s="320">
        <f t="shared" si="0"/>
        <v>31.309999999999995</v>
      </c>
      <c r="Q14" s="720"/>
      <c r="R14" s="703"/>
      <c r="S14" s="703"/>
      <c r="T14" s="703"/>
    </row>
    <row r="15" spans="1:23" ht="30.75" customHeight="1" thickBot="1" x14ac:dyDescent="0.3">
      <c r="B15" s="752" t="s">
        <v>60</v>
      </c>
      <c r="C15" s="753"/>
      <c r="D15" s="321">
        <f t="shared" ref="D15:E15" si="1">D13/((D10*1440)/60)</f>
        <v>21</v>
      </c>
      <c r="E15" s="322">
        <f t="shared" si="1"/>
        <v>13.999999999999998</v>
      </c>
      <c r="F15" s="322">
        <f>F13/((F9*1440)/60)</f>
        <v>25.2</v>
      </c>
      <c r="G15" s="322">
        <f t="shared" ref="G15:P15" si="2">G13/((G9*1440)/60)</f>
        <v>30</v>
      </c>
      <c r="H15" s="322">
        <f t="shared" si="2"/>
        <v>21.6</v>
      </c>
      <c r="I15" s="322">
        <f t="shared" si="2"/>
        <v>12</v>
      </c>
      <c r="J15" s="322">
        <f t="shared" si="2"/>
        <v>18</v>
      </c>
      <c r="K15" s="322">
        <f t="shared" si="2"/>
        <v>15.763636363636365</v>
      </c>
      <c r="L15" s="322">
        <f t="shared" si="2"/>
        <v>18</v>
      </c>
      <c r="M15" s="322">
        <f t="shared" si="2"/>
        <v>20.400000000000002</v>
      </c>
      <c r="N15" s="322">
        <f t="shared" si="2"/>
        <v>24.720000000000002</v>
      </c>
      <c r="O15" s="322">
        <f t="shared" si="2"/>
        <v>22.8</v>
      </c>
      <c r="P15" s="322">
        <f t="shared" si="2"/>
        <v>22.5</v>
      </c>
      <c r="Q15" s="721"/>
      <c r="R15" s="702"/>
      <c r="S15" s="702"/>
      <c r="T15" s="702"/>
    </row>
    <row r="16" spans="1:23" ht="36.6" customHeight="1" thickBot="1" x14ac:dyDescent="0.3">
      <c r="B16" s="742" t="s">
        <v>61</v>
      </c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56"/>
    </row>
    <row r="17" spans="1:20" ht="18.399999999999999" customHeight="1" thickBot="1" x14ac:dyDescent="0.3">
      <c r="A17" s="754" t="s">
        <v>62</v>
      </c>
      <c r="B17" s="129">
        <v>1</v>
      </c>
      <c r="C17" s="457">
        <v>0.20833333333333334</v>
      </c>
      <c r="D17" s="127">
        <f t="shared" ref="D17" si="3">C17+D$10</f>
        <v>0.20972222222222223</v>
      </c>
      <c r="E17" s="127">
        <f t="shared" ref="E17" si="4">D17+E$10</f>
        <v>0.21388888888888891</v>
      </c>
      <c r="F17" s="127">
        <f t="shared" ref="F17" si="5">E17+F$10</f>
        <v>0.21875000000000003</v>
      </c>
      <c r="G17" s="127">
        <f t="shared" ref="G17" si="6">F17+G$10</f>
        <v>0.22500000000000003</v>
      </c>
      <c r="H17" s="127">
        <f t="shared" ref="H17" si="7">G17+H$10</f>
        <v>0.2277777777777778</v>
      </c>
      <c r="I17" s="127">
        <f t="shared" ref="I17" si="8">H17+I$10</f>
        <v>0.23055555555555557</v>
      </c>
      <c r="J17" s="127">
        <f t="shared" ref="J17" si="9">I17+J$10</f>
        <v>0.23819444444444446</v>
      </c>
      <c r="K17" s="127">
        <f t="shared" ref="K17" si="10">J17+K$10</f>
        <v>0.24513888888888891</v>
      </c>
      <c r="L17" s="127">
        <f t="shared" ref="L17" si="11">K17+L$10</f>
        <v>0.24791666666666667</v>
      </c>
      <c r="M17" s="127">
        <f t="shared" ref="M17" si="12">L17+M$10</f>
        <v>0.25416666666666665</v>
      </c>
      <c r="N17" s="127">
        <f t="shared" ref="N17" si="13">M17+N$10</f>
        <v>0.25763888888888886</v>
      </c>
      <c r="O17" s="127">
        <f t="shared" ref="O17" si="14">N17+O$10</f>
        <v>0.26111111111111107</v>
      </c>
      <c r="P17" s="127">
        <f t="shared" ref="P17" si="15">O17+P$10</f>
        <v>0.26597222222222217</v>
      </c>
      <c r="Q17" s="91">
        <f>Q$13</f>
        <v>31.309999999999995</v>
      </c>
      <c r="R17" s="87">
        <f>P17-C17</f>
        <v>5.7638888888888823E-2</v>
      </c>
      <c r="S17" s="73">
        <f t="shared" ref="S17:S64" si="16">$K$71/((R17*1440)/60)</f>
        <v>22.633734939759059</v>
      </c>
      <c r="T17" s="324"/>
    </row>
    <row r="18" spans="1:20" ht="18.399999999999999" customHeight="1" thickBot="1" x14ac:dyDescent="0.3">
      <c r="A18" s="747"/>
      <c r="B18" s="126">
        <v>2</v>
      </c>
      <c r="C18" s="458">
        <f>C17+"00:30"</f>
        <v>0.22916666666666669</v>
      </c>
      <c r="D18" s="127">
        <f t="shared" ref="D18:D66" si="17">C18+D$10</f>
        <v>0.23055555555555557</v>
      </c>
      <c r="E18" s="127">
        <f t="shared" ref="E18:E66" si="18">D18+E$10</f>
        <v>0.23472222222222225</v>
      </c>
      <c r="F18" s="127">
        <f t="shared" ref="F18:F66" si="19">E18+F$10</f>
        <v>0.23958333333333337</v>
      </c>
      <c r="G18" s="127">
        <f t="shared" ref="G18:G66" si="20">F18+G$10</f>
        <v>0.24583333333333338</v>
      </c>
      <c r="H18" s="127">
        <f t="shared" ref="H18:H66" si="21">G18+H$10</f>
        <v>0.24861111111111114</v>
      </c>
      <c r="I18" s="127">
        <f t="shared" ref="I18:I66" si="22">H18+I$10</f>
        <v>0.25138888888888894</v>
      </c>
      <c r="J18" s="127">
        <f t="shared" ref="J18:J66" si="23">I18+J$10</f>
        <v>0.2590277777777778</v>
      </c>
      <c r="K18" s="127">
        <f t="shared" ref="K18:K66" si="24">J18+K$10</f>
        <v>0.26597222222222222</v>
      </c>
      <c r="L18" s="127">
        <f t="shared" ref="L18:L66" si="25">K18+L$10</f>
        <v>0.26874999999999999</v>
      </c>
      <c r="M18" s="127">
        <f t="shared" ref="M18:M66" si="26">L18+M$10</f>
        <v>0.27499999999999997</v>
      </c>
      <c r="N18" s="127">
        <f t="shared" ref="N18:N66" si="27">M18+N$10</f>
        <v>0.27847222222222218</v>
      </c>
      <c r="O18" s="127">
        <f t="shared" ref="O18:O66" si="28">N18+O$10</f>
        <v>0.28194444444444439</v>
      </c>
      <c r="P18" s="127">
        <f t="shared" ref="P18:P66" si="29">O18+P$10</f>
        <v>0.28680555555555548</v>
      </c>
      <c r="Q18" s="92">
        <f t="shared" ref="Q18:Q66" si="30">Q$13</f>
        <v>31.309999999999995</v>
      </c>
      <c r="R18" s="88">
        <f t="shared" ref="R18:R66" si="31">P18-C18</f>
        <v>5.7638888888888795E-2</v>
      </c>
      <c r="S18" s="89">
        <f t="shared" si="16"/>
        <v>22.633734939759073</v>
      </c>
      <c r="T18" s="128"/>
    </row>
    <row r="19" spans="1:20" ht="18.399999999999999" customHeight="1" thickBot="1" x14ac:dyDescent="0.3">
      <c r="A19" s="747"/>
      <c r="B19" s="126">
        <v>3</v>
      </c>
      <c r="C19" s="458">
        <f t="shared" ref="C19:C20" si="32">C18+"00:30"</f>
        <v>0.25</v>
      </c>
      <c r="D19" s="127">
        <f t="shared" si="17"/>
        <v>0.25138888888888888</v>
      </c>
      <c r="E19" s="127">
        <f t="shared" si="18"/>
        <v>0.25555555555555554</v>
      </c>
      <c r="F19" s="127">
        <f t="shared" si="19"/>
        <v>0.26041666666666663</v>
      </c>
      <c r="G19" s="127">
        <f t="shared" si="20"/>
        <v>0.26666666666666661</v>
      </c>
      <c r="H19" s="127">
        <f t="shared" si="21"/>
        <v>0.26944444444444438</v>
      </c>
      <c r="I19" s="127">
        <f t="shared" si="22"/>
        <v>0.27222222222222214</v>
      </c>
      <c r="J19" s="127">
        <f t="shared" si="23"/>
        <v>0.27986111111111101</v>
      </c>
      <c r="K19" s="127">
        <f t="shared" si="24"/>
        <v>0.28680555555555542</v>
      </c>
      <c r="L19" s="127">
        <f t="shared" si="25"/>
        <v>0.28958333333333319</v>
      </c>
      <c r="M19" s="127">
        <f t="shared" si="26"/>
        <v>0.29583333333333317</v>
      </c>
      <c r="N19" s="127">
        <f t="shared" si="27"/>
        <v>0.29930555555555538</v>
      </c>
      <c r="O19" s="127">
        <f t="shared" si="28"/>
        <v>0.30277777777777759</v>
      </c>
      <c r="P19" s="127">
        <f t="shared" si="29"/>
        <v>0.30763888888888868</v>
      </c>
      <c r="Q19" s="92">
        <f t="shared" si="30"/>
        <v>31.309999999999995</v>
      </c>
      <c r="R19" s="88">
        <f t="shared" si="31"/>
        <v>5.7638888888888684E-2</v>
      </c>
      <c r="S19" s="89">
        <f t="shared" si="16"/>
        <v>22.633734939759112</v>
      </c>
      <c r="T19" s="128"/>
    </row>
    <row r="20" spans="1:20" ht="18.399999999999999" customHeight="1" thickBot="1" x14ac:dyDescent="0.3">
      <c r="A20" s="747"/>
      <c r="B20" s="399">
        <v>4</v>
      </c>
      <c r="C20" s="459">
        <f t="shared" si="32"/>
        <v>0.27083333333333331</v>
      </c>
      <c r="D20" s="127">
        <f t="shared" ref="D20" si="33">C20+D$10</f>
        <v>0.2722222222222222</v>
      </c>
      <c r="E20" s="127">
        <f t="shared" ref="E20" si="34">D20+E$10</f>
        <v>0.27638888888888885</v>
      </c>
      <c r="F20" s="127">
        <f t="shared" ref="F20" si="35">E20+F$10</f>
        <v>0.28124999999999994</v>
      </c>
      <c r="G20" s="127">
        <f t="shared" ref="G20" si="36">F20+G$10</f>
        <v>0.28749999999999992</v>
      </c>
      <c r="H20" s="127">
        <f t="shared" ref="H20" si="37">G20+H$10</f>
        <v>0.29027777777777769</v>
      </c>
      <c r="I20" s="127">
        <f t="shared" ref="I20" si="38">H20+I$10</f>
        <v>0.29305555555555546</v>
      </c>
      <c r="J20" s="127">
        <f t="shared" ref="J20" si="39">I20+J$10</f>
        <v>0.30069444444444432</v>
      </c>
      <c r="K20" s="127">
        <f t="shared" ref="K20" si="40">J20+K$10</f>
        <v>0.30763888888888874</v>
      </c>
      <c r="L20" s="127">
        <f t="shared" ref="L20" si="41">K20+L$10</f>
        <v>0.31041666666666651</v>
      </c>
      <c r="M20" s="127">
        <f t="shared" ref="M20" si="42">L20+M$10</f>
        <v>0.31666666666666649</v>
      </c>
      <c r="N20" s="127">
        <f t="shared" ref="N20" si="43">M20+N$10</f>
        <v>0.3201388888888887</v>
      </c>
      <c r="O20" s="127">
        <f t="shared" ref="O20" si="44">N20+O$10</f>
        <v>0.32361111111111091</v>
      </c>
      <c r="P20" s="127">
        <f t="shared" ref="P20" si="45">O20+P$10</f>
        <v>0.328472222222222</v>
      </c>
      <c r="Q20" s="400">
        <f t="shared" si="30"/>
        <v>31.309999999999995</v>
      </c>
      <c r="R20" s="279">
        <f t="shared" si="31"/>
        <v>5.7638888888888684E-2</v>
      </c>
      <c r="S20" s="137">
        <f t="shared" si="16"/>
        <v>22.633734939759112</v>
      </c>
      <c r="T20" s="128"/>
    </row>
    <row r="21" spans="1:20" ht="18.399999999999999" customHeight="1" x14ac:dyDescent="0.25">
      <c r="A21" s="747"/>
      <c r="B21" s="401">
        <v>5</v>
      </c>
      <c r="C21" s="460">
        <f>C20+"00:30"</f>
        <v>0.29166666666666663</v>
      </c>
      <c r="D21" s="326">
        <f>C21+D$9</f>
        <v>0.29305555555555551</v>
      </c>
      <c r="E21" s="326">
        <f t="shared" ref="E21:P21" si="46">D21+E$9</f>
        <v>0.29791666666666661</v>
      </c>
      <c r="F21" s="326">
        <f t="shared" si="46"/>
        <v>0.30347222222222214</v>
      </c>
      <c r="G21" s="326">
        <f t="shared" si="46"/>
        <v>0.31041666666666656</v>
      </c>
      <c r="H21" s="326">
        <f t="shared" si="46"/>
        <v>0.31388888888888877</v>
      </c>
      <c r="I21" s="326">
        <f t="shared" si="46"/>
        <v>0.31736111111111098</v>
      </c>
      <c r="J21" s="326">
        <f t="shared" si="46"/>
        <v>0.32569444444444434</v>
      </c>
      <c r="K21" s="326">
        <f t="shared" si="46"/>
        <v>0.3333333333333332</v>
      </c>
      <c r="L21" s="326">
        <f t="shared" si="46"/>
        <v>0.33611111111111097</v>
      </c>
      <c r="M21" s="326">
        <f t="shared" si="46"/>
        <v>0.34305555555555539</v>
      </c>
      <c r="N21" s="326">
        <f t="shared" si="46"/>
        <v>0.3465277777777776</v>
      </c>
      <c r="O21" s="326">
        <f t="shared" si="46"/>
        <v>0.34999999999999981</v>
      </c>
      <c r="P21" s="326">
        <f t="shared" si="46"/>
        <v>0.35555555555555535</v>
      </c>
      <c r="Q21" s="162">
        <f t="shared" si="30"/>
        <v>31.309999999999995</v>
      </c>
      <c r="R21" s="163">
        <f t="shared" si="31"/>
        <v>6.3888888888888717E-2</v>
      </c>
      <c r="S21" s="80">
        <f t="shared" si="16"/>
        <v>20.419565217391355</v>
      </c>
      <c r="T21" s="128"/>
    </row>
    <row r="22" spans="1:20" ht="18.399999999999999" customHeight="1" x14ac:dyDescent="0.25">
      <c r="A22" s="747"/>
      <c r="B22" s="126">
        <v>6</v>
      </c>
      <c r="C22" s="458">
        <f>C21+"00:20"</f>
        <v>0.30555555555555552</v>
      </c>
      <c r="D22" s="326">
        <f t="shared" ref="D22:P22" si="47">C22+D$9</f>
        <v>0.30694444444444441</v>
      </c>
      <c r="E22" s="326">
        <f t="shared" si="47"/>
        <v>0.3118055555555555</v>
      </c>
      <c r="F22" s="326">
        <f t="shared" si="47"/>
        <v>0.31736111111111104</v>
      </c>
      <c r="G22" s="326">
        <f t="shared" si="47"/>
        <v>0.32430555555555546</v>
      </c>
      <c r="H22" s="326">
        <f t="shared" si="47"/>
        <v>0.32777777777777767</v>
      </c>
      <c r="I22" s="326">
        <f t="shared" si="47"/>
        <v>0.33124999999999988</v>
      </c>
      <c r="J22" s="326">
        <f t="shared" si="47"/>
        <v>0.33958333333333324</v>
      </c>
      <c r="K22" s="326">
        <f t="shared" si="47"/>
        <v>0.3472222222222221</v>
      </c>
      <c r="L22" s="326">
        <f t="shared" si="47"/>
        <v>0.34999999999999987</v>
      </c>
      <c r="M22" s="326">
        <f t="shared" si="47"/>
        <v>0.35694444444444429</v>
      </c>
      <c r="N22" s="326">
        <f t="shared" si="47"/>
        <v>0.3604166666666665</v>
      </c>
      <c r="O22" s="326">
        <f t="shared" si="47"/>
        <v>0.36388888888888871</v>
      </c>
      <c r="P22" s="326">
        <f t="shared" si="47"/>
        <v>0.36944444444444424</v>
      </c>
      <c r="Q22" s="92">
        <f t="shared" si="30"/>
        <v>31.309999999999995</v>
      </c>
      <c r="R22" s="88">
        <f t="shared" si="31"/>
        <v>6.3888888888888717E-2</v>
      </c>
      <c r="S22" s="89">
        <f t="shared" si="16"/>
        <v>20.419565217391355</v>
      </c>
      <c r="T22" s="128"/>
    </row>
    <row r="23" spans="1:20" ht="18.399999999999999" customHeight="1" x14ac:dyDescent="0.25">
      <c r="A23" s="747"/>
      <c r="B23" s="126">
        <v>7</v>
      </c>
      <c r="C23" s="458">
        <f t="shared" ref="C23:C57" si="48">C22+"00:20"</f>
        <v>0.31944444444444442</v>
      </c>
      <c r="D23" s="326">
        <f t="shared" ref="D23:P23" si="49">C23+D$9</f>
        <v>0.3208333333333333</v>
      </c>
      <c r="E23" s="326">
        <f t="shared" si="49"/>
        <v>0.3256944444444444</v>
      </c>
      <c r="F23" s="326">
        <f t="shared" si="49"/>
        <v>0.33124999999999993</v>
      </c>
      <c r="G23" s="326">
        <f t="shared" si="49"/>
        <v>0.33819444444444435</v>
      </c>
      <c r="H23" s="326">
        <f t="shared" si="49"/>
        <v>0.34166666666666656</v>
      </c>
      <c r="I23" s="326">
        <f t="shared" si="49"/>
        <v>0.34513888888888877</v>
      </c>
      <c r="J23" s="326">
        <f t="shared" si="49"/>
        <v>0.35347222222222213</v>
      </c>
      <c r="K23" s="326">
        <f t="shared" si="49"/>
        <v>0.36111111111111099</v>
      </c>
      <c r="L23" s="326">
        <f t="shared" si="49"/>
        <v>0.36388888888888876</v>
      </c>
      <c r="M23" s="326">
        <f t="shared" si="49"/>
        <v>0.37083333333333318</v>
      </c>
      <c r="N23" s="326">
        <f t="shared" si="49"/>
        <v>0.37430555555555539</v>
      </c>
      <c r="O23" s="326">
        <f t="shared" si="49"/>
        <v>0.3777777777777776</v>
      </c>
      <c r="P23" s="326">
        <f t="shared" si="49"/>
        <v>0.38333333333333314</v>
      </c>
      <c r="Q23" s="92">
        <f t="shared" si="30"/>
        <v>31.309999999999995</v>
      </c>
      <c r="R23" s="88">
        <f t="shared" si="31"/>
        <v>6.3888888888888717E-2</v>
      </c>
      <c r="S23" s="89">
        <f t="shared" si="16"/>
        <v>20.419565217391355</v>
      </c>
      <c r="T23" s="128"/>
    </row>
    <row r="24" spans="1:20" ht="18.399999999999999" customHeight="1" x14ac:dyDescent="0.25">
      <c r="A24" s="747"/>
      <c r="B24" s="126">
        <v>8</v>
      </c>
      <c r="C24" s="458">
        <f t="shared" si="48"/>
        <v>0.33333333333333331</v>
      </c>
      <c r="D24" s="326">
        <f t="shared" ref="D24:P24" si="50">C24+D$9</f>
        <v>0.3347222222222222</v>
      </c>
      <c r="E24" s="326">
        <f t="shared" si="50"/>
        <v>0.33958333333333329</v>
      </c>
      <c r="F24" s="326">
        <f t="shared" si="50"/>
        <v>0.34513888888888883</v>
      </c>
      <c r="G24" s="326">
        <f t="shared" si="50"/>
        <v>0.35208333333333325</v>
      </c>
      <c r="H24" s="326">
        <f t="shared" si="50"/>
        <v>0.35555555555555546</v>
      </c>
      <c r="I24" s="326">
        <f t="shared" si="50"/>
        <v>0.35902777777777767</v>
      </c>
      <c r="J24" s="326">
        <f t="shared" si="50"/>
        <v>0.36736111111111103</v>
      </c>
      <c r="K24" s="326">
        <f t="shared" si="50"/>
        <v>0.37499999999999989</v>
      </c>
      <c r="L24" s="326">
        <f t="shared" si="50"/>
        <v>0.37777777777777766</v>
      </c>
      <c r="M24" s="326">
        <f t="shared" si="50"/>
        <v>0.38472222222222208</v>
      </c>
      <c r="N24" s="326">
        <f t="shared" si="50"/>
        <v>0.38819444444444429</v>
      </c>
      <c r="O24" s="326">
        <f t="shared" si="50"/>
        <v>0.3916666666666665</v>
      </c>
      <c r="P24" s="326">
        <f t="shared" si="50"/>
        <v>0.39722222222222203</v>
      </c>
      <c r="Q24" s="92">
        <f t="shared" si="30"/>
        <v>31.309999999999995</v>
      </c>
      <c r="R24" s="88">
        <f t="shared" si="31"/>
        <v>6.3888888888888717E-2</v>
      </c>
      <c r="S24" s="89">
        <f t="shared" si="16"/>
        <v>20.419565217391355</v>
      </c>
      <c r="T24" s="128"/>
    </row>
    <row r="25" spans="1:20" ht="18.399999999999999" customHeight="1" x14ac:dyDescent="0.25">
      <c r="A25" s="747"/>
      <c r="B25" s="126">
        <v>9</v>
      </c>
      <c r="C25" s="458">
        <f t="shared" si="48"/>
        <v>0.34722222222222221</v>
      </c>
      <c r="D25" s="326">
        <f t="shared" ref="D25:P25" si="51">C25+D$9</f>
        <v>0.34861111111111109</v>
      </c>
      <c r="E25" s="326">
        <f t="shared" si="51"/>
        <v>0.35347222222222219</v>
      </c>
      <c r="F25" s="326">
        <f t="shared" si="51"/>
        <v>0.35902777777777772</v>
      </c>
      <c r="G25" s="326">
        <f t="shared" si="51"/>
        <v>0.36597222222222214</v>
      </c>
      <c r="H25" s="326">
        <f t="shared" si="51"/>
        <v>0.36944444444444435</v>
      </c>
      <c r="I25" s="326">
        <f t="shared" si="51"/>
        <v>0.37291666666666656</v>
      </c>
      <c r="J25" s="326">
        <f t="shared" si="51"/>
        <v>0.38124999999999992</v>
      </c>
      <c r="K25" s="326">
        <f t="shared" si="51"/>
        <v>0.38888888888888878</v>
      </c>
      <c r="L25" s="326">
        <f t="shared" si="51"/>
        <v>0.39166666666666655</v>
      </c>
      <c r="M25" s="326">
        <f t="shared" si="51"/>
        <v>0.39861111111111097</v>
      </c>
      <c r="N25" s="326">
        <f t="shared" si="51"/>
        <v>0.40208333333333318</v>
      </c>
      <c r="O25" s="326">
        <f t="shared" si="51"/>
        <v>0.40555555555555539</v>
      </c>
      <c r="P25" s="326">
        <f t="shared" si="51"/>
        <v>0.41111111111111093</v>
      </c>
      <c r="Q25" s="92">
        <f t="shared" si="30"/>
        <v>31.309999999999995</v>
      </c>
      <c r="R25" s="88">
        <f t="shared" si="31"/>
        <v>6.3888888888888717E-2</v>
      </c>
      <c r="S25" s="89">
        <f t="shared" si="16"/>
        <v>20.419565217391355</v>
      </c>
      <c r="T25" s="128"/>
    </row>
    <row r="26" spans="1:20" ht="18.399999999999999" customHeight="1" x14ac:dyDescent="0.25">
      <c r="A26" s="747"/>
      <c r="B26" s="126">
        <v>10</v>
      </c>
      <c r="C26" s="458">
        <f t="shared" si="48"/>
        <v>0.3611111111111111</v>
      </c>
      <c r="D26" s="326">
        <f t="shared" ref="D26:P26" si="52">C26+D$9</f>
        <v>0.36249999999999999</v>
      </c>
      <c r="E26" s="326">
        <f t="shared" si="52"/>
        <v>0.36736111111111108</v>
      </c>
      <c r="F26" s="326">
        <f t="shared" si="52"/>
        <v>0.37291666666666662</v>
      </c>
      <c r="G26" s="326">
        <f t="shared" si="52"/>
        <v>0.37986111111111104</v>
      </c>
      <c r="H26" s="326">
        <f t="shared" si="52"/>
        <v>0.38333333333333325</v>
      </c>
      <c r="I26" s="326">
        <f t="shared" si="52"/>
        <v>0.38680555555555546</v>
      </c>
      <c r="J26" s="326">
        <f t="shared" si="52"/>
        <v>0.39513888888888882</v>
      </c>
      <c r="K26" s="326">
        <f t="shared" si="52"/>
        <v>0.40277777777777768</v>
      </c>
      <c r="L26" s="326">
        <f t="shared" si="52"/>
        <v>0.40555555555555545</v>
      </c>
      <c r="M26" s="326">
        <f t="shared" si="52"/>
        <v>0.41249999999999987</v>
      </c>
      <c r="N26" s="326">
        <f t="shared" si="52"/>
        <v>0.41597222222222208</v>
      </c>
      <c r="O26" s="326">
        <f t="shared" si="52"/>
        <v>0.41944444444444429</v>
      </c>
      <c r="P26" s="326">
        <f t="shared" si="52"/>
        <v>0.42499999999999982</v>
      </c>
      <c r="Q26" s="92">
        <f t="shared" si="30"/>
        <v>31.309999999999995</v>
      </c>
      <c r="R26" s="88">
        <f t="shared" si="31"/>
        <v>6.3888888888888717E-2</v>
      </c>
      <c r="S26" s="89">
        <f t="shared" si="16"/>
        <v>20.419565217391355</v>
      </c>
      <c r="T26" s="128"/>
    </row>
    <row r="27" spans="1:20" ht="18.399999999999999" customHeight="1" x14ac:dyDescent="0.25">
      <c r="A27" s="747"/>
      <c r="B27" s="126">
        <v>11</v>
      </c>
      <c r="C27" s="458">
        <f t="shared" si="48"/>
        <v>0.375</v>
      </c>
      <c r="D27" s="326">
        <f t="shared" ref="D27:P27" si="53">C27+D$9</f>
        <v>0.37638888888888888</v>
      </c>
      <c r="E27" s="326">
        <f t="shared" si="53"/>
        <v>0.38124999999999998</v>
      </c>
      <c r="F27" s="326">
        <f t="shared" si="53"/>
        <v>0.38680555555555551</v>
      </c>
      <c r="G27" s="326">
        <f t="shared" si="53"/>
        <v>0.39374999999999993</v>
      </c>
      <c r="H27" s="326">
        <f t="shared" si="53"/>
        <v>0.39722222222222214</v>
      </c>
      <c r="I27" s="326">
        <f t="shared" si="53"/>
        <v>0.40069444444444435</v>
      </c>
      <c r="J27" s="326">
        <f t="shared" si="53"/>
        <v>0.40902777777777771</v>
      </c>
      <c r="K27" s="326">
        <f t="shared" si="53"/>
        <v>0.41666666666666657</v>
      </c>
      <c r="L27" s="326">
        <f t="shared" si="53"/>
        <v>0.41944444444444434</v>
      </c>
      <c r="M27" s="326">
        <f t="shared" si="53"/>
        <v>0.42638888888888876</v>
      </c>
      <c r="N27" s="326">
        <f t="shared" si="53"/>
        <v>0.42986111111111097</v>
      </c>
      <c r="O27" s="326">
        <f t="shared" si="53"/>
        <v>0.43333333333333318</v>
      </c>
      <c r="P27" s="326">
        <f t="shared" si="53"/>
        <v>0.43888888888888872</v>
      </c>
      <c r="Q27" s="92">
        <f t="shared" si="30"/>
        <v>31.309999999999995</v>
      </c>
      <c r="R27" s="88">
        <f t="shared" si="31"/>
        <v>6.3888888888888717E-2</v>
      </c>
      <c r="S27" s="89">
        <f t="shared" si="16"/>
        <v>20.419565217391355</v>
      </c>
      <c r="T27" s="128"/>
    </row>
    <row r="28" spans="1:20" ht="18.399999999999999" customHeight="1" x14ac:dyDescent="0.25">
      <c r="A28" s="747"/>
      <c r="B28" s="126">
        <v>12</v>
      </c>
      <c r="C28" s="458">
        <f t="shared" si="48"/>
        <v>0.3888888888888889</v>
      </c>
      <c r="D28" s="326">
        <f t="shared" ref="D28:P28" si="54">C28+D$9</f>
        <v>0.39027777777777778</v>
      </c>
      <c r="E28" s="326">
        <f t="shared" si="54"/>
        <v>0.39513888888888887</v>
      </c>
      <c r="F28" s="326">
        <f t="shared" si="54"/>
        <v>0.40069444444444441</v>
      </c>
      <c r="G28" s="326">
        <f t="shared" si="54"/>
        <v>0.40763888888888883</v>
      </c>
      <c r="H28" s="326">
        <f t="shared" si="54"/>
        <v>0.41111111111111104</v>
      </c>
      <c r="I28" s="326">
        <f t="shared" si="54"/>
        <v>0.41458333333333325</v>
      </c>
      <c r="J28" s="326">
        <f t="shared" si="54"/>
        <v>0.42291666666666661</v>
      </c>
      <c r="K28" s="326">
        <f t="shared" si="54"/>
        <v>0.43055555555555547</v>
      </c>
      <c r="L28" s="326">
        <f t="shared" si="54"/>
        <v>0.43333333333333324</v>
      </c>
      <c r="M28" s="326">
        <f t="shared" si="54"/>
        <v>0.44027777777777766</v>
      </c>
      <c r="N28" s="326">
        <f t="shared" si="54"/>
        <v>0.44374999999999987</v>
      </c>
      <c r="O28" s="326">
        <f t="shared" si="54"/>
        <v>0.44722222222222208</v>
      </c>
      <c r="P28" s="326">
        <f t="shared" si="54"/>
        <v>0.45277777777777761</v>
      </c>
      <c r="Q28" s="92">
        <f t="shared" si="30"/>
        <v>31.309999999999995</v>
      </c>
      <c r="R28" s="88">
        <f t="shared" si="31"/>
        <v>6.3888888888888717E-2</v>
      </c>
      <c r="S28" s="89">
        <f t="shared" si="16"/>
        <v>20.419565217391355</v>
      </c>
      <c r="T28" s="128"/>
    </row>
    <row r="29" spans="1:20" ht="18.399999999999999" customHeight="1" x14ac:dyDescent="0.25">
      <c r="A29" s="747"/>
      <c r="B29" s="126">
        <v>13</v>
      </c>
      <c r="C29" s="458">
        <f t="shared" si="48"/>
        <v>0.40277777777777779</v>
      </c>
      <c r="D29" s="326">
        <f t="shared" ref="D29:P29" si="55">C29+D$9</f>
        <v>0.40416666666666667</v>
      </c>
      <c r="E29" s="326">
        <f t="shared" si="55"/>
        <v>0.40902777777777777</v>
      </c>
      <c r="F29" s="326">
        <f t="shared" si="55"/>
        <v>0.4145833333333333</v>
      </c>
      <c r="G29" s="326">
        <f t="shared" si="55"/>
        <v>0.42152777777777772</v>
      </c>
      <c r="H29" s="326">
        <f t="shared" si="55"/>
        <v>0.42499999999999993</v>
      </c>
      <c r="I29" s="326">
        <f t="shared" si="55"/>
        <v>0.42847222222222214</v>
      </c>
      <c r="J29" s="326">
        <f t="shared" si="55"/>
        <v>0.4368055555555555</v>
      </c>
      <c r="K29" s="326">
        <f t="shared" si="55"/>
        <v>0.44444444444444436</v>
      </c>
      <c r="L29" s="326">
        <f t="shared" si="55"/>
        <v>0.44722222222222213</v>
      </c>
      <c r="M29" s="326">
        <f t="shared" si="55"/>
        <v>0.45416666666666655</v>
      </c>
      <c r="N29" s="326">
        <f t="shared" si="55"/>
        <v>0.45763888888888876</v>
      </c>
      <c r="O29" s="326">
        <f t="shared" si="55"/>
        <v>0.46111111111111097</v>
      </c>
      <c r="P29" s="326">
        <f t="shared" si="55"/>
        <v>0.46666666666666651</v>
      </c>
      <c r="Q29" s="92">
        <f t="shared" si="30"/>
        <v>31.309999999999995</v>
      </c>
      <c r="R29" s="88">
        <f t="shared" si="31"/>
        <v>6.3888888888888717E-2</v>
      </c>
      <c r="S29" s="89">
        <f t="shared" si="16"/>
        <v>20.419565217391355</v>
      </c>
      <c r="T29" s="128"/>
    </row>
    <row r="30" spans="1:20" ht="18.399999999999999" customHeight="1" x14ac:dyDescent="0.25">
      <c r="A30" s="747"/>
      <c r="B30" s="126">
        <v>14</v>
      </c>
      <c r="C30" s="458">
        <f t="shared" si="48"/>
        <v>0.41666666666666669</v>
      </c>
      <c r="D30" s="326">
        <f t="shared" ref="D30:P30" si="56">C30+D$9</f>
        <v>0.41805555555555557</v>
      </c>
      <c r="E30" s="326">
        <f t="shared" si="56"/>
        <v>0.42291666666666666</v>
      </c>
      <c r="F30" s="326">
        <f t="shared" si="56"/>
        <v>0.4284722222222222</v>
      </c>
      <c r="G30" s="326">
        <f t="shared" si="56"/>
        <v>0.43541666666666662</v>
      </c>
      <c r="H30" s="326">
        <f t="shared" si="56"/>
        <v>0.43888888888888883</v>
      </c>
      <c r="I30" s="326">
        <f t="shared" si="56"/>
        <v>0.44236111111111104</v>
      </c>
      <c r="J30" s="326">
        <f t="shared" si="56"/>
        <v>0.4506944444444444</v>
      </c>
      <c r="K30" s="326">
        <f t="shared" si="56"/>
        <v>0.45833333333333326</v>
      </c>
      <c r="L30" s="326">
        <f t="shared" si="56"/>
        <v>0.46111111111111103</v>
      </c>
      <c r="M30" s="326">
        <f t="shared" si="56"/>
        <v>0.46805555555555545</v>
      </c>
      <c r="N30" s="326">
        <f t="shared" si="56"/>
        <v>0.47152777777777766</v>
      </c>
      <c r="O30" s="326">
        <f t="shared" si="56"/>
        <v>0.47499999999999987</v>
      </c>
      <c r="P30" s="326">
        <f t="shared" si="56"/>
        <v>0.4805555555555554</v>
      </c>
      <c r="Q30" s="92">
        <f t="shared" si="30"/>
        <v>31.309999999999995</v>
      </c>
      <c r="R30" s="88">
        <f t="shared" si="31"/>
        <v>6.3888888888888717E-2</v>
      </c>
      <c r="S30" s="89">
        <f t="shared" si="16"/>
        <v>20.419565217391355</v>
      </c>
      <c r="T30" s="128"/>
    </row>
    <row r="31" spans="1:20" ht="18.399999999999999" customHeight="1" x14ac:dyDescent="0.25">
      <c r="A31" s="747"/>
      <c r="B31" s="126">
        <v>15</v>
      </c>
      <c r="C31" s="458">
        <f t="shared" si="48"/>
        <v>0.43055555555555558</v>
      </c>
      <c r="D31" s="326">
        <f t="shared" ref="D31:P31" si="57">C31+D$9</f>
        <v>0.43194444444444446</v>
      </c>
      <c r="E31" s="326">
        <f t="shared" si="57"/>
        <v>0.43680555555555556</v>
      </c>
      <c r="F31" s="326">
        <f t="shared" si="57"/>
        <v>0.44236111111111109</v>
      </c>
      <c r="G31" s="326">
        <f t="shared" si="57"/>
        <v>0.44930555555555551</v>
      </c>
      <c r="H31" s="326">
        <f t="shared" si="57"/>
        <v>0.45277777777777772</v>
      </c>
      <c r="I31" s="326">
        <f t="shared" si="57"/>
        <v>0.45624999999999993</v>
      </c>
      <c r="J31" s="326">
        <f t="shared" si="57"/>
        <v>0.46458333333333329</v>
      </c>
      <c r="K31" s="326">
        <f t="shared" si="57"/>
        <v>0.47222222222222215</v>
      </c>
      <c r="L31" s="326">
        <f t="shared" si="57"/>
        <v>0.47499999999999992</v>
      </c>
      <c r="M31" s="326">
        <f t="shared" si="57"/>
        <v>0.48194444444444434</v>
      </c>
      <c r="N31" s="326">
        <f t="shared" si="57"/>
        <v>0.48541666666666655</v>
      </c>
      <c r="O31" s="326">
        <f t="shared" si="57"/>
        <v>0.48888888888888876</v>
      </c>
      <c r="P31" s="326">
        <f t="shared" si="57"/>
        <v>0.4944444444444443</v>
      </c>
      <c r="Q31" s="92">
        <f t="shared" si="30"/>
        <v>31.309999999999995</v>
      </c>
      <c r="R31" s="88">
        <f t="shared" si="31"/>
        <v>6.3888888888888717E-2</v>
      </c>
      <c r="S31" s="89">
        <f t="shared" si="16"/>
        <v>20.419565217391355</v>
      </c>
      <c r="T31" s="128"/>
    </row>
    <row r="32" spans="1:20" ht="18.399999999999999" customHeight="1" x14ac:dyDescent="0.25">
      <c r="A32" s="747"/>
      <c r="B32" s="126">
        <v>16</v>
      </c>
      <c r="C32" s="458">
        <f t="shared" si="48"/>
        <v>0.44444444444444448</v>
      </c>
      <c r="D32" s="326">
        <f t="shared" ref="D32:P32" si="58">C32+D$9</f>
        <v>0.44583333333333336</v>
      </c>
      <c r="E32" s="326">
        <f t="shared" si="58"/>
        <v>0.45069444444444445</v>
      </c>
      <c r="F32" s="326">
        <f t="shared" si="58"/>
        <v>0.45624999999999999</v>
      </c>
      <c r="G32" s="326">
        <f t="shared" si="58"/>
        <v>0.46319444444444441</v>
      </c>
      <c r="H32" s="326">
        <f t="shared" si="58"/>
        <v>0.46666666666666662</v>
      </c>
      <c r="I32" s="326">
        <f t="shared" si="58"/>
        <v>0.47013888888888883</v>
      </c>
      <c r="J32" s="326">
        <f t="shared" si="58"/>
        <v>0.47847222222222219</v>
      </c>
      <c r="K32" s="326">
        <f t="shared" si="58"/>
        <v>0.48611111111111105</v>
      </c>
      <c r="L32" s="326">
        <f t="shared" si="58"/>
        <v>0.48888888888888882</v>
      </c>
      <c r="M32" s="326">
        <f t="shared" si="58"/>
        <v>0.49583333333333324</v>
      </c>
      <c r="N32" s="326">
        <f t="shared" si="58"/>
        <v>0.49930555555555545</v>
      </c>
      <c r="O32" s="326">
        <f t="shared" si="58"/>
        <v>0.50277777777777766</v>
      </c>
      <c r="P32" s="326">
        <f t="shared" si="58"/>
        <v>0.50833333333333319</v>
      </c>
      <c r="Q32" s="92">
        <f t="shared" si="30"/>
        <v>31.309999999999995</v>
      </c>
      <c r="R32" s="88">
        <f t="shared" si="31"/>
        <v>6.3888888888888717E-2</v>
      </c>
      <c r="S32" s="89">
        <f t="shared" si="16"/>
        <v>20.419565217391355</v>
      </c>
      <c r="T32" s="128"/>
    </row>
    <row r="33" spans="1:20" ht="18.399999999999999" customHeight="1" x14ac:dyDescent="0.25">
      <c r="A33" s="747"/>
      <c r="B33" s="126">
        <v>17</v>
      </c>
      <c r="C33" s="458">
        <f t="shared" si="48"/>
        <v>0.45833333333333337</v>
      </c>
      <c r="D33" s="326">
        <f t="shared" ref="D33:P33" si="59">C33+D$9</f>
        <v>0.45972222222222225</v>
      </c>
      <c r="E33" s="326">
        <f t="shared" si="59"/>
        <v>0.46458333333333335</v>
      </c>
      <c r="F33" s="326">
        <f t="shared" si="59"/>
        <v>0.47013888888888888</v>
      </c>
      <c r="G33" s="326">
        <f t="shared" si="59"/>
        <v>0.4770833333333333</v>
      </c>
      <c r="H33" s="326">
        <f t="shared" si="59"/>
        <v>0.48055555555555551</v>
      </c>
      <c r="I33" s="326">
        <f t="shared" si="59"/>
        <v>0.48402777777777772</v>
      </c>
      <c r="J33" s="326">
        <f t="shared" si="59"/>
        <v>0.49236111111111108</v>
      </c>
      <c r="K33" s="326">
        <f t="shared" si="59"/>
        <v>0.49999999999999994</v>
      </c>
      <c r="L33" s="326">
        <f t="shared" si="59"/>
        <v>0.50277777777777777</v>
      </c>
      <c r="M33" s="326">
        <f t="shared" si="59"/>
        <v>0.50972222222222219</v>
      </c>
      <c r="N33" s="326">
        <f t="shared" si="59"/>
        <v>0.5131944444444444</v>
      </c>
      <c r="O33" s="326">
        <f t="shared" si="59"/>
        <v>0.51666666666666661</v>
      </c>
      <c r="P33" s="326">
        <f t="shared" si="59"/>
        <v>0.52222222222222214</v>
      </c>
      <c r="Q33" s="92">
        <f t="shared" si="30"/>
        <v>31.309999999999995</v>
      </c>
      <c r="R33" s="88">
        <f t="shared" si="31"/>
        <v>6.3888888888888773E-2</v>
      </c>
      <c r="S33" s="89">
        <f t="shared" si="16"/>
        <v>20.419565217391337</v>
      </c>
      <c r="T33" s="128"/>
    </row>
    <row r="34" spans="1:20" ht="18.399999999999999" customHeight="1" x14ac:dyDescent="0.25">
      <c r="A34" s="747"/>
      <c r="B34" s="126">
        <v>18</v>
      </c>
      <c r="C34" s="458">
        <f t="shared" si="48"/>
        <v>0.47222222222222227</v>
      </c>
      <c r="D34" s="326">
        <f t="shared" ref="D34:P34" si="60">C34+D$9</f>
        <v>0.47361111111111115</v>
      </c>
      <c r="E34" s="326">
        <f t="shared" si="60"/>
        <v>0.47847222222222224</v>
      </c>
      <c r="F34" s="326">
        <f t="shared" si="60"/>
        <v>0.48402777777777778</v>
      </c>
      <c r="G34" s="326">
        <f t="shared" si="60"/>
        <v>0.4909722222222222</v>
      </c>
      <c r="H34" s="326">
        <f t="shared" si="60"/>
        <v>0.49444444444444441</v>
      </c>
      <c r="I34" s="326">
        <f t="shared" si="60"/>
        <v>0.49791666666666662</v>
      </c>
      <c r="J34" s="326">
        <f t="shared" si="60"/>
        <v>0.50624999999999998</v>
      </c>
      <c r="K34" s="326">
        <f t="shared" si="60"/>
        <v>0.51388888888888884</v>
      </c>
      <c r="L34" s="326">
        <f t="shared" si="60"/>
        <v>0.51666666666666661</v>
      </c>
      <c r="M34" s="326">
        <f t="shared" si="60"/>
        <v>0.52361111111111103</v>
      </c>
      <c r="N34" s="326">
        <f t="shared" si="60"/>
        <v>0.52708333333333324</v>
      </c>
      <c r="O34" s="326">
        <f t="shared" si="60"/>
        <v>0.53055555555555545</v>
      </c>
      <c r="P34" s="326">
        <f t="shared" si="60"/>
        <v>0.53611111111111098</v>
      </c>
      <c r="Q34" s="92">
        <f t="shared" si="30"/>
        <v>31.309999999999995</v>
      </c>
      <c r="R34" s="88">
        <f t="shared" si="31"/>
        <v>6.3888888888888717E-2</v>
      </c>
      <c r="S34" s="89">
        <f t="shared" si="16"/>
        <v>20.419565217391355</v>
      </c>
      <c r="T34" s="128"/>
    </row>
    <row r="35" spans="1:20" ht="18.399999999999999" customHeight="1" x14ac:dyDescent="0.25">
      <c r="A35" s="747"/>
      <c r="B35" s="126">
        <v>19</v>
      </c>
      <c r="C35" s="458">
        <f t="shared" si="48"/>
        <v>0.48611111111111116</v>
      </c>
      <c r="D35" s="326">
        <f t="shared" ref="D35:P35" si="61">C35+D$9</f>
        <v>0.48750000000000004</v>
      </c>
      <c r="E35" s="326">
        <f t="shared" si="61"/>
        <v>0.49236111111111114</v>
      </c>
      <c r="F35" s="326">
        <f t="shared" si="61"/>
        <v>0.49791666666666667</v>
      </c>
      <c r="G35" s="326">
        <f t="shared" si="61"/>
        <v>0.50486111111111109</v>
      </c>
      <c r="H35" s="326">
        <f t="shared" si="61"/>
        <v>0.5083333333333333</v>
      </c>
      <c r="I35" s="326">
        <f t="shared" si="61"/>
        <v>0.51180555555555551</v>
      </c>
      <c r="J35" s="326">
        <f t="shared" si="61"/>
        <v>0.52013888888888882</v>
      </c>
      <c r="K35" s="326">
        <f t="shared" si="61"/>
        <v>0.52777777777777768</v>
      </c>
      <c r="L35" s="326">
        <f t="shared" si="61"/>
        <v>0.53055555555555545</v>
      </c>
      <c r="M35" s="326">
        <f t="shared" si="61"/>
        <v>0.53749999999999987</v>
      </c>
      <c r="N35" s="326">
        <f t="shared" si="61"/>
        <v>0.54097222222222208</v>
      </c>
      <c r="O35" s="326">
        <f t="shared" si="61"/>
        <v>0.54444444444444429</v>
      </c>
      <c r="P35" s="326">
        <f t="shared" si="61"/>
        <v>0.54999999999999982</v>
      </c>
      <c r="Q35" s="92">
        <f t="shared" si="30"/>
        <v>31.309999999999995</v>
      </c>
      <c r="R35" s="88">
        <f t="shared" si="31"/>
        <v>6.3888888888888662E-2</v>
      </c>
      <c r="S35" s="89">
        <f t="shared" si="16"/>
        <v>20.419565217391373</v>
      </c>
      <c r="T35" s="128"/>
    </row>
    <row r="36" spans="1:20" ht="18.399999999999999" customHeight="1" x14ac:dyDescent="0.25">
      <c r="A36" s="747"/>
      <c r="B36" s="126">
        <v>20</v>
      </c>
      <c r="C36" s="458">
        <f t="shared" si="48"/>
        <v>0.5</v>
      </c>
      <c r="D36" s="326">
        <f t="shared" ref="D36:P36" si="62">C36+D$9</f>
        <v>0.50138888888888888</v>
      </c>
      <c r="E36" s="326">
        <f t="shared" si="62"/>
        <v>0.50624999999999998</v>
      </c>
      <c r="F36" s="326">
        <f t="shared" si="62"/>
        <v>0.51180555555555551</v>
      </c>
      <c r="G36" s="326">
        <f t="shared" si="62"/>
        <v>0.51874999999999993</v>
      </c>
      <c r="H36" s="326">
        <f t="shared" si="62"/>
        <v>0.52222222222222214</v>
      </c>
      <c r="I36" s="326">
        <f t="shared" si="62"/>
        <v>0.52569444444444435</v>
      </c>
      <c r="J36" s="326">
        <f t="shared" si="62"/>
        <v>0.53402777777777766</v>
      </c>
      <c r="K36" s="326">
        <f t="shared" si="62"/>
        <v>0.54166666666666652</v>
      </c>
      <c r="L36" s="326">
        <f t="shared" si="62"/>
        <v>0.54444444444444429</v>
      </c>
      <c r="M36" s="326">
        <f t="shared" si="62"/>
        <v>0.55138888888888871</v>
      </c>
      <c r="N36" s="326">
        <f t="shared" si="62"/>
        <v>0.55486111111111092</v>
      </c>
      <c r="O36" s="326">
        <f t="shared" si="62"/>
        <v>0.55833333333333313</v>
      </c>
      <c r="P36" s="326">
        <f t="shared" si="62"/>
        <v>0.56388888888888866</v>
      </c>
      <c r="Q36" s="92">
        <f t="shared" si="30"/>
        <v>31.309999999999995</v>
      </c>
      <c r="R36" s="88">
        <f t="shared" si="31"/>
        <v>6.3888888888888662E-2</v>
      </c>
      <c r="S36" s="89">
        <f t="shared" si="16"/>
        <v>20.419565217391373</v>
      </c>
      <c r="T36" s="128"/>
    </row>
    <row r="37" spans="1:20" ht="18.399999999999999" customHeight="1" x14ac:dyDescent="0.25">
      <c r="A37" s="747"/>
      <c r="B37" s="126">
        <v>21</v>
      </c>
      <c r="C37" s="458">
        <f t="shared" si="48"/>
        <v>0.51388888888888884</v>
      </c>
      <c r="D37" s="326">
        <f t="shared" ref="D37:P37" si="63">C37+D$9</f>
        <v>0.51527777777777772</v>
      </c>
      <c r="E37" s="326">
        <f t="shared" si="63"/>
        <v>0.52013888888888882</v>
      </c>
      <c r="F37" s="326">
        <f t="shared" si="63"/>
        <v>0.52569444444444435</v>
      </c>
      <c r="G37" s="326">
        <f t="shared" si="63"/>
        <v>0.53263888888888877</v>
      </c>
      <c r="H37" s="326">
        <f t="shared" si="63"/>
        <v>0.53611111111111098</v>
      </c>
      <c r="I37" s="326">
        <f t="shared" si="63"/>
        <v>0.53958333333333319</v>
      </c>
      <c r="J37" s="326">
        <f t="shared" si="63"/>
        <v>0.5479166666666665</v>
      </c>
      <c r="K37" s="326">
        <f t="shared" si="63"/>
        <v>0.55555555555555536</v>
      </c>
      <c r="L37" s="326">
        <f t="shared" si="63"/>
        <v>0.55833333333333313</v>
      </c>
      <c r="M37" s="326">
        <f t="shared" si="63"/>
        <v>0.56527777777777755</v>
      </c>
      <c r="N37" s="326">
        <f t="shared" si="63"/>
        <v>0.56874999999999976</v>
      </c>
      <c r="O37" s="326">
        <f t="shared" si="63"/>
        <v>0.57222222222222197</v>
      </c>
      <c r="P37" s="326">
        <f t="shared" si="63"/>
        <v>0.5777777777777775</v>
      </c>
      <c r="Q37" s="92">
        <f t="shared" si="30"/>
        <v>31.309999999999995</v>
      </c>
      <c r="R37" s="88">
        <f t="shared" si="31"/>
        <v>6.3888888888888662E-2</v>
      </c>
      <c r="S37" s="89">
        <f t="shared" si="16"/>
        <v>20.419565217391373</v>
      </c>
      <c r="T37" s="128"/>
    </row>
    <row r="38" spans="1:20" ht="18.399999999999999" customHeight="1" x14ac:dyDescent="0.25">
      <c r="A38" s="747"/>
      <c r="B38" s="126">
        <v>22</v>
      </c>
      <c r="C38" s="458">
        <f t="shared" si="48"/>
        <v>0.52777777777777768</v>
      </c>
      <c r="D38" s="326">
        <f t="shared" ref="D38:P38" si="64">C38+D$9</f>
        <v>0.52916666666666656</v>
      </c>
      <c r="E38" s="326">
        <f t="shared" si="64"/>
        <v>0.53402777777777766</v>
      </c>
      <c r="F38" s="326">
        <f t="shared" si="64"/>
        <v>0.53958333333333319</v>
      </c>
      <c r="G38" s="326">
        <f t="shared" si="64"/>
        <v>0.54652777777777761</v>
      </c>
      <c r="H38" s="326">
        <f t="shared" si="64"/>
        <v>0.54999999999999982</v>
      </c>
      <c r="I38" s="326">
        <f t="shared" si="64"/>
        <v>0.55347222222222203</v>
      </c>
      <c r="J38" s="326">
        <f t="shared" si="64"/>
        <v>0.56180555555555534</v>
      </c>
      <c r="K38" s="326">
        <f t="shared" si="64"/>
        <v>0.5694444444444442</v>
      </c>
      <c r="L38" s="326">
        <f t="shared" si="64"/>
        <v>0.57222222222222197</v>
      </c>
      <c r="M38" s="326">
        <f t="shared" si="64"/>
        <v>0.57916666666666639</v>
      </c>
      <c r="N38" s="326">
        <f t="shared" si="64"/>
        <v>0.5826388888888886</v>
      </c>
      <c r="O38" s="326">
        <f t="shared" si="64"/>
        <v>0.58611111111111081</v>
      </c>
      <c r="P38" s="326">
        <f t="shared" si="64"/>
        <v>0.59166666666666634</v>
      </c>
      <c r="Q38" s="92">
        <f t="shared" si="30"/>
        <v>31.309999999999995</v>
      </c>
      <c r="R38" s="88">
        <f t="shared" si="31"/>
        <v>6.3888888888888662E-2</v>
      </c>
      <c r="S38" s="89">
        <f t="shared" si="16"/>
        <v>20.419565217391373</v>
      </c>
      <c r="T38" s="128"/>
    </row>
    <row r="39" spans="1:20" ht="18.399999999999999" customHeight="1" x14ac:dyDescent="0.25">
      <c r="A39" s="747"/>
      <c r="B39" s="126">
        <v>23</v>
      </c>
      <c r="C39" s="458">
        <f t="shared" si="48"/>
        <v>0.54166666666666652</v>
      </c>
      <c r="D39" s="326">
        <f t="shared" ref="D39:P39" si="65">C39+D$9</f>
        <v>0.5430555555555554</v>
      </c>
      <c r="E39" s="326">
        <f t="shared" si="65"/>
        <v>0.5479166666666665</v>
      </c>
      <c r="F39" s="326">
        <f t="shared" si="65"/>
        <v>0.55347222222222203</v>
      </c>
      <c r="G39" s="326">
        <f t="shared" si="65"/>
        <v>0.56041666666666645</v>
      </c>
      <c r="H39" s="326">
        <f t="shared" si="65"/>
        <v>0.56388888888888866</v>
      </c>
      <c r="I39" s="326">
        <f t="shared" si="65"/>
        <v>0.56736111111111087</v>
      </c>
      <c r="J39" s="326">
        <f t="shared" si="65"/>
        <v>0.57569444444444418</v>
      </c>
      <c r="K39" s="326">
        <f t="shared" si="65"/>
        <v>0.58333333333333304</v>
      </c>
      <c r="L39" s="326">
        <f t="shared" si="65"/>
        <v>0.58611111111111081</v>
      </c>
      <c r="M39" s="326">
        <f t="shared" si="65"/>
        <v>0.59305555555555522</v>
      </c>
      <c r="N39" s="326">
        <f t="shared" si="65"/>
        <v>0.59652777777777743</v>
      </c>
      <c r="O39" s="326">
        <f t="shared" si="65"/>
        <v>0.59999999999999964</v>
      </c>
      <c r="P39" s="326">
        <f t="shared" si="65"/>
        <v>0.60555555555555518</v>
      </c>
      <c r="Q39" s="92">
        <f t="shared" si="30"/>
        <v>31.309999999999995</v>
      </c>
      <c r="R39" s="88">
        <f t="shared" si="31"/>
        <v>6.3888888888888662E-2</v>
      </c>
      <c r="S39" s="89">
        <f t="shared" si="16"/>
        <v>20.419565217391373</v>
      </c>
      <c r="T39" s="128"/>
    </row>
    <row r="40" spans="1:20" ht="18.399999999999999" customHeight="1" x14ac:dyDescent="0.25">
      <c r="A40" s="747"/>
      <c r="B40" s="126">
        <v>24</v>
      </c>
      <c r="C40" s="458">
        <f t="shared" si="48"/>
        <v>0.55555555555555536</v>
      </c>
      <c r="D40" s="326">
        <f t="shared" ref="D40:P40" si="66">C40+D$9</f>
        <v>0.55694444444444424</v>
      </c>
      <c r="E40" s="326">
        <f t="shared" si="66"/>
        <v>0.56180555555555534</v>
      </c>
      <c r="F40" s="326">
        <f t="shared" si="66"/>
        <v>0.56736111111111087</v>
      </c>
      <c r="G40" s="326">
        <f t="shared" si="66"/>
        <v>0.57430555555555529</v>
      </c>
      <c r="H40" s="326">
        <f t="shared" si="66"/>
        <v>0.5777777777777775</v>
      </c>
      <c r="I40" s="326">
        <f t="shared" si="66"/>
        <v>0.58124999999999971</v>
      </c>
      <c r="J40" s="326">
        <f t="shared" si="66"/>
        <v>0.58958333333333302</v>
      </c>
      <c r="K40" s="326">
        <f t="shared" si="66"/>
        <v>0.59722222222222188</v>
      </c>
      <c r="L40" s="326">
        <f t="shared" si="66"/>
        <v>0.59999999999999964</v>
      </c>
      <c r="M40" s="326">
        <f t="shared" si="66"/>
        <v>0.60694444444444406</v>
      </c>
      <c r="N40" s="326">
        <f t="shared" si="66"/>
        <v>0.61041666666666627</v>
      </c>
      <c r="O40" s="326">
        <f t="shared" si="66"/>
        <v>0.61388888888888848</v>
      </c>
      <c r="P40" s="326">
        <f t="shared" si="66"/>
        <v>0.61944444444444402</v>
      </c>
      <c r="Q40" s="92">
        <f t="shared" si="30"/>
        <v>31.309999999999995</v>
      </c>
      <c r="R40" s="88">
        <f t="shared" si="31"/>
        <v>6.3888888888888662E-2</v>
      </c>
      <c r="S40" s="89">
        <f t="shared" si="16"/>
        <v>20.419565217391373</v>
      </c>
      <c r="T40" s="128"/>
    </row>
    <row r="41" spans="1:20" ht="18.399999999999999" customHeight="1" x14ac:dyDescent="0.25">
      <c r="A41" s="747"/>
      <c r="B41" s="74">
        <v>25</v>
      </c>
      <c r="C41" s="458">
        <f t="shared" si="48"/>
        <v>0.5694444444444442</v>
      </c>
      <c r="D41" s="326">
        <f t="shared" ref="D41:P41" si="67">C41+D$9</f>
        <v>0.57083333333333308</v>
      </c>
      <c r="E41" s="326">
        <f t="shared" si="67"/>
        <v>0.57569444444444418</v>
      </c>
      <c r="F41" s="326">
        <f t="shared" si="67"/>
        <v>0.58124999999999971</v>
      </c>
      <c r="G41" s="326">
        <f t="shared" si="67"/>
        <v>0.58819444444444413</v>
      </c>
      <c r="H41" s="326">
        <f t="shared" si="67"/>
        <v>0.59166666666666634</v>
      </c>
      <c r="I41" s="326">
        <f t="shared" si="67"/>
        <v>0.59513888888888855</v>
      </c>
      <c r="J41" s="326">
        <f t="shared" si="67"/>
        <v>0.60347222222222185</v>
      </c>
      <c r="K41" s="326">
        <f t="shared" si="67"/>
        <v>0.61111111111111072</v>
      </c>
      <c r="L41" s="326">
        <f t="shared" si="67"/>
        <v>0.61388888888888848</v>
      </c>
      <c r="M41" s="326">
        <f t="shared" si="67"/>
        <v>0.6208333333333329</v>
      </c>
      <c r="N41" s="326">
        <f t="shared" si="67"/>
        <v>0.62430555555555511</v>
      </c>
      <c r="O41" s="326">
        <f t="shared" si="67"/>
        <v>0.62777777777777732</v>
      </c>
      <c r="P41" s="326">
        <f t="shared" si="67"/>
        <v>0.63333333333333286</v>
      </c>
      <c r="Q41" s="92">
        <f t="shared" si="30"/>
        <v>31.309999999999995</v>
      </c>
      <c r="R41" s="88">
        <f t="shared" si="31"/>
        <v>6.3888888888888662E-2</v>
      </c>
      <c r="S41" s="89">
        <f t="shared" si="16"/>
        <v>20.419565217391373</v>
      </c>
      <c r="T41" s="128"/>
    </row>
    <row r="42" spans="1:20" ht="18.399999999999999" customHeight="1" x14ac:dyDescent="0.25">
      <c r="A42" s="747"/>
      <c r="B42" s="74">
        <v>26</v>
      </c>
      <c r="C42" s="458">
        <f t="shared" si="48"/>
        <v>0.58333333333333304</v>
      </c>
      <c r="D42" s="326">
        <f t="shared" ref="D42:P42" si="68">C42+D$9</f>
        <v>0.58472222222222192</v>
      </c>
      <c r="E42" s="326">
        <f t="shared" si="68"/>
        <v>0.58958333333333302</v>
      </c>
      <c r="F42" s="326">
        <f t="shared" si="68"/>
        <v>0.59513888888888855</v>
      </c>
      <c r="G42" s="326">
        <f t="shared" si="68"/>
        <v>0.60208333333333297</v>
      </c>
      <c r="H42" s="326">
        <f t="shared" si="68"/>
        <v>0.60555555555555518</v>
      </c>
      <c r="I42" s="326">
        <f t="shared" si="68"/>
        <v>0.60902777777777739</v>
      </c>
      <c r="J42" s="326">
        <f t="shared" si="68"/>
        <v>0.61736111111111069</v>
      </c>
      <c r="K42" s="326">
        <f t="shared" si="68"/>
        <v>0.62499999999999956</v>
      </c>
      <c r="L42" s="326">
        <f t="shared" si="68"/>
        <v>0.62777777777777732</v>
      </c>
      <c r="M42" s="326">
        <f t="shared" si="68"/>
        <v>0.63472222222222174</v>
      </c>
      <c r="N42" s="326">
        <f t="shared" si="68"/>
        <v>0.63819444444444395</v>
      </c>
      <c r="O42" s="326">
        <f t="shared" si="68"/>
        <v>0.64166666666666616</v>
      </c>
      <c r="P42" s="326">
        <f t="shared" si="68"/>
        <v>0.6472222222222217</v>
      </c>
      <c r="Q42" s="92">
        <f t="shared" si="30"/>
        <v>31.309999999999995</v>
      </c>
      <c r="R42" s="88">
        <f t="shared" si="31"/>
        <v>6.3888888888888662E-2</v>
      </c>
      <c r="S42" s="89">
        <f t="shared" si="16"/>
        <v>20.419565217391373</v>
      </c>
      <c r="T42" s="128"/>
    </row>
    <row r="43" spans="1:20" ht="18.399999999999999" customHeight="1" x14ac:dyDescent="0.25">
      <c r="A43" s="747"/>
      <c r="B43" s="74">
        <v>27</v>
      </c>
      <c r="C43" s="458">
        <f t="shared" si="48"/>
        <v>0.59722222222222188</v>
      </c>
      <c r="D43" s="326">
        <f t="shared" ref="D43:P43" si="69">C43+D$9</f>
        <v>0.59861111111111076</v>
      </c>
      <c r="E43" s="326">
        <f t="shared" si="69"/>
        <v>0.60347222222222185</v>
      </c>
      <c r="F43" s="326">
        <f t="shared" si="69"/>
        <v>0.60902777777777739</v>
      </c>
      <c r="G43" s="326">
        <f t="shared" si="69"/>
        <v>0.61597222222222181</v>
      </c>
      <c r="H43" s="326">
        <f t="shared" si="69"/>
        <v>0.61944444444444402</v>
      </c>
      <c r="I43" s="326">
        <f t="shared" si="69"/>
        <v>0.62291666666666623</v>
      </c>
      <c r="J43" s="326">
        <f t="shared" si="69"/>
        <v>0.63124999999999953</v>
      </c>
      <c r="K43" s="326">
        <f t="shared" si="69"/>
        <v>0.6388888888888884</v>
      </c>
      <c r="L43" s="326">
        <f t="shared" si="69"/>
        <v>0.64166666666666616</v>
      </c>
      <c r="M43" s="326">
        <f t="shared" si="69"/>
        <v>0.64861111111111058</v>
      </c>
      <c r="N43" s="326">
        <f t="shared" si="69"/>
        <v>0.65208333333333279</v>
      </c>
      <c r="O43" s="326">
        <f t="shared" si="69"/>
        <v>0.655555555555555</v>
      </c>
      <c r="P43" s="326">
        <f t="shared" si="69"/>
        <v>0.66111111111111054</v>
      </c>
      <c r="Q43" s="92">
        <f t="shared" si="30"/>
        <v>31.309999999999995</v>
      </c>
      <c r="R43" s="88">
        <f t="shared" si="31"/>
        <v>6.3888888888888662E-2</v>
      </c>
      <c r="S43" s="89">
        <f t="shared" si="16"/>
        <v>20.419565217391373</v>
      </c>
      <c r="T43" s="128"/>
    </row>
    <row r="44" spans="1:20" ht="18.399999999999999" customHeight="1" x14ac:dyDescent="0.25">
      <c r="A44" s="747"/>
      <c r="B44" s="126">
        <v>28</v>
      </c>
      <c r="C44" s="458">
        <f t="shared" si="48"/>
        <v>0.61111111111111072</v>
      </c>
      <c r="D44" s="326">
        <f t="shared" ref="D44:P44" si="70">C44+D$9</f>
        <v>0.6124999999999996</v>
      </c>
      <c r="E44" s="326">
        <f t="shared" si="70"/>
        <v>0.61736111111111069</v>
      </c>
      <c r="F44" s="326">
        <f t="shared" si="70"/>
        <v>0.62291666666666623</v>
      </c>
      <c r="G44" s="326">
        <f t="shared" si="70"/>
        <v>0.62986111111111065</v>
      </c>
      <c r="H44" s="326">
        <f t="shared" si="70"/>
        <v>0.63333333333333286</v>
      </c>
      <c r="I44" s="326">
        <f t="shared" si="70"/>
        <v>0.63680555555555507</v>
      </c>
      <c r="J44" s="326">
        <f t="shared" si="70"/>
        <v>0.64513888888888837</v>
      </c>
      <c r="K44" s="326">
        <f t="shared" si="70"/>
        <v>0.65277777777777724</v>
      </c>
      <c r="L44" s="326">
        <f t="shared" si="70"/>
        <v>0.655555555555555</v>
      </c>
      <c r="M44" s="326">
        <f t="shared" si="70"/>
        <v>0.66249999999999942</v>
      </c>
      <c r="N44" s="326">
        <f t="shared" si="70"/>
        <v>0.66597222222222163</v>
      </c>
      <c r="O44" s="326">
        <f t="shared" si="70"/>
        <v>0.66944444444444384</v>
      </c>
      <c r="P44" s="326">
        <f t="shared" si="70"/>
        <v>0.67499999999999938</v>
      </c>
      <c r="Q44" s="92">
        <f t="shared" si="30"/>
        <v>31.309999999999995</v>
      </c>
      <c r="R44" s="88">
        <f t="shared" ref="R44:R63" si="71">P44-C44</f>
        <v>6.3888888888888662E-2</v>
      </c>
      <c r="S44" s="89">
        <f t="shared" si="16"/>
        <v>20.419565217391373</v>
      </c>
      <c r="T44" s="128"/>
    </row>
    <row r="45" spans="1:20" ht="18.399999999999999" customHeight="1" x14ac:dyDescent="0.25">
      <c r="A45" s="747"/>
      <c r="B45" s="126">
        <v>29</v>
      </c>
      <c r="C45" s="458">
        <f t="shared" si="48"/>
        <v>0.62499999999999956</v>
      </c>
      <c r="D45" s="326">
        <f t="shared" ref="D45:P45" si="72">C45+D$9</f>
        <v>0.62638888888888844</v>
      </c>
      <c r="E45" s="326">
        <f t="shared" si="72"/>
        <v>0.63124999999999953</v>
      </c>
      <c r="F45" s="326">
        <f t="shared" si="72"/>
        <v>0.63680555555555507</v>
      </c>
      <c r="G45" s="326">
        <f t="shared" si="72"/>
        <v>0.64374999999999949</v>
      </c>
      <c r="H45" s="326">
        <f t="shared" si="72"/>
        <v>0.6472222222222217</v>
      </c>
      <c r="I45" s="326">
        <f t="shared" si="72"/>
        <v>0.65069444444444391</v>
      </c>
      <c r="J45" s="326">
        <f t="shared" si="72"/>
        <v>0.65902777777777721</v>
      </c>
      <c r="K45" s="326">
        <f t="shared" si="72"/>
        <v>0.66666666666666607</v>
      </c>
      <c r="L45" s="326">
        <f t="shared" si="72"/>
        <v>0.66944444444444384</v>
      </c>
      <c r="M45" s="326">
        <f t="shared" si="72"/>
        <v>0.67638888888888826</v>
      </c>
      <c r="N45" s="326">
        <f t="shared" si="72"/>
        <v>0.67986111111111047</v>
      </c>
      <c r="O45" s="326">
        <f t="shared" si="72"/>
        <v>0.68333333333333268</v>
      </c>
      <c r="P45" s="326">
        <f t="shared" si="72"/>
        <v>0.68888888888888822</v>
      </c>
      <c r="Q45" s="92">
        <f t="shared" si="30"/>
        <v>31.309999999999995</v>
      </c>
      <c r="R45" s="88">
        <f t="shared" si="71"/>
        <v>6.3888888888888662E-2</v>
      </c>
      <c r="S45" s="89">
        <f t="shared" si="16"/>
        <v>20.419565217391373</v>
      </c>
      <c r="T45" s="128"/>
    </row>
    <row r="46" spans="1:20" ht="18.399999999999999" customHeight="1" x14ac:dyDescent="0.25">
      <c r="A46" s="747"/>
      <c r="B46" s="126">
        <v>30</v>
      </c>
      <c r="C46" s="458">
        <f t="shared" si="48"/>
        <v>0.6388888888888884</v>
      </c>
      <c r="D46" s="326">
        <f t="shared" ref="D46:P46" si="73">C46+D$9</f>
        <v>0.64027777777777728</v>
      </c>
      <c r="E46" s="326">
        <f t="shared" si="73"/>
        <v>0.64513888888888837</v>
      </c>
      <c r="F46" s="326">
        <f t="shared" si="73"/>
        <v>0.65069444444444391</v>
      </c>
      <c r="G46" s="326">
        <f t="shared" si="73"/>
        <v>0.65763888888888833</v>
      </c>
      <c r="H46" s="326">
        <f t="shared" si="73"/>
        <v>0.66111111111111054</v>
      </c>
      <c r="I46" s="326">
        <f t="shared" si="73"/>
        <v>0.66458333333333275</v>
      </c>
      <c r="J46" s="326">
        <f t="shared" si="73"/>
        <v>0.67291666666666605</v>
      </c>
      <c r="K46" s="326">
        <f t="shared" si="73"/>
        <v>0.68055555555555491</v>
      </c>
      <c r="L46" s="326">
        <f t="shared" si="73"/>
        <v>0.68333333333333268</v>
      </c>
      <c r="M46" s="326">
        <f t="shared" si="73"/>
        <v>0.6902777777777771</v>
      </c>
      <c r="N46" s="326">
        <f t="shared" si="73"/>
        <v>0.69374999999999931</v>
      </c>
      <c r="O46" s="326">
        <f t="shared" si="73"/>
        <v>0.69722222222222152</v>
      </c>
      <c r="P46" s="326">
        <f t="shared" si="73"/>
        <v>0.70277777777777706</v>
      </c>
      <c r="Q46" s="92">
        <f t="shared" si="30"/>
        <v>31.309999999999995</v>
      </c>
      <c r="R46" s="88">
        <f t="shared" si="71"/>
        <v>6.3888888888888662E-2</v>
      </c>
      <c r="S46" s="89">
        <f t="shared" si="16"/>
        <v>20.419565217391373</v>
      </c>
      <c r="T46" s="128"/>
    </row>
    <row r="47" spans="1:20" ht="18.399999999999999" customHeight="1" x14ac:dyDescent="0.25">
      <c r="A47" s="747"/>
      <c r="B47" s="126">
        <v>31</v>
      </c>
      <c r="C47" s="458">
        <f t="shared" si="48"/>
        <v>0.65277777777777724</v>
      </c>
      <c r="D47" s="326">
        <f t="shared" ref="D47:P47" si="74">C47+D$9</f>
        <v>0.65416666666666612</v>
      </c>
      <c r="E47" s="326">
        <f t="shared" si="74"/>
        <v>0.65902777777777721</v>
      </c>
      <c r="F47" s="326">
        <f t="shared" si="74"/>
        <v>0.66458333333333275</v>
      </c>
      <c r="G47" s="326">
        <f t="shared" si="74"/>
        <v>0.67152777777777717</v>
      </c>
      <c r="H47" s="326">
        <f t="shared" si="74"/>
        <v>0.67499999999999938</v>
      </c>
      <c r="I47" s="326">
        <f t="shared" si="74"/>
        <v>0.67847222222222159</v>
      </c>
      <c r="J47" s="326">
        <f t="shared" si="74"/>
        <v>0.68680555555555489</v>
      </c>
      <c r="K47" s="326">
        <f t="shared" si="74"/>
        <v>0.69444444444444375</v>
      </c>
      <c r="L47" s="326">
        <f t="shared" si="74"/>
        <v>0.69722222222222152</v>
      </c>
      <c r="M47" s="326">
        <f t="shared" si="74"/>
        <v>0.70416666666666594</v>
      </c>
      <c r="N47" s="326">
        <f t="shared" si="74"/>
        <v>0.70763888888888815</v>
      </c>
      <c r="O47" s="326">
        <f t="shared" si="74"/>
        <v>0.71111111111111036</v>
      </c>
      <c r="P47" s="326">
        <f t="shared" si="74"/>
        <v>0.7166666666666659</v>
      </c>
      <c r="Q47" s="92">
        <f t="shared" si="30"/>
        <v>31.309999999999995</v>
      </c>
      <c r="R47" s="88">
        <f t="shared" si="71"/>
        <v>6.3888888888888662E-2</v>
      </c>
      <c r="S47" s="89">
        <f t="shared" si="16"/>
        <v>20.419565217391373</v>
      </c>
      <c r="T47" s="128"/>
    </row>
    <row r="48" spans="1:20" ht="18.399999999999999" customHeight="1" x14ac:dyDescent="0.25">
      <c r="A48" s="747"/>
      <c r="B48" s="126">
        <v>32</v>
      </c>
      <c r="C48" s="458">
        <f t="shared" si="48"/>
        <v>0.66666666666666607</v>
      </c>
      <c r="D48" s="326">
        <f t="shared" ref="D48:P48" si="75">C48+D$9</f>
        <v>0.66805555555555496</v>
      </c>
      <c r="E48" s="326">
        <f t="shared" si="75"/>
        <v>0.67291666666666605</v>
      </c>
      <c r="F48" s="326">
        <f t="shared" si="75"/>
        <v>0.67847222222222159</v>
      </c>
      <c r="G48" s="326">
        <f t="shared" si="75"/>
        <v>0.68541666666666601</v>
      </c>
      <c r="H48" s="326">
        <f t="shared" si="75"/>
        <v>0.68888888888888822</v>
      </c>
      <c r="I48" s="326">
        <f t="shared" si="75"/>
        <v>0.69236111111111043</v>
      </c>
      <c r="J48" s="326">
        <f t="shared" si="75"/>
        <v>0.70069444444444373</v>
      </c>
      <c r="K48" s="326">
        <f t="shared" si="75"/>
        <v>0.70833333333333259</v>
      </c>
      <c r="L48" s="326">
        <f t="shared" si="75"/>
        <v>0.71111111111111036</v>
      </c>
      <c r="M48" s="326">
        <f t="shared" si="75"/>
        <v>0.71805555555555478</v>
      </c>
      <c r="N48" s="326">
        <f t="shared" si="75"/>
        <v>0.72152777777777699</v>
      </c>
      <c r="O48" s="326">
        <f t="shared" si="75"/>
        <v>0.7249999999999992</v>
      </c>
      <c r="P48" s="326">
        <f t="shared" si="75"/>
        <v>0.73055555555555474</v>
      </c>
      <c r="Q48" s="92">
        <f t="shared" si="30"/>
        <v>31.309999999999995</v>
      </c>
      <c r="R48" s="88">
        <f t="shared" si="71"/>
        <v>6.3888888888888662E-2</v>
      </c>
      <c r="S48" s="89">
        <f t="shared" si="16"/>
        <v>20.419565217391373</v>
      </c>
      <c r="T48" s="128"/>
    </row>
    <row r="49" spans="1:20" ht="18.399999999999999" customHeight="1" x14ac:dyDescent="0.25">
      <c r="A49" s="747"/>
      <c r="B49" s="126">
        <v>33</v>
      </c>
      <c r="C49" s="458">
        <f t="shared" si="48"/>
        <v>0.68055555555555491</v>
      </c>
      <c r="D49" s="326">
        <f t="shared" ref="D49:P49" si="76">C49+D$9</f>
        <v>0.6819444444444438</v>
      </c>
      <c r="E49" s="326">
        <f t="shared" si="76"/>
        <v>0.68680555555555489</v>
      </c>
      <c r="F49" s="326">
        <f t="shared" si="76"/>
        <v>0.69236111111111043</v>
      </c>
      <c r="G49" s="326">
        <f t="shared" si="76"/>
        <v>0.69930555555555485</v>
      </c>
      <c r="H49" s="326">
        <f t="shared" si="76"/>
        <v>0.70277777777777706</v>
      </c>
      <c r="I49" s="326">
        <f t="shared" si="76"/>
        <v>0.70624999999999927</v>
      </c>
      <c r="J49" s="326">
        <f t="shared" si="76"/>
        <v>0.71458333333333257</v>
      </c>
      <c r="K49" s="326">
        <f t="shared" si="76"/>
        <v>0.72222222222222143</v>
      </c>
      <c r="L49" s="326">
        <f t="shared" si="76"/>
        <v>0.7249999999999992</v>
      </c>
      <c r="M49" s="326">
        <f t="shared" si="76"/>
        <v>0.73194444444444362</v>
      </c>
      <c r="N49" s="326">
        <f t="shared" si="76"/>
        <v>0.73541666666666583</v>
      </c>
      <c r="O49" s="326">
        <f t="shared" si="76"/>
        <v>0.73888888888888804</v>
      </c>
      <c r="P49" s="326">
        <f t="shared" si="76"/>
        <v>0.74444444444444358</v>
      </c>
      <c r="Q49" s="92">
        <f t="shared" si="30"/>
        <v>31.309999999999995</v>
      </c>
      <c r="R49" s="88">
        <f t="shared" si="71"/>
        <v>6.3888888888888662E-2</v>
      </c>
      <c r="S49" s="89">
        <f t="shared" si="16"/>
        <v>20.419565217391373</v>
      </c>
      <c r="T49" s="128"/>
    </row>
    <row r="50" spans="1:20" ht="18.399999999999999" customHeight="1" x14ac:dyDescent="0.25">
      <c r="A50" s="747"/>
      <c r="B50" s="126">
        <v>34</v>
      </c>
      <c r="C50" s="458">
        <f t="shared" si="48"/>
        <v>0.69444444444444375</v>
      </c>
      <c r="D50" s="326">
        <f t="shared" ref="D50:P50" si="77">C50+D$9</f>
        <v>0.69583333333333264</v>
      </c>
      <c r="E50" s="326">
        <f t="shared" si="77"/>
        <v>0.70069444444444373</v>
      </c>
      <c r="F50" s="326">
        <f t="shared" si="77"/>
        <v>0.70624999999999927</v>
      </c>
      <c r="G50" s="326">
        <f t="shared" si="77"/>
        <v>0.71319444444444369</v>
      </c>
      <c r="H50" s="326">
        <f t="shared" si="77"/>
        <v>0.7166666666666659</v>
      </c>
      <c r="I50" s="326">
        <f t="shared" si="77"/>
        <v>0.72013888888888811</v>
      </c>
      <c r="J50" s="326">
        <f t="shared" si="77"/>
        <v>0.72847222222222141</v>
      </c>
      <c r="K50" s="326">
        <f t="shared" si="77"/>
        <v>0.73611111111111027</v>
      </c>
      <c r="L50" s="326">
        <f t="shared" si="77"/>
        <v>0.73888888888888804</v>
      </c>
      <c r="M50" s="326">
        <f t="shared" si="77"/>
        <v>0.74583333333333246</v>
      </c>
      <c r="N50" s="326">
        <f t="shared" si="77"/>
        <v>0.74930555555555467</v>
      </c>
      <c r="O50" s="326">
        <f t="shared" si="77"/>
        <v>0.75277777777777688</v>
      </c>
      <c r="P50" s="326">
        <f t="shared" si="77"/>
        <v>0.75833333333333242</v>
      </c>
      <c r="Q50" s="92">
        <f t="shared" si="30"/>
        <v>31.309999999999995</v>
      </c>
      <c r="R50" s="88">
        <f t="shared" si="71"/>
        <v>6.3888888888888662E-2</v>
      </c>
      <c r="S50" s="89">
        <f t="shared" si="16"/>
        <v>20.419565217391373</v>
      </c>
      <c r="T50" s="128"/>
    </row>
    <row r="51" spans="1:20" ht="18.399999999999999" customHeight="1" x14ac:dyDescent="0.25">
      <c r="A51" s="747"/>
      <c r="B51" s="126">
        <v>35</v>
      </c>
      <c r="C51" s="458">
        <f t="shared" si="48"/>
        <v>0.70833333333333259</v>
      </c>
      <c r="D51" s="326">
        <f t="shared" ref="D51:P51" si="78">C51+D$9</f>
        <v>0.70972222222222148</v>
      </c>
      <c r="E51" s="326">
        <f t="shared" si="78"/>
        <v>0.71458333333333257</v>
      </c>
      <c r="F51" s="326">
        <f t="shared" si="78"/>
        <v>0.72013888888888811</v>
      </c>
      <c r="G51" s="326">
        <f t="shared" si="78"/>
        <v>0.72708333333333253</v>
      </c>
      <c r="H51" s="326">
        <f t="shared" si="78"/>
        <v>0.73055555555555474</v>
      </c>
      <c r="I51" s="326">
        <f t="shared" si="78"/>
        <v>0.73402777777777695</v>
      </c>
      <c r="J51" s="326">
        <f t="shared" si="78"/>
        <v>0.74236111111111025</v>
      </c>
      <c r="K51" s="326">
        <f t="shared" si="78"/>
        <v>0.74999999999999911</v>
      </c>
      <c r="L51" s="326">
        <f t="shared" si="78"/>
        <v>0.75277777777777688</v>
      </c>
      <c r="M51" s="326">
        <f t="shared" si="78"/>
        <v>0.7597222222222213</v>
      </c>
      <c r="N51" s="326">
        <f t="shared" si="78"/>
        <v>0.76319444444444351</v>
      </c>
      <c r="O51" s="326">
        <f t="shared" si="78"/>
        <v>0.76666666666666572</v>
      </c>
      <c r="P51" s="326">
        <f t="shared" si="78"/>
        <v>0.77222222222222126</v>
      </c>
      <c r="Q51" s="92">
        <f t="shared" si="30"/>
        <v>31.309999999999995</v>
      </c>
      <c r="R51" s="88">
        <f t="shared" si="71"/>
        <v>6.3888888888888662E-2</v>
      </c>
      <c r="S51" s="89">
        <f t="shared" si="16"/>
        <v>20.419565217391373</v>
      </c>
      <c r="T51" s="128"/>
    </row>
    <row r="52" spans="1:20" ht="18.399999999999999" customHeight="1" x14ac:dyDescent="0.25">
      <c r="A52" s="747"/>
      <c r="B52" s="126">
        <v>36</v>
      </c>
      <c r="C52" s="458">
        <f t="shared" si="48"/>
        <v>0.72222222222222143</v>
      </c>
      <c r="D52" s="326">
        <f t="shared" ref="D52:P52" si="79">C52+D$9</f>
        <v>0.72361111111111032</v>
      </c>
      <c r="E52" s="326">
        <f t="shared" si="79"/>
        <v>0.72847222222222141</v>
      </c>
      <c r="F52" s="326">
        <f t="shared" si="79"/>
        <v>0.73402777777777695</v>
      </c>
      <c r="G52" s="326">
        <f t="shared" si="79"/>
        <v>0.74097222222222137</v>
      </c>
      <c r="H52" s="326">
        <f t="shared" si="79"/>
        <v>0.74444444444444358</v>
      </c>
      <c r="I52" s="326">
        <f t="shared" si="79"/>
        <v>0.74791666666666579</v>
      </c>
      <c r="J52" s="326">
        <f t="shared" si="79"/>
        <v>0.75624999999999909</v>
      </c>
      <c r="K52" s="326">
        <f t="shared" si="79"/>
        <v>0.76388888888888795</v>
      </c>
      <c r="L52" s="326">
        <f t="shared" si="79"/>
        <v>0.76666666666666572</v>
      </c>
      <c r="M52" s="326">
        <f t="shared" si="79"/>
        <v>0.77361111111111014</v>
      </c>
      <c r="N52" s="326">
        <f t="shared" si="79"/>
        <v>0.77708333333333235</v>
      </c>
      <c r="O52" s="326">
        <f t="shared" si="79"/>
        <v>0.78055555555555456</v>
      </c>
      <c r="P52" s="326">
        <f t="shared" si="79"/>
        <v>0.78611111111111009</v>
      </c>
      <c r="Q52" s="92">
        <f t="shared" si="30"/>
        <v>31.309999999999995</v>
      </c>
      <c r="R52" s="88">
        <f t="shared" si="71"/>
        <v>6.3888888888888662E-2</v>
      </c>
      <c r="S52" s="89">
        <f t="shared" si="16"/>
        <v>20.419565217391373</v>
      </c>
      <c r="T52" s="128"/>
    </row>
    <row r="53" spans="1:20" ht="18.399999999999999" customHeight="1" x14ac:dyDescent="0.25">
      <c r="A53" s="747"/>
      <c r="B53" s="126">
        <v>37</v>
      </c>
      <c r="C53" s="458">
        <f t="shared" si="48"/>
        <v>0.73611111111111027</v>
      </c>
      <c r="D53" s="326">
        <f t="shared" ref="D53:P53" si="80">C53+D$9</f>
        <v>0.73749999999999916</v>
      </c>
      <c r="E53" s="326">
        <f t="shared" si="80"/>
        <v>0.74236111111111025</v>
      </c>
      <c r="F53" s="326">
        <f t="shared" si="80"/>
        <v>0.74791666666666579</v>
      </c>
      <c r="G53" s="326">
        <f t="shared" si="80"/>
        <v>0.75486111111111021</v>
      </c>
      <c r="H53" s="326">
        <f t="shared" si="80"/>
        <v>0.75833333333333242</v>
      </c>
      <c r="I53" s="326">
        <f t="shared" si="80"/>
        <v>0.76180555555555463</v>
      </c>
      <c r="J53" s="326">
        <f t="shared" si="80"/>
        <v>0.77013888888888793</v>
      </c>
      <c r="K53" s="326">
        <f t="shared" si="80"/>
        <v>0.77777777777777679</v>
      </c>
      <c r="L53" s="326">
        <f t="shared" si="80"/>
        <v>0.78055555555555456</v>
      </c>
      <c r="M53" s="326">
        <f t="shared" si="80"/>
        <v>0.78749999999999898</v>
      </c>
      <c r="N53" s="326">
        <f t="shared" si="80"/>
        <v>0.79097222222222119</v>
      </c>
      <c r="O53" s="326">
        <f t="shared" si="80"/>
        <v>0.7944444444444434</v>
      </c>
      <c r="P53" s="326">
        <f t="shared" si="80"/>
        <v>0.79999999999999893</v>
      </c>
      <c r="Q53" s="92">
        <f t="shared" si="30"/>
        <v>31.309999999999995</v>
      </c>
      <c r="R53" s="88">
        <f t="shared" si="71"/>
        <v>6.3888888888888662E-2</v>
      </c>
      <c r="S53" s="89">
        <f t="shared" si="16"/>
        <v>20.419565217391373</v>
      </c>
      <c r="T53" s="128"/>
    </row>
    <row r="54" spans="1:20" ht="18.399999999999999" customHeight="1" x14ac:dyDescent="0.25">
      <c r="A54" s="747"/>
      <c r="B54" s="126">
        <v>38</v>
      </c>
      <c r="C54" s="458">
        <f t="shared" si="48"/>
        <v>0.74999999999999911</v>
      </c>
      <c r="D54" s="326">
        <f t="shared" ref="D54:P54" si="81">C54+D$9</f>
        <v>0.751388888888888</v>
      </c>
      <c r="E54" s="326">
        <f t="shared" si="81"/>
        <v>0.75624999999999909</v>
      </c>
      <c r="F54" s="326">
        <f t="shared" si="81"/>
        <v>0.76180555555555463</v>
      </c>
      <c r="G54" s="326">
        <f t="shared" si="81"/>
        <v>0.76874999999999905</v>
      </c>
      <c r="H54" s="326">
        <f t="shared" si="81"/>
        <v>0.77222222222222126</v>
      </c>
      <c r="I54" s="326">
        <f t="shared" si="81"/>
        <v>0.77569444444444346</v>
      </c>
      <c r="J54" s="326">
        <f t="shared" si="81"/>
        <v>0.78402777777777677</v>
      </c>
      <c r="K54" s="326">
        <f t="shared" si="81"/>
        <v>0.79166666666666563</v>
      </c>
      <c r="L54" s="326">
        <f t="shared" si="81"/>
        <v>0.7944444444444434</v>
      </c>
      <c r="M54" s="326">
        <f t="shared" si="81"/>
        <v>0.80138888888888782</v>
      </c>
      <c r="N54" s="326">
        <f t="shared" si="81"/>
        <v>0.80486111111111003</v>
      </c>
      <c r="O54" s="326">
        <f t="shared" si="81"/>
        <v>0.80833333333333224</v>
      </c>
      <c r="P54" s="326">
        <f t="shared" si="81"/>
        <v>0.81388888888888777</v>
      </c>
      <c r="Q54" s="92">
        <f t="shared" si="30"/>
        <v>31.309999999999995</v>
      </c>
      <c r="R54" s="88">
        <f t="shared" si="71"/>
        <v>6.3888888888888662E-2</v>
      </c>
      <c r="S54" s="89">
        <f t="shared" si="16"/>
        <v>20.419565217391373</v>
      </c>
      <c r="T54" s="128"/>
    </row>
    <row r="55" spans="1:20" ht="18.399999999999999" customHeight="1" x14ac:dyDescent="0.25">
      <c r="A55" s="747"/>
      <c r="B55" s="126">
        <v>39</v>
      </c>
      <c r="C55" s="458">
        <f t="shared" si="48"/>
        <v>0.76388888888888795</v>
      </c>
      <c r="D55" s="326">
        <f t="shared" ref="D55:P55" si="82">C55+D$9</f>
        <v>0.76527777777777684</v>
      </c>
      <c r="E55" s="326">
        <f t="shared" si="82"/>
        <v>0.77013888888888793</v>
      </c>
      <c r="F55" s="326">
        <f t="shared" si="82"/>
        <v>0.77569444444444346</v>
      </c>
      <c r="G55" s="326">
        <f t="shared" si="82"/>
        <v>0.78263888888888788</v>
      </c>
      <c r="H55" s="326">
        <f t="shared" si="82"/>
        <v>0.78611111111111009</v>
      </c>
      <c r="I55" s="326">
        <f t="shared" si="82"/>
        <v>0.7895833333333323</v>
      </c>
      <c r="J55" s="326">
        <f t="shared" si="82"/>
        <v>0.79791666666666561</v>
      </c>
      <c r="K55" s="326">
        <f t="shared" si="82"/>
        <v>0.80555555555555447</v>
      </c>
      <c r="L55" s="326">
        <f t="shared" si="82"/>
        <v>0.80833333333333224</v>
      </c>
      <c r="M55" s="326">
        <f t="shared" si="82"/>
        <v>0.81527777777777666</v>
      </c>
      <c r="N55" s="326">
        <f t="shared" si="82"/>
        <v>0.81874999999999887</v>
      </c>
      <c r="O55" s="326">
        <f t="shared" si="82"/>
        <v>0.82222222222222108</v>
      </c>
      <c r="P55" s="326">
        <f t="shared" si="82"/>
        <v>0.82777777777777661</v>
      </c>
      <c r="Q55" s="92">
        <f t="shared" si="30"/>
        <v>31.309999999999995</v>
      </c>
      <c r="R55" s="88">
        <f t="shared" si="71"/>
        <v>6.3888888888888662E-2</v>
      </c>
      <c r="S55" s="89">
        <f t="shared" si="16"/>
        <v>20.419565217391373</v>
      </c>
      <c r="T55" s="128"/>
    </row>
    <row r="56" spans="1:20" ht="18.399999999999999" customHeight="1" x14ac:dyDescent="0.25">
      <c r="A56" s="747"/>
      <c r="B56" s="126">
        <v>40</v>
      </c>
      <c r="C56" s="458">
        <f t="shared" si="48"/>
        <v>0.77777777777777679</v>
      </c>
      <c r="D56" s="326">
        <f t="shared" ref="D56:P56" si="83">C56+D$9</f>
        <v>0.77916666666666567</v>
      </c>
      <c r="E56" s="326">
        <f t="shared" si="83"/>
        <v>0.78402777777777677</v>
      </c>
      <c r="F56" s="326">
        <f t="shared" si="83"/>
        <v>0.7895833333333323</v>
      </c>
      <c r="G56" s="326">
        <f t="shared" si="83"/>
        <v>0.79652777777777672</v>
      </c>
      <c r="H56" s="326">
        <f t="shared" si="83"/>
        <v>0.79999999999999893</v>
      </c>
      <c r="I56" s="326">
        <f t="shared" si="83"/>
        <v>0.80347222222222114</v>
      </c>
      <c r="J56" s="326">
        <f t="shared" si="83"/>
        <v>0.81180555555555445</v>
      </c>
      <c r="K56" s="326">
        <f t="shared" si="83"/>
        <v>0.81944444444444331</v>
      </c>
      <c r="L56" s="326">
        <f t="shared" si="83"/>
        <v>0.82222222222222108</v>
      </c>
      <c r="M56" s="326">
        <f t="shared" si="83"/>
        <v>0.8291666666666655</v>
      </c>
      <c r="N56" s="326">
        <f t="shared" si="83"/>
        <v>0.83263888888888771</v>
      </c>
      <c r="O56" s="326">
        <f t="shared" si="83"/>
        <v>0.83611111111110992</v>
      </c>
      <c r="P56" s="326">
        <f t="shared" si="83"/>
        <v>0.84166666666666545</v>
      </c>
      <c r="Q56" s="92">
        <f t="shared" si="30"/>
        <v>31.309999999999995</v>
      </c>
      <c r="R56" s="88">
        <f t="shared" si="71"/>
        <v>6.3888888888888662E-2</v>
      </c>
      <c r="S56" s="89">
        <f t="shared" si="16"/>
        <v>20.419565217391373</v>
      </c>
      <c r="T56" s="128"/>
    </row>
    <row r="57" spans="1:20" ht="18.399999999999999" customHeight="1" x14ac:dyDescent="0.25">
      <c r="A57" s="747"/>
      <c r="B57" s="126">
        <v>41</v>
      </c>
      <c r="C57" s="458">
        <f t="shared" si="48"/>
        <v>0.79166666666666563</v>
      </c>
      <c r="D57" s="326">
        <f t="shared" ref="D57:D60" si="84">C57+D$9</f>
        <v>0.79305555555555451</v>
      </c>
      <c r="E57" s="326">
        <f t="shared" ref="E57:E60" si="85">D57+E$9</f>
        <v>0.79791666666666561</v>
      </c>
      <c r="F57" s="326">
        <f t="shared" ref="F57:F60" si="86">E57+F$9</f>
        <v>0.80347222222222114</v>
      </c>
      <c r="G57" s="326">
        <f t="shared" ref="G57:G60" si="87">F57+G$9</f>
        <v>0.81041666666666556</v>
      </c>
      <c r="H57" s="326">
        <f t="shared" ref="H57:H60" si="88">G57+H$9</f>
        <v>0.81388888888888777</v>
      </c>
      <c r="I57" s="326">
        <f t="shared" ref="I57:I60" si="89">H57+I$9</f>
        <v>0.81736111111110998</v>
      </c>
      <c r="J57" s="326">
        <f t="shared" ref="J57:J60" si="90">I57+J$9</f>
        <v>0.82569444444444329</v>
      </c>
      <c r="K57" s="326">
        <f t="shared" ref="K57:K60" si="91">J57+K$9</f>
        <v>0.83333333333333215</v>
      </c>
      <c r="L57" s="326">
        <f t="shared" ref="L57:L60" si="92">K57+L$9</f>
        <v>0.83611111111110992</v>
      </c>
      <c r="M57" s="326">
        <f t="shared" ref="M57:M60" si="93">L57+M$9</f>
        <v>0.84305555555555434</v>
      </c>
      <c r="N57" s="326">
        <f t="shared" ref="N57:N60" si="94">M57+N$9</f>
        <v>0.84652777777777655</v>
      </c>
      <c r="O57" s="326">
        <f t="shared" ref="O57:O60" si="95">N57+O$9</f>
        <v>0.84999999999999876</v>
      </c>
      <c r="P57" s="326">
        <f t="shared" ref="P57:P60" si="96">O57+P$9</f>
        <v>0.85555555555555429</v>
      </c>
      <c r="Q57" s="92">
        <f t="shared" si="30"/>
        <v>31.309999999999995</v>
      </c>
      <c r="R57" s="88">
        <f t="shared" si="71"/>
        <v>6.3888888888888662E-2</v>
      </c>
      <c r="S57" s="89">
        <f t="shared" si="16"/>
        <v>20.419565217391373</v>
      </c>
      <c r="T57" s="128"/>
    </row>
    <row r="58" spans="1:20" ht="18.399999999999999" customHeight="1" x14ac:dyDescent="0.25">
      <c r="A58" s="747"/>
      <c r="B58" s="126">
        <v>42</v>
      </c>
      <c r="C58" s="458">
        <f t="shared" ref="C58:C61" si="97">C57+"00:30"</f>
        <v>0.812499999999999</v>
      </c>
      <c r="D58" s="326">
        <f t="shared" si="84"/>
        <v>0.81388888888888788</v>
      </c>
      <c r="E58" s="326">
        <f t="shared" si="85"/>
        <v>0.81874999999999898</v>
      </c>
      <c r="F58" s="326">
        <f t="shared" si="86"/>
        <v>0.82430555555555451</v>
      </c>
      <c r="G58" s="326">
        <f t="shared" si="87"/>
        <v>0.83124999999999893</v>
      </c>
      <c r="H58" s="326">
        <f t="shared" si="88"/>
        <v>0.83472222222222114</v>
      </c>
      <c r="I58" s="326">
        <f t="shared" si="89"/>
        <v>0.83819444444444335</v>
      </c>
      <c r="J58" s="326">
        <f t="shared" si="90"/>
        <v>0.84652777777777666</v>
      </c>
      <c r="K58" s="326">
        <f t="shared" si="91"/>
        <v>0.85416666666666552</v>
      </c>
      <c r="L58" s="326">
        <f t="shared" si="92"/>
        <v>0.85694444444444329</v>
      </c>
      <c r="M58" s="326">
        <f t="shared" si="93"/>
        <v>0.86388888888888771</v>
      </c>
      <c r="N58" s="326">
        <f t="shared" si="94"/>
        <v>0.86736111111110992</v>
      </c>
      <c r="O58" s="326">
        <f t="shared" si="95"/>
        <v>0.87083333333333213</v>
      </c>
      <c r="P58" s="326">
        <f t="shared" si="96"/>
        <v>0.87638888888888766</v>
      </c>
      <c r="Q58" s="92">
        <f t="shared" si="30"/>
        <v>31.309999999999995</v>
      </c>
      <c r="R58" s="88">
        <f t="shared" si="71"/>
        <v>6.3888888888888662E-2</v>
      </c>
      <c r="S58" s="89">
        <f t="shared" si="16"/>
        <v>20.419565217391373</v>
      </c>
      <c r="T58" s="128"/>
    </row>
    <row r="59" spans="1:20" ht="18.399999999999999" customHeight="1" x14ac:dyDescent="0.25">
      <c r="A59" s="747"/>
      <c r="B59" s="126">
        <v>43</v>
      </c>
      <c r="C59" s="458">
        <f t="shared" si="97"/>
        <v>0.83333333333333237</v>
      </c>
      <c r="D59" s="326">
        <f t="shared" si="84"/>
        <v>0.83472222222222126</v>
      </c>
      <c r="E59" s="326">
        <f t="shared" si="85"/>
        <v>0.83958333333333235</v>
      </c>
      <c r="F59" s="326">
        <f t="shared" si="86"/>
        <v>0.84513888888888788</v>
      </c>
      <c r="G59" s="326">
        <f t="shared" si="87"/>
        <v>0.8520833333333323</v>
      </c>
      <c r="H59" s="326">
        <f t="shared" si="88"/>
        <v>0.85555555555555451</v>
      </c>
      <c r="I59" s="326">
        <f t="shared" si="89"/>
        <v>0.85902777777777672</v>
      </c>
      <c r="J59" s="326">
        <f t="shared" si="90"/>
        <v>0.86736111111111003</v>
      </c>
      <c r="K59" s="326">
        <f t="shared" si="91"/>
        <v>0.87499999999999889</v>
      </c>
      <c r="L59" s="326">
        <f t="shared" si="92"/>
        <v>0.87777777777777666</v>
      </c>
      <c r="M59" s="326">
        <f t="shared" si="93"/>
        <v>0.88472222222222108</v>
      </c>
      <c r="N59" s="326">
        <f t="shared" si="94"/>
        <v>0.88819444444444329</v>
      </c>
      <c r="O59" s="326">
        <f t="shared" si="95"/>
        <v>0.8916666666666655</v>
      </c>
      <c r="P59" s="326">
        <f t="shared" si="96"/>
        <v>0.89722222222222103</v>
      </c>
      <c r="Q59" s="92">
        <f t="shared" si="30"/>
        <v>31.309999999999995</v>
      </c>
      <c r="R59" s="88">
        <f t="shared" si="71"/>
        <v>6.3888888888888662E-2</v>
      </c>
      <c r="S59" s="89">
        <f t="shared" si="16"/>
        <v>20.419565217391373</v>
      </c>
      <c r="T59" s="128"/>
    </row>
    <row r="60" spans="1:20" ht="18.399999999999999" customHeight="1" thickBot="1" x14ac:dyDescent="0.3">
      <c r="A60" s="747"/>
      <c r="B60" s="126">
        <v>44</v>
      </c>
      <c r="C60" s="458">
        <f t="shared" si="97"/>
        <v>0.85416666666666574</v>
      </c>
      <c r="D60" s="326">
        <f t="shared" si="84"/>
        <v>0.85555555555555463</v>
      </c>
      <c r="E60" s="326">
        <f t="shared" si="85"/>
        <v>0.86041666666666572</v>
      </c>
      <c r="F60" s="326">
        <f t="shared" si="86"/>
        <v>0.86597222222222126</v>
      </c>
      <c r="G60" s="326">
        <f t="shared" si="87"/>
        <v>0.87291666666666567</v>
      </c>
      <c r="H60" s="326">
        <f t="shared" si="88"/>
        <v>0.87638888888888788</v>
      </c>
      <c r="I60" s="326">
        <f t="shared" si="89"/>
        <v>0.87986111111111009</v>
      </c>
      <c r="J60" s="326">
        <f t="shared" si="90"/>
        <v>0.8881944444444434</v>
      </c>
      <c r="K60" s="326">
        <f t="shared" si="91"/>
        <v>0.89583333333333226</v>
      </c>
      <c r="L60" s="326">
        <f t="shared" si="92"/>
        <v>0.89861111111111003</v>
      </c>
      <c r="M60" s="326">
        <f t="shared" si="93"/>
        <v>0.90555555555555445</v>
      </c>
      <c r="N60" s="326">
        <f t="shared" si="94"/>
        <v>0.90902777777777666</v>
      </c>
      <c r="O60" s="326">
        <f t="shared" si="95"/>
        <v>0.91249999999999887</v>
      </c>
      <c r="P60" s="326">
        <f t="shared" si="96"/>
        <v>0.9180555555555544</v>
      </c>
      <c r="Q60" s="509">
        <f t="shared" si="30"/>
        <v>31.309999999999995</v>
      </c>
      <c r="R60" s="125">
        <f t="shared" si="71"/>
        <v>6.3888888888888662E-2</v>
      </c>
      <c r="S60" s="267">
        <f t="shared" si="16"/>
        <v>20.419565217391373</v>
      </c>
      <c r="T60" s="128"/>
    </row>
    <row r="61" spans="1:20" ht="18.399999999999999" customHeight="1" thickBot="1" x14ac:dyDescent="0.3">
      <c r="A61" s="747"/>
      <c r="B61" s="126">
        <v>45</v>
      </c>
      <c r="C61" s="439">
        <f t="shared" si="97"/>
        <v>0.87499999999999911</v>
      </c>
      <c r="D61" s="176">
        <f t="shared" ref="D61:D63" si="98">C61+D$10</f>
        <v>0.876388888888888</v>
      </c>
      <c r="E61" s="176">
        <f t="shared" ref="E61:E63" si="99">D61+E$10</f>
        <v>0.88055555555555465</v>
      </c>
      <c r="F61" s="176">
        <f t="shared" ref="F61:F63" si="100">E61+F$10</f>
        <v>0.88541666666666574</v>
      </c>
      <c r="G61" s="176">
        <f t="shared" ref="G61:G63" si="101">F61+G$10</f>
        <v>0.89166666666666572</v>
      </c>
      <c r="H61" s="176">
        <f t="shared" ref="H61:H63" si="102">G61+H$10</f>
        <v>0.89444444444444349</v>
      </c>
      <c r="I61" s="176">
        <f t="shared" ref="I61:I63" si="103">H61+I$10</f>
        <v>0.89722222222222126</v>
      </c>
      <c r="J61" s="176">
        <f t="shared" ref="J61:J63" si="104">I61+J$10</f>
        <v>0.90486111111111012</v>
      </c>
      <c r="K61" s="176">
        <f t="shared" ref="K61:K63" si="105">J61+K$10</f>
        <v>0.91180555555555454</v>
      </c>
      <c r="L61" s="176">
        <f t="shared" ref="L61:L63" si="106">K61+L$10</f>
        <v>0.9145833333333323</v>
      </c>
      <c r="M61" s="176">
        <f t="shared" ref="M61:M63" si="107">L61+M$10</f>
        <v>0.92083333333333228</v>
      </c>
      <c r="N61" s="176">
        <f t="shared" ref="N61:N63" si="108">M61+N$10</f>
        <v>0.92430555555555449</v>
      </c>
      <c r="O61" s="176">
        <f t="shared" ref="O61:O63" si="109">N61+O$10</f>
        <v>0.9277777777777767</v>
      </c>
      <c r="P61" s="176">
        <f t="shared" ref="P61:P63" si="110">O61+P$10</f>
        <v>0.9326388888888878</v>
      </c>
      <c r="Q61" s="146">
        <f t="shared" si="30"/>
        <v>31.309999999999995</v>
      </c>
      <c r="R61" s="143">
        <f t="shared" si="71"/>
        <v>5.7638888888888684E-2</v>
      </c>
      <c r="S61" s="147">
        <f t="shared" si="16"/>
        <v>22.633734939759112</v>
      </c>
      <c r="T61" s="128"/>
    </row>
    <row r="62" spans="1:20" ht="18.399999999999999" customHeight="1" thickBot="1" x14ac:dyDescent="0.3">
      <c r="A62" s="747"/>
      <c r="B62" s="126">
        <v>46</v>
      </c>
      <c r="C62" s="439">
        <f t="shared" ref="C62:C63" si="111">C61+"00:35"</f>
        <v>0.89930555555555469</v>
      </c>
      <c r="D62" s="176">
        <f t="shared" si="98"/>
        <v>0.90069444444444358</v>
      </c>
      <c r="E62" s="176">
        <f t="shared" si="99"/>
        <v>0.90486111111111023</v>
      </c>
      <c r="F62" s="176">
        <f t="shared" si="100"/>
        <v>0.90972222222222132</v>
      </c>
      <c r="G62" s="176">
        <f t="shared" si="101"/>
        <v>0.9159722222222213</v>
      </c>
      <c r="H62" s="176">
        <f t="shared" si="102"/>
        <v>0.91874999999999907</v>
      </c>
      <c r="I62" s="176">
        <f t="shared" si="103"/>
        <v>0.92152777777777684</v>
      </c>
      <c r="J62" s="176">
        <f t="shared" si="104"/>
        <v>0.9291666666666657</v>
      </c>
      <c r="K62" s="176">
        <f t="shared" si="105"/>
        <v>0.93611111111111012</v>
      </c>
      <c r="L62" s="176">
        <f t="shared" si="106"/>
        <v>0.93888888888888788</v>
      </c>
      <c r="M62" s="176">
        <f t="shared" si="107"/>
        <v>0.94513888888888786</v>
      </c>
      <c r="N62" s="176">
        <f t="shared" si="108"/>
        <v>0.94861111111111007</v>
      </c>
      <c r="O62" s="176">
        <f t="shared" si="109"/>
        <v>0.95208333333333228</v>
      </c>
      <c r="P62" s="176">
        <f t="shared" si="110"/>
        <v>0.95694444444444338</v>
      </c>
      <c r="Q62" s="146">
        <f t="shared" si="30"/>
        <v>31.309999999999995</v>
      </c>
      <c r="R62" s="143">
        <f t="shared" si="71"/>
        <v>5.7638888888888684E-2</v>
      </c>
      <c r="S62" s="147">
        <f t="shared" si="16"/>
        <v>22.633734939759112</v>
      </c>
      <c r="T62" s="128"/>
    </row>
    <row r="63" spans="1:20" ht="18.399999999999999" customHeight="1" thickBot="1" x14ac:dyDescent="0.3">
      <c r="A63" s="747"/>
      <c r="B63" s="126">
        <v>47</v>
      </c>
      <c r="C63" s="439">
        <f t="shared" si="111"/>
        <v>0.92361111111111027</v>
      </c>
      <c r="D63" s="176">
        <f t="shared" si="98"/>
        <v>0.92499999999999916</v>
      </c>
      <c r="E63" s="176">
        <f t="shared" si="99"/>
        <v>0.92916666666666581</v>
      </c>
      <c r="F63" s="176">
        <f t="shared" si="100"/>
        <v>0.9340277777777769</v>
      </c>
      <c r="G63" s="176">
        <f t="shared" si="101"/>
        <v>0.94027777777777688</v>
      </c>
      <c r="H63" s="176">
        <f t="shared" si="102"/>
        <v>0.94305555555555465</v>
      </c>
      <c r="I63" s="176">
        <f t="shared" si="103"/>
        <v>0.94583333333333242</v>
      </c>
      <c r="J63" s="176">
        <f t="shared" si="104"/>
        <v>0.95347222222222128</v>
      </c>
      <c r="K63" s="176">
        <f t="shared" si="105"/>
        <v>0.9604166666666657</v>
      </c>
      <c r="L63" s="176">
        <f t="shared" si="106"/>
        <v>0.96319444444444346</v>
      </c>
      <c r="M63" s="176">
        <f t="shared" si="107"/>
        <v>0.96944444444444344</v>
      </c>
      <c r="N63" s="176">
        <f t="shared" si="108"/>
        <v>0.97291666666666565</v>
      </c>
      <c r="O63" s="176">
        <f t="shared" si="109"/>
        <v>0.97638888888888786</v>
      </c>
      <c r="P63" s="176">
        <f t="shared" si="110"/>
        <v>0.98124999999999896</v>
      </c>
      <c r="Q63" s="146">
        <f t="shared" si="30"/>
        <v>31.309999999999995</v>
      </c>
      <c r="R63" s="143">
        <f t="shared" si="71"/>
        <v>5.7638888888888684E-2</v>
      </c>
      <c r="S63" s="147">
        <f t="shared" si="16"/>
        <v>22.633734939759112</v>
      </c>
      <c r="T63" s="128"/>
    </row>
    <row r="64" spans="1:20" ht="18.399999999999999" customHeight="1" thickBot="1" x14ac:dyDescent="0.3">
      <c r="A64" s="747"/>
      <c r="B64" s="126">
        <v>48</v>
      </c>
      <c r="C64" s="439">
        <f>C63+"00:35"</f>
        <v>0.94791666666666585</v>
      </c>
      <c r="D64" s="176">
        <f t="shared" si="17"/>
        <v>0.94930555555555474</v>
      </c>
      <c r="E64" s="176">
        <f t="shared" si="18"/>
        <v>0.95347222222222139</v>
      </c>
      <c r="F64" s="176">
        <f t="shared" si="19"/>
        <v>0.95833333333333248</v>
      </c>
      <c r="G64" s="176">
        <f t="shared" si="20"/>
        <v>0.96458333333333246</v>
      </c>
      <c r="H64" s="176">
        <f t="shared" si="21"/>
        <v>0.96736111111111023</v>
      </c>
      <c r="I64" s="176">
        <f t="shared" si="22"/>
        <v>0.970138888888888</v>
      </c>
      <c r="J64" s="176">
        <f t="shared" si="23"/>
        <v>0.97777777777777686</v>
      </c>
      <c r="K64" s="176">
        <f t="shared" si="24"/>
        <v>0.98472222222222128</v>
      </c>
      <c r="L64" s="176">
        <f t="shared" si="25"/>
        <v>0.98749999999999905</v>
      </c>
      <c r="M64" s="176">
        <f t="shared" si="26"/>
        <v>0.99374999999999902</v>
      </c>
      <c r="N64" s="176">
        <f t="shared" si="27"/>
        <v>0.99722222222222123</v>
      </c>
      <c r="O64" s="176">
        <f t="shared" si="28"/>
        <v>1.0006944444444434</v>
      </c>
      <c r="P64" s="176">
        <f t="shared" si="29"/>
        <v>1.0055555555555546</v>
      </c>
      <c r="Q64" s="146">
        <f t="shared" si="30"/>
        <v>31.309999999999995</v>
      </c>
      <c r="R64" s="143">
        <f t="shared" si="31"/>
        <v>5.7638888888888795E-2</v>
      </c>
      <c r="S64" s="147">
        <f t="shared" si="16"/>
        <v>22.633734939759073</v>
      </c>
    </row>
    <row r="65" spans="1:19" ht="18.399999999999999" customHeight="1" thickBot="1" x14ac:dyDescent="0.3">
      <c r="A65" s="550"/>
      <c r="B65" s="142">
        <v>49</v>
      </c>
      <c r="C65" s="439">
        <f t="shared" ref="C65:C66" si="112">C64+"00:35"</f>
        <v>0.97222222222222143</v>
      </c>
      <c r="D65" s="176">
        <f t="shared" si="17"/>
        <v>0.97361111111111032</v>
      </c>
      <c r="E65" s="176">
        <f t="shared" si="18"/>
        <v>0.97777777777777697</v>
      </c>
      <c r="F65" s="176">
        <f t="shared" si="19"/>
        <v>0.98263888888888806</v>
      </c>
      <c r="G65" s="176">
        <f t="shared" si="20"/>
        <v>0.98888888888888804</v>
      </c>
      <c r="H65" s="176">
        <f t="shared" si="21"/>
        <v>0.99166666666666581</v>
      </c>
      <c r="I65" s="176">
        <f t="shared" si="22"/>
        <v>0.99444444444444358</v>
      </c>
      <c r="J65" s="176">
        <f t="shared" si="23"/>
        <v>1.0020833333333325</v>
      </c>
      <c r="K65" s="176">
        <f t="shared" si="24"/>
        <v>1.009027777777777</v>
      </c>
      <c r="L65" s="176">
        <f t="shared" si="25"/>
        <v>1.0118055555555547</v>
      </c>
      <c r="M65" s="176">
        <f t="shared" si="26"/>
        <v>1.0180555555555548</v>
      </c>
      <c r="N65" s="176">
        <f t="shared" si="27"/>
        <v>1.0215277777777771</v>
      </c>
      <c r="O65" s="176">
        <f t="shared" si="28"/>
        <v>1.0249999999999995</v>
      </c>
      <c r="P65" s="176">
        <f t="shared" si="29"/>
        <v>1.0298611111111107</v>
      </c>
      <c r="Q65" s="146">
        <f t="shared" si="30"/>
        <v>31.309999999999995</v>
      </c>
      <c r="R65" s="143">
        <f t="shared" si="31"/>
        <v>5.7638888888889239E-2</v>
      </c>
      <c r="S65" s="147">
        <f>$K$72/((R65*1440)/60)</f>
        <v>209.06024096385411</v>
      </c>
    </row>
    <row r="66" spans="1:19" ht="18.399999999999999" customHeight="1" x14ac:dyDescent="0.25">
      <c r="A66" s="101"/>
      <c r="B66" s="535">
        <v>50</v>
      </c>
      <c r="C66" s="543">
        <f t="shared" si="112"/>
        <v>0.99652777777777701</v>
      </c>
      <c r="D66" s="538">
        <f t="shared" si="17"/>
        <v>0.9979166666666659</v>
      </c>
      <c r="E66" s="538">
        <f t="shared" si="18"/>
        <v>1.0020833333333325</v>
      </c>
      <c r="F66" s="538">
        <f t="shared" si="19"/>
        <v>1.0069444444444438</v>
      </c>
      <c r="G66" s="538">
        <f t="shared" si="20"/>
        <v>1.0131944444444438</v>
      </c>
      <c r="H66" s="538">
        <f t="shared" si="21"/>
        <v>1.0159722222222216</v>
      </c>
      <c r="I66" s="538">
        <f t="shared" si="22"/>
        <v>1.0187499999999994</v>
      </c>
      <c r="J66" s="538">
        <f t="shared" si="23"/>
        <v>1.0263888888888884</v>
      </c>
      <c r="K66" s="538">
        <f t="shared" si="24"/>
        <v>1.0333333333333328</v>
      </c>
      <c r="L66" s="538">
        <f t="shared" si="25"/>
        <v>1.0361111111111105</v>
      </c>
      <c r="M66" s="538">
        <f t="shared" si="26"/>
        <v>1.0423611111111106</v>
      </c>
      <c r="N66" s="538">
        <f t="shared" si="27"/>
        <v>1.0458333333333329</v>
      </c>
      <c r="O66" s="538">
        <f t="shared" si="28"/>
        <v>1.0493055555555553</v>
      </c>
      <c r="P66" s="538">
        <f t="shared" si="29"/>
        <v>1.0541666666666665</v>
      </c>
      <c r="Q66" s="537">
        <f t="shared" si="30"/>
        <v>31.309999999999995</v>
      </c>
      <c r="R66" s="543">
        <f t="shared" si="31"/>
        <v>5.7638888888889461E-2</v>
      </c>
      <c r="S66" s="544">
        <f>$K$72/((R66*1440)/60)</f>
        <v>209.06024096385335</v>
      </c>
    </row>
    <row r="67" spans="1:19" ht="18.399999999999999" customHeight="1" x14ac:dyDescent="0.25">
      <c r="A67" s="329"/>
      <c r="B67" s="329"/>
      <c r="C67" s="329"/>
      <c r="D67" s="329"/>
      <c r="E67" s="329"/>
      <c r="F67" s="329"/>
      <c r="G67" s="329"/>
      <c r="H67" s="329"/>
      <c r="I67" s="329"/>
      <c r="J67" s="329"/>
      <c r="K67" s="329"/>
      <c r="L67" s="329"/>
      <c r="M67" s="329"/>
      <c r="N67" s="329"/>
      <c r="O67" s="329"/>
      <c r="P67" s="329"/>
      <c r="Q67" s="310"/>
    </row>
    <row r="68" spans="1:19" ht="18.399999999999999" customHeight="1" x14ac:dyDescent="0.25">
      <c r="A68" s="329"/>
      <c r="B68" s="329"/>
      <c r="C68" s="329"/>
      <c r="D68" s="329" t="s">
        <v>63</v>
      </c>
      <c r="E68" s="329"/>
      <c r="F68" s="329"/>
      <c r="G68" s="329"/>
      <c r="H68" s="329"/>
      <c r="I68" s="329"/>
      <c r="J68" s="330"/>
      <c r="K68" s="329">
        <v>44</v>
      </c>
      <c r="L68" s="329"/>
      <c r="M68" s="329"/>
      <c r="N68" s="329"/>
      <c r="O68" s="329"/>
      <c r="P68" s="329"/>
      <c r="Q68" s="310"/>
    </row>
    <row r="69" spans="1:19" ht="18.399999999999999" customHeight="1" x14ac:dyDescent="0.25">
      <c r="A69" s="329"/>
      <c r="B69" s="329"/>
      <c r="C69" s="329"/>
      <c r="D69" s="329" t="s">
        <v>64</v>
      </c>
      <c r="E69" s="329"/>
      <c r="F69" s="329"/>
      <c r="G69" s="329"/>
      <c r="H69" s="329"/>
      <c r="I69" s="329"/>
      <c r="J69" s="330"/>
      <c r="K69" s="329">
        <v>6</v>
      </c>
      <c r="L69" s="329"/>
      <c r="M69" s="329"/>
      <c r="N69" s="329"/>
      <c r="O69" s="329"/>
      <c r="P69" s="329"/>
      <c r="Q69" s="310"/>
    </row>
    <row r="70" spans="1:19" ht="18.399999999999999" customHeight="1" x14ac:dyDescent="0.25">
      <c r="A70" s="329"/>
      <c r="B70" s="329"/>
      <c r="C70" s="329"/>
      <c r="D70" s="329" t="s">
        <v>65</v>
      </c>
      <c r="E70" s="329"/>
      <c r="F70" s="329"/>
      <c r="G70" s="329"/>
      <c r="H70" s="329"/>
      <c r="I70" s="329"/>
      <c r="J70" s="330"/>
      <c r="K70" s="329">
        <f>B66</f>
        <v>50</v>
      </c>
      <c r="L70" s="329"/>
      <c r="M70" s="329"/>
      <c r="N70" s="329"/>
      <c r="O70" s="329"/>
      <c r="P70" s="329"/>
      <c r="Q70" s="310"/>
    </row>
    <row r="71" spans="1:19" ht="18.399999999999999" customHeight="1" x14ac:dyDescent="0.25">
      <c r="A71" s="329"/>
      <c r="B71" s="329"/>
      <c r="C71" s="329"/>
      <c r="D71" s="329" t="s">
        <v>66</v>
      </c>
      <c r="E71" s="329"/>
      <c r="F71" s="329"/>
      <c r="G71" s="329"/>
      <c r="H71" s="329"/>
      <c r="I71" s="329"/>
      <c r="J71" s="330"/>
      <c r="K71" s="331">
        <f>Q13</f>
        <v>31.309999999999995</v>
      </c>
      <c r="L71" s="329" t="s">
        <v>67</v>
      </c>
      <c r="M71" s="329"/>
      <c r="N71" s="329"/>
      <c r="O71" s="329"/>
      <c r="P71" s="329"/>
      <c r="Q71" s="310"/>
    </row>
    <row r="72" spans="1:19" ht="15" customHeight="1" x14ac:dyDescent="0.25">
      <c r="D72" s="329" t="s">
        <v>68</v>
      </c>
      <c r="K72" s="329">
        <f>(6*6.1*2)+(6*18*2)</f>
        <v>289.2</v>
      </c>
      <c r="L72" s="329" t="s">
        <v>69</v>
      </c>
      <c r="Q72" s="310"/>
    </row>
    <row r="73" spans="1:19" ht="15" customHeight="1" x14ac:dyDescent="0.25">
      <c r="D73" s="329" t="s">
        <v>70</v>
      </c>
      <c r="Q73" s="310"/>
    </row>
    <row r="74" spans="1:19" ht="15" customHeight="1" x14ac:dyDescent="0.25">
      <c r="Q74" s="310"/>
    </row>
    <row r="75" spans="1:19" ht="15" customHeight="1" x14ac:dyDescent="0.25">
      <c r="Q75" s="310"/>
    </row>
    <row r="76" spans="1:19" ht="15" customHeight="1" x14ac:dyDescent="0.25">
      <c r="Q76" s="310"/>
    </row>
    <row r="77" spans="1:19" ht="15" customHeight="1" x14ac:dyDescent="0.25">
      <c r="Q77" s="310"/>
    </row>
    <row r="78" spans="1:19" ht="15" customHeight="1" x14ac:dyDescent="0.25">
      <c r="Q78" s="310"/>
    </row>
    <row r="79" spans="1:19" ht="15" customHeight="1" x14ac:dyDescent="0.25">
      <c r="Q79" s="310"/>
    </row>
    <row r="80" spans="1:19" ht="15" customHeight="1" x14ac:dyDescent="0.25">
      <c r="Q80" s="310"/>
    </row>
    <row r="81" spans="17:17" ht="15" customHeight="1" x14ac:dyDescent="0.25">
      <c r="Q81" s="310"/>
    </row>
  </sheetData>
  <mergeCells count="11">
    <mergeCell ref="B16:T16"/>
    <mergeCell ref="A17:A64"/>
    <mergeCell ref="B8:V8"/>
    <mergeCell ref="B11:C11"/>
    <mergeCell ref="D11:O11"/>
    <mergeCell ref="Q11:Q12"/>
    <mergeCell ref="R11:R15"/>
    <mergeCell ref="S11:S15"/>
    <mergeCell ref="T11:T15"/>
    <mergeCell ref="Q13:Q15"/>
    <mergeCell ref="B15:C15"/>
  </mergeCells>
  <pageMargins left="0.51181102362204722" right="0.15748031496062992" top="0.74803149606299213" bottom="0.74803149606299213" header="0.31496062992125984" footer="0.31496062992125984"/>
  <pageSetup paperSize="9" scale="37" fitToHeight="5" orientation="portrait" r:id="rId1"/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308"/>
    <col min="2" max="2" width="12.7109375" style="308" customWidth="1"/>
    <col min="3" max="3" width="15.28515625" style="308" customWidth="1"/>
    <col min="4" max="4" width="12.42578125" style="308" customWidth="1"/>
    <col min="5" max="16" width="10.7109375" style="308" customWidth="1"/>
    <col min="17" max="16384" width="11.5703125" style="308"/>
  </cols>
  <sheetData>
    <row r="1" spans="1:23" s="307" customFormat="1" ht="23.25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0"/>
    </row>
    <row r="2" spans="1:23" s="307" customFormat="1" ht="23.25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0"/>
    </row>
    <row r="3" spans="1:23" s="307" customFormat="1" ht="23.25" x14ac:dyDescent="0.35">
      <c r="A3" s="30"/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0"/>
    </row>
    <row r="4" spans="1:23" s="307" customFormat="1" ht="23.25" x14ac:dyDescent="0.35">
      <c r="A4" s="30"/>
      <c r="B4" s="32" t="s">
        <v>77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0"/>
    </row>
    <row r="5" spans="1:23" s="307" customFormat="1" ht="23.25" x14ac:dyDescent="0.35">
      <c r="A5" s="30"/>
      <c r="B5" s="32" t="s">
        <v>116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0"/>
    </row>
    <row r="6" spans="1:23" s="307" customFormat="1" ht="23.25" x14ac:dyDescent="0.35">
      <c r="A6" s="30"/>
      <c r="B6" s="32" t="s">
        <v>117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0"/>
    </row>
    <row r="7" spans="1:23" s="307" customFormat="1" ht="24" thickBot="1" x14ac:dyDescent="0.4">
      <c r="A7" s="30"/>
      <c r="B7" s="32" t="s">
        <v>118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  <c r="V7" s="173"/>
      <c r="W7" s="30"/>
    </row>
    <row r="8" spans="1:23" s="307" customFormat="1" ht="125.25" customHeight="1" thickBot="1" x14ac:dyDescent="0.4">
      <c r="A8" s="30"/>
      <c r="B8" s="725" t="s">
        <v>243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7"/>
      <c r="W8" s="30"/>
    </row>
    <row r="9" spans="1:23" ht="15.75" x14ac:dyDescent="0.25">
      <c r="B9" s="309"/>
      <c r="C9" s="309"/>
      <c r="D9" s="99">
        <v>1.3888888888888889E-3</v>
      </c>
      <c r="E9" s="99">
        <v>4.8611111111111112E-3</v>
      </c>
      <c r="F9" s="99">
        <v>5.5555555555555558E-3</v>
      </c>
      <c r="G9" s="99">
        <v>6.9444444444444441E-3</v>
      </c>
      <c r="H9" s="99">
        <v>3.472222222222222E-3</v>
      </c>
      <c r="I9" s="99">
        <v>3.472222222222222E-3</v>
      </c>
      <c r="J9" s="99">
        <v>8.3333333333333332E-3</v>
      </c>
      <c r="K9" s="99">
        <v>7.6388888888888886E-3</v>
      </c>
      <c r="L9" s="99">
        <v>2.7777777777777779E-3</v>
      </c>
      <c r="M9" s="99">
        <v>6.9444444444444441E-3</v>
      </c>
      <c r="N9" s="99">
        <v>3.472222222222222E-3</v>
      </c>
      <c r="O9" s="99">
        <v>3.472222222222222E-3</v>
      </c>
      <c r="P9" s="99">
        <v>5.5555555555555558E-3</v>
      </c>
      <c r="R9" s="310">
        <f>SUM(D9:P9)</f>
        <v>6.3888888888888884E-2</v>
      </c>
    </row>
    <row r="10" spans="1:23" ht="16.5" thickBot="1" x14ac:dyDescent="0.3">
      <c r="B10" s="309"/>
      <c r="C10" s="309"/>
      <c r="D10" s="99">
        <v>1.3888888888888889E-3</v>
      </c>
      <c r="E10" s="99">
        <v>4.1666666666666666E-3</v>
      </c>
      <c r="F10" s="99">
        <v>4.8611111111111112E-3</v>
      </c>
      <c r="G10" s="99">
        <v>6.2499999999999995E-3</v>
      </c>
      <c r="H10" s="99">
        <v>2.7777777777777779E-3</v>
      </c>
      <c r="I10" s="99">
        <v>2.7777777777777779E-3</v>
      </c>
      <c r="J10" s="99">
        <v>7.6388888888888886E-3</v>
      </c>
      <c r="K10" s="99">
        <v>6.9444444444444441E-3</v>
      </c>
      <c r="L10" s="99">
        <v>2.7777777777777779E-3</v>
      </c>
      <c r="M10" s="99">
        <v>6.2499999999999995E-3</v>
      </c>
      <c r="N10" s="99">
        <v>3.472222222222222E-3</v>
      </c>
      <c r="O10" s="99">
        <v>3.472222222222222E-3</v>
      </c>
      <c r="P10" s="99">
        <v>4.8611111111111112E-3</v>
      </c>
      <c r="R10" s="310">
        <f>SUM(D10:P10)</f>
        <v>5.7638888888888892E-2</v>
      </c>
    </row>
    <row r="11" spans="1:23" ht="15.75" customHeight="1" thickBot="1" x14ac:dyDescent="0.3">
      <c r="B11" s="748" t="s">
        <v>47</v>
      </c>
      <c r="C11" s="749"/>
      <c r="D11" s="750" t="s">
        <v>48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269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1:23" ht="42" customHeight="1" thickBot="1" x14ac:dyDescent="0.3">
      <c r="B12" s="427"/>
      <c r="C12" s="312" t="s">
        <v>343</v>
      </c>
      <c r="D12" s="424" t="s">
        <v>276</v>
      </c>
      <c r="E12" s="311" t="s">
        <v>75</v>
      </c>
      <c r="F12" s="311" t="s">
        <v>76</v>
      </c>
      <c r="G12" s="311" t="s">
        <v>121</v>
      </c>
      <c r="H12" s="311" t="s">
        <v>200</v>
      </c>
      <c r="I12" s="311" t="s">
        <v>300</v>
      </c>
      <c r="J12" s="311" t="s">
        <v>88</v>
      </c>
      <c r="K12" s="311" t="s">
        <v>119</v>
      </c>
      <c r="L12" s="311" t="s">
        <v>298</v>
      </c>
      <c r="M12" s="311" t="s">
        <v>297</v>
      </c>
      <c r="N12" s="311" t="s">
        <v>120</v>
      </c>
      <c r="O12" s="311" t="s">
        <v>114</v>
      </c>
      <c r="P12" s="312" t="s">
        <v>113</v>
      </c>
      <c r="Q12" s="702"/>
      <c r="R12" s="703"/>
      <c r="S12" s="703"/>
      <c r="T12" s="703"/>
    </row>
    <row r="13" spans="1:23" ht="15.75" thickBot="1" x14ac:dyDescent="0.3">
      <c r="B13" s="425" t="s">
        <v>58</v>
      </c>
      <c r="C13" s="426">
        <v>0</v>
      </c>
      <c r="D13" s="313">
        <v>0.7</v>
      </c>
      <c r="E13" s="314">
        <v>1.4</v>
      </c>
      <c r="F13" s="314">
        <v>3.36</v>
      </c>
      <c r="G13" s="314">
        <v>5</v>
      </c>
      <c r="H13" s="314">
        <v>1.8</v>
      </c>
      <c r="I13" s="314">
        <v>1</v>
      </c>
      <c r="J13" s="315">
        <v>3.6</v>
      </c>
      <c r="K13" s="315">
        <v>2.89</v>
      </c>
      <c r="L13" s="315">
        <v>1.2</v>
      </c>
      <c r="M13" s="315">
        <v>3.4</v>
      </c>
      <c r="N13" s="315">
        <v>2.06</v>
      </c>
      <c r="O13" s="316">
        <v>1.9</v>
      </c>
      <c r="P13" s="317">
        <v>3</v>
      </c>
      <c r="Q13" s="719">
        <f>P14</f>
        <v>31.309999999999995</v>
      </c>
      <c r="R13" s="703"/>
      <c r="S13" s="703"/>
      <c r="T13" s="703"/>
    </row>
    <row r="14" spans="1:23" ht="30.75" customHeight="1" thickBot="1" x14ac:dyDescent="0.3">
      <c r="B14" s="100" t="s">
        <v>59</v>
      </c>
      <c r="C14" s="318">
        <v>0</v>
      </c>
      <c r="D14" s="319">
        <f t="shared" ref="D14:P14" si="0">C14+D13</f>
        <v>0.7</v>
      </c>
      <c r="E14" s="320">
        <f t="shared" si="0"/>
        <v>2.0999999999999996</v>
      </c>
      <c r="F14" s="320">
        <f t="shared" si="0"/>
        <v>5.4599999999999991</v>
      </c>
      <c r="G14" s="320">
        <f t="shared" si="0"/>
        <v>10.459999999999999</v>
      </c>
      <c r="H14" s="320">
        <f t="shared" si="0"/>
        <v>12.26</v>
      </c>
      <c r="I14" s="320">
        <f t="shared" si="0"/>
        <v>13.26</v>
      </c>
      <c r="J14" s="320">
        <f t="shared" si="0"/>
        <v>16.86</v>
      </c>
      <c r="K14" s="320">
        <f t="shared" si="0"/>
        <v>19.75</v>
      </c>
      <c r="L14" s="320">
        <f t="shared" si="0"/>
        <v>20.95</v>
      </c>
      <c r="M14" s="320">
        <f t="shared" si="0"/>
        <v>24.349999999999998</v>
      </c>
      <c r="N14" s="320">
        <f t="shared" si="0"/>
        <v>26.409999999999997</v>
      </c>
      <c r="O14" s="320">
        <f t="shared" si="0"/>
        <v>28.309999999999995</v>
      </c>
      <c r="P14" s="320">
        <f t="shared" si="0"/>
        <v>31.309999999999995</v>
      </c>
      <c r="Q14" s="720"/>
      <c r="R14" s="703"/>
      <c r="S14" s="703"/>
      <c r="T14" s="703"/>
    </row>
    <row r="15" spans="1:23" ht="30.75" customHeight="1" thickBot="1" x14ac:dyDescent="0.3">
      <c r="B15" s="752" t="s">
        <v>60</v>
      </c>
      <c r="C15" s="753"/>
      <c r="D15" s="321">
        <f t="shared" ref="D15:E15" si="1">D13/((D10*1440)/60)</f>
        <v>21</v>
      </c>
      <c r="E15" s="322">
        <f t="shared" si="1"/>
        <v>13.999999999999998</v>
      </c>
      <c r="F15" s="322">
        <f>F13/((F9*1440)/60)</f>
        <v>25.2</v>
      </c>
      <c r="G15" s="322">
        <f t="shared" ref="G15:P15" si="2">G13/((G9*1440)/60)</f>
        <v>30</v>
      </c>
      <c r="H15" s="322">
        <f t="shared" si="2"/>
        <v>21.6</v>
      </c>
      <c r="I15" s="322">
        <f t="shared" si="2"/>
        <v>12</v>
      </c>
      <c r="J15" s="322">
        <f t="shared" si="2"/>
        <v>18</v>
      </c>
      <c r="K15" s="322">
        <f t="shared" si="2"/>
        <v>15.763636363636365</v>
      </c>
      <c r="L15" s="322">
        <f t="shared" si="2"/>
        <v>18</v>
      </c>
      <c r="M15" s="322">
        <f t="shared" si="2"/>
        <v>20.400000000000002</v>
      </c>
      <c r="N15" s="322">
        <f t="shared" si="2"/>
        <v>24.720000000000002</v>
      </c>
      <c r="O15" s="322">
        <f t="shared" si="2"/>
        <v>22.8</v>
      </c>
      <c r="P15" s="322">
        <f t="shared" si="2"/>
        <v>22.5</v>
      </c>
      <c r="Q15" s="721"/>
      <c r="R15" s="702"/>
      <c r="S15" s="702"/>
      <c r="T15" s="702"/>
    </row>
    <row r="16" spans="1:23" ht="36.6" customHeight="1" thickBot="1" x14ac:dyDescent="0.3">
      <c r="B16" s="742" t="s">
        <v>61</v>
      </c>
      <c r="C16" s="743"/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56"/>
    </row>
    <row r="17" spans="1:20" ht="18.399999999999999" customHeight="1" thickBot="1" x14ac:dyDescent="0.3">
      <c r="A17" s="754" t="s">
        <v>62</v>
      </c>
      <c r="B17" s="129">
        <v>1</v>
      </c>
      <c r="C17" s="457">
        <v>0.22916666666666666</v>
      </c>
      <c r="D17" s="127">
        <f t="shared" ref="D17" si="3">C17+D$10</f>
        <v>0.23055555555555554</v>
      </c>
      <c r="E17" s="127">
        <f t="shared" ref="E17" si="4">D17+E$10</f>
        <v>0.23472222222222222</v>
      </c>
      <c r="F17" s="127">
        <f t="shared" ref="F17" si="5">E17+F$10</f>
        <v>0.23958333333333334</v>
      </c>
      <c r="G17" s="127">
        <f t="shared" ref="G17" si="6">F17+G$10</f>
        <v>0.24583333333333335</v>
      </c>
      <c r="H17" s="127">
        <f t="shared" ref="H17" si="7">G17+H$10</f>
        <v>0.24861111111111112</v>
      </c>
      <c r="I17" s="127">
        <f t="shared" ref="I17" si="8">H17+I$10</f>
        <v>0.25138888888888888</v>
      </c>
      <c r="J17" s="127">
        <f t="shared" ref="J17" si="9">I17+J$10</f>
        <v>0.25902777777777775</v>
      </c>
      <c r="K17" s="127">
        <f t="shared" ref="K17" si="10">J17+K$10</f>
        <v>0.26597222222222217</v>
      </c>
      <c r="L17" s="127">
        <f t="shared" ref="L17" si="11">K17+L$10</f>
        <v>0.26874999999999993</v>
      </c>
      <c r="M17" s="127">
        <f t="shared" ref="M17" si="12">L17+M$10</f>
        <v>0.27499999999999991</v>
      </c>
      <c r="N17" s="127">
        <f t="shared" ref="N17" si="13">M17+N$10</f>
        <v>0.27847222222222212</v>
      </c>
      <c r="O17" s="127">
        <f t="shared" ref="O17" si="14">N17+O$10</f>
        <v>0.28194444444444433</v>
      </c>
      <c r="P17" s="127">
        <f t="shared" ref="P17" si="15">O17+P$10</f>
        <v>0.28680555555555542</v>
      </c>
      <c r="Q17" s="91">
        <f>Q$13</f>
        <v>31.309999999999995</v>
      </c>
      <c r="R17" s="87">
        <f>P17-C17</f>
        <v>5.7638888888888767E-2</v>
      </c>
      <c r="S17" s="73">
        <f t="shared" ref="S17:S43" si="16">$K$49/((R17*1440)/60)</f>
        <v>22.63373493975908</v>
      </c>
      <c r="T17" s="324"/>
    </row>
    <row r="18" spans="1:20" ht="18.399999999999999" customHeight="1" thickBot="1" x14ac:dyDescent="0.3">
      <c r="A18" s="747"/>
      <c r="B18" s="126">
        <v>2</v>
      </c>
      <c r="C18" s="458">
        <f>C17+"00:39"</f>
        <v>0.25624999999999998</v>
      </c>
      <c r="D18" s="127">
        <f t="shared" ref="D18:D43" si="17">C18+D$10</f>
        <v>0.25763888888888886</v>
      </c>
      <c r="E18" s="127">
        <f t="shared" ref="E18:E43" si="18">D18+E$10</f>
        <v>0.26180555555555551</v>
      </c>
      <c r="F18" s="127">
        <f t="shared" ref="F18:F43" si="19">E18+F$10</f>
        <v>0.26666666666666661</v>
      </c>
      <c r="G18" s="127">
        <f t="shared" ref="G18:G43" si="20">F18+G$10</f>
        <v>0.27291666666666659</v>
      </c>
      <c r="H18" s="127">
        <f t="shared" ref="H18:H43" si="21">G18+H$10</f>
        <v>0.27569444444444435</v>
      </c>
      <c r="I18" s="127">
        <f t="shared" ref="I18:I43" si="22">H18+I$10</f>
        <v>0.27847222222222212</v>
      </c>
      <c r="J18" s="127">
        <f t="shared" ref="J18:J43" si="23">I18+J$10</f>
        <v>0.28611111111111098</v>
      </c>
      <c r="K18" s="127">
        <f t="shared" ref="K18:K43" si="24">J18+K$10</f>
        <v>0.2930555555555554</v>
      </c>
      <c r="L18" s="127">
        <f t="shared" ref="L18:L43" si="25">K18+L$10</f>
        <v>0.29583333333333317</v>
      </c>
      <c r="M18" s="127">
        <f t="shared" ref="M18:M43" si="26">L18+M$10</f>
        <v>0.30208333333333315</v>
      </c>
      <c r="N18" s="127">
        <f t="shared" ref="N18:N43" si="27">M18+N$10</f>
        <v>0.30555555555555536</v>
      </c>
      <c r="O18" s="127">
        <f t="shared" ref="O18:O43" si="28">N18+O$10</f>
        <v>0.30902777777777757</v>
      </c>
      <c r="P18" s="127">
        <f t="shared" ref="P18:P43" si="29">O18+P$10</f>
        <v>0.31388888888888866</v>
      </c>
      <c r="Q18" s="92">
        <f t="shared" ref="Q18:Q43" si="30">Q$13</f>
        <v>31.309999999999995</v>
      </c>
      <c r="R18" s="88">
        <f t="shared" ref="R18:R43" si="31">P18-C18</f>
        <v>5.7638888888888684E-2</v>
      </c>
      <c r="S18" s="89">
        <f t="shared" si="16"/>
        <v>22.633734939759112</v>
      </c>
      <c r="T18" s="128"/>
    </row>
    <row r="19" spans="1:20" ht="18.399999999999999" customHeight="1" thickBot="1" x14ac:dyDescent="0.3">
      <c r="A19" s="747"/>
      <c r="B19" s="126">
        <v>3</v>
      </c>
      <c r="C19" s="458">
        <f t="shared" ref="C19:C40" si="32">C18+"00:39"</f>
        <v>0.28333333333333333</v>
      </c>
      <c r="D19" s="127">
        <f t="shared" si="17"/>
        <v>0.28472222222222221</v>
      </c>
      <c r="E19" s="127">
        <f t="shared" si="18"/>
        <v>0.28888888888888886</v>
      </c>
      <c r="F19" s="127">
        <f t="shared" si="19"/>
        <v>0.29374999999999996</v>
      </c>
      <c r="G19" s="127">
        <f t="shared" si="20"/>
        <v>0.29999999999999993</v>
      </c>
      <c r="H19" s="127">
        <f t="shared" si="21"/>
        <v>0.3027777777777777</v>
      </c>
      <c r="I19" s="127">
        <f t="shared" si="22"/>
        <v>0.30555555555555547</v>
      </c>
      <c r="J19" s="127">
        <f t="shared" si="23"/>
        <v>0.31319444444444433</v>
      </c>
      <c r="K19" s="127">
        <f t="shared" si="24"/>
        <v>0.32013888888888875</v>
      </c>
      <c r="L19" s="127">
        <f t="shared" si="25"/>
        <v>0.32291666666666652</v>
      </c>
      <c r="M19" s="127">
        <f t="shared" si="26"/>
        <v>0.3291666666666665</v>
      </c>
      <c r="N19" s="127">
        <f t="shared" si="27"/>
        <v>0.33263888888888871</v>
      </c>
      <c r="O19" s="127">
        <f t="shared" si="28"/>
        <v>0.33611111111111092</v>
      </c>
      <c r="P19" s="127">
        <f t="shared" si="29"/>
        <v>0.34097222222222201</v>
      </c>
      <c r="Q19" s="92">
        <f t="shared" si="30"/>
        <v>31.309999999999995</v>
      </c>
      <c r="R19" s="88">
        <f t="shared" si="31"/>
        <v>5.7638888888888684E-2</v>
      </c>
      <c r="S19" s="89">
        <f t="shared" si="16"/>
        <v>22.633734939759112</v>
      </c>
      <c r="T19" s="128"/>
    </row>
    <row r="20" spans="1:20" ht="18.399999999999999" customHeight="1" thickBot="1" x14ac:dyDescent="0.3">
      <c r="A20" s="747"/>
      <c r="B20" s="126">
        <v>4</v>
      </c>
      <c r="C20" s="458">
        <f t="shared" si="32"/>
        <v>0.31041666666666667</v>
      </c>
      <c r="D20" s="127">
        <f t="shared" si="17"/>
        <v>0.31180555555555556</v>
      </c>
      <c r="E20" s="127">
        <f t="shared" si="18"/>
        <v>0.31597222222222221</v>
      </c>
      <c r="F20" s="127">
        <f t="shared" si="19"/>
        <v>0.3208333333333333</v>
      </c>
      <c r="G20" s="127">
        <f t="shared" si="20"/>
        <v>0.32708333333333328</v>
      </c>
      <c r="H20" s="127">
        <f t="shared" si="21"/>
        <v>0.32986111111111105</v>
      </c>
      <c r="I20" s="127">
        <f t="shared" si="22"/>
        <v>0.33263888888888882</v>
      </c>
      <c r="J20" s="127">
        <f t="shared" si="23"/>
        <v>0.34027777777777768</v>
      </c>
      <c r="K20" s="127">
        <f t="shared" si="24"/>
        <v>0.3472222222222221</v>
      </c>
      <c r="L20" s="127">
        <f t="shared" si="25"/>
        <v>0.34999999999999987</v>
      </c>
      <c r="M20" s="127">
        <f t="shared" si="26"/>
        <v>0.35624999999999984</v>
      </c>
      <c r="N20" s="127">
        <f t="shared" si="27"/>
        <v>0.35972222222222205</v>
      </c>
      <c r="O20" s="127">
        <f t="shared" si="28"/>
        <v>0.36319444444444426</v>
      </c>
      <c r="P20" s="127">
        <f t="shared" si="29"/>
        <v>0.36805555555555536</v>
      </c>
      <c r="Q20" s="92">
        <f t="shared" si="30"/>
        <v>31.309999999999995</v>
      </c>
      <c r="R20" s="88">
        <f t="shared" si="31"/>
        <v>5.7638888888888684E-2</v>
      </c>
      <c r="S20" s="89">
        <f t="shared" si="16"/>
        <v>22.633734939759112</v>
      </c>
      <c r="T20" s="128"/>
    </row>
    <row r="21" spans="1:20" ht="18.399999999999999" customHeight="1" thickBot="1" x14ac:dyDescent="0.3">
      <c r="A21" s="747"/>
      <c r="B21" s="126">
        <v>5</v>
      </c>
      <c r="C21" s="458">
        <f t="shared" si="32"/>
        <v>0.33750000000000002</v>
      </c>
      <c r="D21" s="127">
        <f t="shared" si="17"/>
        <v>0.33888888888888891</v>
      </c>
      <c r="E21" s="127">
        <f t="shared" si="18"/>
        <v>0.34305555555555556</v>
      </c>
      <c r="F21" s="127">
        <f t="shared" si="19"/>
        <v>0.34791666666666665</v>
      </c>
      <c r="G21" s="127">
        <f t="shared" si="20"/>
        <v>0.35416666666666663</v>
      </c>
      <c r="H21" s="127">
        <f t="shared" si="21"/>
        <v>0.3569444444444444</v>
      </c>
      <c r="I21" s="127">
        <f t="shared" si="22"/>
        <v>0.35972222222222217</v>
      </c>
      <c r="J21" s="87">
        <f t="shared" si="23"/>
        <v>0.36736111111111103</v>
      </c>
      <c r="K21" s="127">
        <f t="shared" si="24"/>
        <v>0.37430555555555545</v>
      </c>
      <c r="L21" s="127">
        <f t="shared" si="25"/>
        <v>0.37708333333333321</v>
      </c>
      <c r="M21" s="127">
        <f t="shared" si="26"/>
        <v>0.38333333333333319</v>
      </c>
      <c r="N21" s="127">
        <f t="shared" si="27"/>
        <v>0.3868055555555554</v>
      </c>
      <c r="O21" s="127">
        <f t="shared" si="28"/>
        <v>0.39027777777777761</v>
      </c>
      <c r="P21" s="127">
        <f t="shared" si="29"/>
        <v>0.39513888888888871</v>
      </c>
      <c r="Q21" s="92">
        <f t="shared" si="30"/>
        <v>31.309999999999995</v>
      </c>
      <c r="R21" s="88">
        <f t="shared" si="31"/>
        <v>5.7638888888888684E-2</v>
      </c>
      <c r="S21" s="89">
        <f t="shared" si="16"/>
        <v>22.633734939759112</v>
      </c>
      <c r="T21" s="128"/>
    </row>
    <row r="22" spans="1:20" ht="18.399999999999999" customHeight="1" thickBot="1" x14ac:dyDescent="0.3">
      <c r="A22" s="747"/>
      <c r="B22" s="126">
        <v>6</v>
      </c>
      <c r="C22" s="458">
        <f t="shared" si="32"/>
        <v>0.36458333333333337</v>
      </c>
      <c r="D22" s="127">
        <f t="shared" si="17"/>
        <v>0.36597222222222225</v>
      </c>
      <c r="E22" s="127">
        <f t="shared" si="18"/>
        <v>0.37013888888888891</v>
      </c>
      <c r="F22" s="127">
        <f t="shared" si="19"/>
        <v>0.375</v>
      </c>
      <c r="G22" s="127">
        <f t="shared" si="20"/>
        <v>0.38124999999999998</v>
      </c>
      <c r="H22" s="127">
        <f t="shared" si="21"/>
        <v>0.38402777777777775</v>
      </c>
      <c r="I22" s="127">
        <f t="shared" si="22"/>
        <v>0.38680555555555551</v>
      </c>
      <c r="J22" s="127">
        <f t="shared" si="23"/>
        <v>0.39444444444444438</v>
      </c>
      <c r="K22" s="127">
        <f t="shared" si="24"/>
        <v>0.4013888888888888</v>
      </c>
      <c r="L22" s="127">
        <f t="shared" si="25"/>
        <v>0.40416666666666656</v>
      </c>
      <c r="M22" s="127">
        <f t="shared" si="26"/>
        <v>0.41041666666666654</v>
      </c>
      <c r="N22" s="127">
        <f t="shared" si="27"/>
        <v>0.41388888888888875</v>
      </c>
      <c r="O22" s="127">
        <f t="shared" si="28"/>
        <v>0.41736111111111096</v>
      </c>
      <c r="P22" s="127">
        <f t="shared" si="29"/>
        <v>0.42222222222222205</v>
      </c>
      <c r="Q22" s="92">
        <f t="shared" si="30"/>
        <v>31.309999999999995</v>
      </c>
      <c r="R22" s="88">
        <f t="shared" si="31"/>
        <v>5.7638888888888684E-2</v>
      </c>
      <c r="S22" s="89">
        <f t="shared" si="16"/>
        <v>22.633734939759112</v>
      </c>
      <c r="T22" s="128"/>
    </row>
    <row r="23" spans="1:20" ht="18.399999999999999" customHeight="1" thickBot="1" x14ac:dyDescent="0.3">
      <c r="A23" s="747"/>
      <c r="B23" s="126">
        <v>7</v>
      </c>
      <c r="C23" s="458">
        <f t="shared" si="32"/>
        <v>0.39166666666666672</v>
      </c>
      <c r="D23" s="127">
        <f t="shared" si="17"/>
        <v>0.3930555555555556</v>
      </c>
      <c r="E23" s="127">
        <f t="shared" si="18"/>
        <v>0.39722222222222225</v>
      </c>
      <c r="F23" s="127">
        <f t="shared" si="19"/>
        <v>0.40208333333333335</v>
      </c>
      <c r="G23" s="127">
        <f t="shared" si="20"/>
        <v>0.40833333333333333</v>
      </c>
      <c r="H23" s="127">
        <f t="shared" si="21"/>
        <v>0.41111111111111109</v>
      </c>
      <c r="I23" s="127">
        <f t="shared" si="22"/>
        <v>0.41388888888888886</v>
      </c>
      <c r="J23" s="127">
        <f t="shared" si="23"/>
        <v>0.42152777777777772</v>
      </c>
      <c r="K23" s="127">
        <f t="shared" si="24"/>
        <v>0.42847222222222214</v>
      </c>
      <c r="L23" s="127">
        <f t="shared" si="25"/>
        <v>0.43124999999999991</v>
      </c>
      <c r="M23" s="127">
        <f t="shared" si="26"/>
        <v>0.43749999999999989</v>
      </c>
      <c r="N23" s="127">
        <f t="shared" si="27"/>
        <v>0.4409722222222221</v>
      </c>
      <c r="O23" s="127">
        <f t="shared" si="28"/>
        <v>0.44444444444444431</v>
      </c>
      <c r="P23" s="127">
        <f t="shared" si="29"/>
        <v>0.4493055555555554</v>
      </c>
      <c r="Q23" s="92">
        <f t="shared" si="30"/>
        <v>31.309999999999995</v>
      </c>
      <c r="R23" s="88">
        <f t="shared" si="31"/>
        <v>5.7638888888888684E-2</v>
      </c>
      <c r="S23" s="89">
        <f t="shared" si="16"/>
        <v>22.633734939759112</v>
      </c>
      <c r="T23" s="128"/>
    </row>
    <row r="24" spans="1:20" ht="18.399999999999999" customHeight="1" thickBot="1" x14ac:dyDescent="0.3">
      <c r="A24" s="747"/>
      <c r="B24" s="126">
        <v>8</v>
      </c>
      <c r="C24" s="458">
        <f t="shared" si="32"/>
        <v>0.41875000000000007</v>
      </c>
      <c r="D24" s="127">
        <f t="shared" si="17"/>
        <v>0.42013888888888895</v>
      </c>
      <c r="E24" s="127">
        <f t="shared" si="18"/>
        <v>0.4243055555555556</v>
      </c>
      <c r="F24" s="127">
        <f t="shared" si="19"/>
        <v>0.4291666666666667</v>
      </c>
      <c r="G24" s="127">
        <f t="shared" si="20"/>
        <v>0.43541666666666667</v>
      </c>
      <c r="H24" s="127">
        <f t="shared" si="21"/>
        <v>0.43819444444444444</v>
      </c>
      <c r="I24" s="127">
        <f t="shared" si="22"/>
        <v>0.44097222222222221</v>
      </c>
      <c r="J24" s="127">
        <f t="shared" si="23"/>
        <v>0.44861111111111107</v>
      </c>
      <c r="K24" s="127">
        <f t="shared" si="24"/>
        <v>0.45555555555555549</v>
      </c>
      <c r="L24" s="127">
        <f t="shared" si="25"/>
        <v>0.45833333333333326</v>
      </c>
      <c r="M24" s="127">
        <f t="shared" si="26"/>
        <v>0.46458333333333324</v>
      </c>
      <c r="N24" s="127">
        <f t="shared" si="27"/>
        <v>0.46805555555555545</v>
      </c>
      <c r="O24" s="127">
        <f t="shared" si="28"/>
        <v>0.47152777777777766</v>
      </c>
      <c r="P24" s="127">
        <f t="shared" si="29"/>
        <v>0.47638888888888875</v>
      </c>
      <c r="Q24" s="92">
        <f t="shared" si="30"/>
        <v>31.309999999999995</v>
      </c>
      <c r="R24" s="88">
        <f t="shared" si="31"/>
        <v>5.7638888888888684E-2</v>
      </c>
      <c r="S24" s="89">
        <f t="shared" si="16"/>
        <v>22.633734939759112</v>
      </c>
      <c r="T24" s="128"/>
    </row>
    <row r="25" spans="1:20" ht="18.399999999999999" customHeight="1" thickBot="1" x14ac:dyDescent="0.3">
      <c r="A25" s="747"/>
      <c r="B25" s="126">
        <v>9</v>
      </c>
      <c r="C25" s="458">
        <f t="shared" si="32"/>
        <v>0.44583333333333341</v>
      </c>
      <c r="D25" s="127">
        <f t="shared" si="17"/>
        <v>0.4472222222222223</v>
      </c>
      <c r="E25" s="127">
        <f t="shared" si="18"/>
        <v>0.45138888888888895</v>
      </c>
      <c r="F25" s="127">
        <f t="shared" si="19"/>
        <v>0.45625000000000004</v>
      </c>
      <c r="G25" s="127">
        <f t="shared" si="20"/>
        <v>0.46250000000000002</v>
      </c>
      <c r="H25" s="127">
        <f t="shared" si="21"/>
        <v>0.46527777777777779</v>
      </c>
      <c r="I25" s="127">
        <f t="shared" si="22"/>
        <v>0.46805555555555556</v>
      </c>
      <c r="J25" s="127">
        <f t="shared" si="23"/>
        <v>0.47569444444444442</v>
      </c>
      <c r="K25" s="127">
        <f t="shared" si="24"/>
        <v>0.48263888888888884</v>
      </c>
      <c r="L25" s="127">
        <f t="shared" si="25"/>
        <v>0.48541666666666661</v>
      </c>
      <c r="M25" s="127">
        <f t="shared" si="26"/>
        <v>0.49166666666666659</v>
      </c>
      <c r="N25" s="127">
        <f t="shared" si="27"/>
        <v>0.4951388888888888</v>
      </c>
      <c r="O25" s="127">
        <f t="shared" si="28"/>
        <v>0.49861111111111101</v>
      </c>
      <c r="P25" s="127">
        <f t="shared" si="29"/>
        <v>0.5034722222222221</v>
      </c>
      <c r="Q25" s="92">
        <f t="shared" si="30"/>
        <v>31.309999999999995</v>
      </c>
      <c r="R25" s="88">
        <f t="shared" si="31"/>
        <v>5.7638888888888684E-2</v>
      </c>
      <c r="S25" s="89">
        <f t="shared" si="16"/>
        <v>22.633734939759112</v>
      </c>
      <c r="T25" s="128"/>
    </row>
    <row r="26" spans="1:20" ht="18.399999999999999" customHeight="1" thickBot="1" x14ac:dyDescent="0.3">
      <c r="A26" s="747"/>
      <c r="B26" s="126">
        <v>10</v>
      </c>
      <c r="C26" s="458">
        <f t="shared" si="32"/>
        <v>0.47291666666666676</v>
      </c>
      <c r="D26" s="127">
        <f t="shared" si="17"/>
        <v>0.47430555555555565</v>
      </c>
      <c r="E26" s="127">
        <f t="shared" si="18"/>
        <v>0.4784722222222223</v>
      </c>
      <c r="F26" s="127">
        <f t="shared" si="19"/>
        <v>0.48333333333333339</v>
      </c>
      <c r="G26" s="127">
        <f t="shared" si="20"/>
        <v>0.48958333333333337</v>
      </c>
      <c r="H26" s="127">
        <f t="shared" si="21"/>
        <v>0.49236111111111114</v>
      </c>
      <c r="I26" s="127">
        <f t="shared" si="22"/>
        <v>0.49513888888888891</v>
      </c>
      <c r="J26" s="127">
        <f t="shared" si="23"/>
        <v>0.50277777777777777</v>
      </c>
      <c r="K26" s="127">
        <f t="shared" si="24"/>
        <v>0.50972222222222219</v>
      </c>
      <c r="L26" s="127">
        <f t="shared" si="25"/>
        <v>0.51249999999999996</v>
      </c>
      <c r="M26" s="127">
        <f t="shared" si="26"/>
        <v>0.51874999999999993</v>
      </c>
      <c r="N26" s="127">
        <f t="shared" si="27"/>
        <v>0.52222222222222214</v>
      </c>
      <c r="O26" s="127">
        <f t="shared" si="28"/>
        <v>0.52569444444444435</v>
      </c>
      <c r="P26" s="127">
        <f t="shared" si="29"/>
        <v>0.53055555555555545</v>
      </c>
      <c r="Q26" s="92">
        <f t="shared" si="30"/>
        <v>31.309999999999995</v>
      </c>
      <c r="R26" s="88">
        <f t="shared" si="31"/>
        <v>5.7638888888888684E-2</v>
      </c>
      <c r="S26" s="89">
        <f t="shared" si="16"/>
        <v>22.633734939759112</v>
      </c>
      <c r="T26" s="128"/>
    </row>
    <row r="27" spans="1:20" ht="18.399999999999999" customHeight="1" thickBot="1" x14ac:dyDescent="0.3">
      <c r="A27" s="747"/>
      <c r="B27" s="126">
        <v>11</v>
      </c>
      <c r="C27" s="458">
        <f t="shared" si="32"/>
        <v>0.50000000000000011</v>
      </c>
      <c r="D27" s="127">
        <f t="shared" si="17"/>
        <v>0.50138888888888899</v>
      </c>
      <c r="E27" s="127">
        <f t="shared" si="18"/>
        <v>0.50555555555555565</v>
      </c>
      <c r="F27" s="127">
        <f t="shared" si="19"/>
        <v>0.51041666666666674</v>
      </c>
      <c r="G27" s="127">
        <f t="shared" si="20"/>
        <v>0.51666666666666672</v>
      </c>
      <c r="H27" s="127">
        <f t="shared" si="21"/>
        <v>0.51944444444444449</v>
      </c>
      <c r="I27" s="127">
        <f t="shared" si="22"/>
        <v>0.52222222222222225</v>
      </c>
      <c r="J27" s="127">
        <f t="shared" si="23"/>
        <v>0.52986111111111112</v>
      </c>
      <c r="K27" s="127">
        <f t="shared" si="24"/>
        <v>0.53680555555555554</v>
      </c>
      <c r="L27" s="127">
        <f t="shared" si="25"/>
        <v>0.5395833333333333</v>
      </c>
      <c r="M27" s="127">
        <f t="shared" si="26"/>
        <v>0.54583333333333328</v>
      </c>
      <c r="N27" s="127">
        <f t="shared" si="27"/>
        <v>0.54930555555555549</v>
      </c>
      <c r="O27" s="127">
        <f t="shared" si="28"/>
        <v>0.5527777777777777</v>
      </c>
      <c r="P27" s="127">
        <f t="shared" si="29"/>
        <v>0.5576388888888888</v>
      </c>
      <c r="Q27" s="92">
        <f t="shared" si="30"/>
        <v>31.309999999999995</v>
      </c>
      <c r="R27" s="88">
        <f t="shared" si="31"/>
        <v>5.7638888888888684E-2</v>
      </c>
      <c r="S27" s="89">
        <f t="shared" si="16"/>
        <v>22.633734939759112</v>
      </c>
      <c r="T27" s="128"/>
    </row>
    <row r="28" spans="1:20" ht="18.399999999999999" customHeight="1" thickBot="1" x14ac:dyDescent="0.3">
      <c r="A28" s="747"/>
      <c r="B28" s="126">
        <v>12</v>
      </c>
      <c r="C28" s="458">
        <f t="shared" si="32"/>
        <v>0.52708333333333346</v>
      </c>
      <c r="D28" s="127">
        <f t="shared" si="17"/>
        <v>0.52847222222222234</v>
      </c>
      <c r="E28" s="127">
        <f t="shared" si="18"/>
        <v>0.53263888888888899</v>
      </c>
      <c r="F28" s="127">
        <f t="shared" si="19"/>
        <v>0.53750000000000009</v>
      </c>
      <c r="G28" s="127">
        <f t="shared" si="20"/>
        <v>0.54375000000000007</v>
      </c>
      <c r="H28" s="127">
        <f t="shared" si="21"/>
        <v>0.54652777777777783</v>
      </c>
      <c r="I28" s="127">
        <f t="shared" si="22"/>
        <v>0.5493055555555556</v>
      </c>
      <c r="J28" s="127">
        <f t="shared" si="23"/>
        <v>0.55694444444444446</v>
      </c>
      <c r="K28" s="127">
        <f t="shared" si="24"/>
        <v>0.56388888888888888</v>
      </c>
      <c r="L28" s="127">
        <f t="shared" si="25"/>
        <v>0.56666666666666665</v>
      </c>
      <c r="M28" s="127">
        <f t="shared" si="26"/>
        <v>0.57291666666666663</v>
      </c>
      <c r="N28" s="127">
        <f t="shared" si="27"/>
        <v>0.57638888888888884</v>
      </c>
      <c r="O28" s="127">
        <f t="shared" si="28"/>
        <v>0.57986111111111105</v>
      </c>
      <c r="P28" s="127">
        <f t="shared" si="29"/>
        <v>0.58472222222222214</v>
      </c>
      <c r="Q28" s="92">
        <f t="shared" si="30"/>
        <v>31.309999999999995</v>
      </c>
      <c r="R28" s="88">
        <f t="shared" si="31"/>
        <v>5.7638888888888684E-2</v>
      </c>
      <c r="S28" s="89">
        <f t="shared" si="16"/>
        <v>22.633734939759112</v>
      </c>
      <c r="T28" s="128"/>
    </row>
    <row r="29" spans="1:20" ht="18.399999999999999" customHeight="1" thickBot="1" x14ac:dyDescent="0.3">
      <c r="A29" s="747"/>
      <c r="B29" s="126">
        <v>13</v>
      </c>
      <c r="C29" s="458">
        <f t="shared" si="32"/>
        <v>0.55416666666666681</v>
      </c>
      <c r="D29" s="127">
        <f t="shared" si="17"/>
        <v>0.55555555555555569</v>
      </c>
      <c r="E29" s="127">
        <f t="shared" si="18"/>
        <v>0.55972222222222234</v>
      </c>
      <c r="F29" s="127">
        <f t="shared" si="19"/>
        <v>0.56458333333333344</v>
      </c>
      <c r="G29" s="127">
        <f t="shared" si="20"/>
        <v>0.57083333333333341</v>
      </c>
      <c r="H29" s="127">
        <f t="shared" si="21"/>
        <v>0.57361111111111118</v>
      </c>
      <c r="I29" s="127">
        <f t="shared" si="22"/>
        <v>0.57638888888888895</v>
      </c>
      <c r="J29" s="127">
        <f t="shared" si="23"/>
        <v>0.58402777777777781</v>
      </c>
      <c r="K29" s="127">
        <f t="shared" si="24"/>
        <v>0.59097222222222223</v>
      </c>
      <c r="L29" s="127">
        <f t="shared" si="25"/>
        <v>0.59375</v>
      </c>
      <c r="M29" s="127">
        <f t="shared" si="26"/>
        <v>0.6</v>
      </c>
      <c r="N29" s="127">
        <f t="shared" si="27"/>
        <v>0.60347222222222219</v>
      </c>
      <c r="O29" s="127">
        <f t="shared" si="28"/>
        <v>0.6069444444444444</v>
      </c>
      <c r="P29" s="127">
        <f t="shared" si="29"/>
        <v>0.61180555555555549</v>
      </c>
      <c r="Q29" s="92">
        <f t="shared" si="30"/>
        <v>31.309999999999995</v>
      </c>
      <c r="R29" s="88">
        <f t="shared" si="31"/>
        <v>5.7638888888888684E-2</v>
      </c>
      <c r="S29" s="89">
        <f t="shared" si="16"/>
        <v>22.633734939759112</v>
      </c>
      <c r="T29" s="128"/>
    </row>
    <row r="30" spans="1:20" ht="18.399999999999999" customHeight="1" thickBot="1" x14ac:dyDescent="0.3">
      <c r="A30" s="747"/>
      <c r="B30" s="126">
        <v>14</v>
      </c>
      <c r="C30" s="458">
        <f t="shared" si="32"/>
        <v>0.58125000000000016</v>
      </c>
      <c r="D30" s="127">
        <f t="shared" si="17"/>
        <v>0.58263888888888904</v>
      </c>
      <c r="E30" s="127">
        <f t="shared" si="18"/>
        <v>0.58680555555555569</v>
      </c>
      <c r="F30" s="127">
        <f t="shared" si="19"/>
        <v>0.59166666666666679</v>
      </c>
      <c r="G30" s="127">
        <f t="shared" si="20"/>
        <v>0.59791666666666676</v>
      </c>
      <c r="H30" s="127">
        <f t="shared" si="21"/>
        <v>0.60069444444444453</v>
      </c>
      <c r="I30" s="127">
        <f t="shared" si="22"/>
        <v>0.6034722222222223</v>
      </c>
      <c r="J30" s="127">
        <f t="shared" si="23"/>
        <v>0.61111111111111116</v>
      </c>
      <c r="K30" s="127">
        <f t="shared" si="24"/>
        <v>0.61805555555555558</v>
      </c>
      <c r="L30" s="127">
        <f t="shared" si="25"/>
        <v>0.62083333333333335</v>
      </c>
      <c r="M30" s="127">
        <f t="shared" si="26"/>
        <v>0.62708333333333333</v>
      </c>
      <c r="N30" s="127">
        <f t="shared" si="27"/>
        <v>0.63055555555555554</v>
      </c>
      <c r="O30" s="127">
        <f t="shared" si="28"/>
        <v>0.63402777777777775</v>
      </c>
      <c r="P30" s="127">
        <f t="shared" si="29"/>
        <v>0.63888888888888884</v>
      </c>
      <c r="Q30" s="92">
        <f t="shared" si="30"/>
        <v>31.309999999999995</v>
      </c>
      <c r="R30" s="88">
        <f t="shared" si="31"/>
        <v>5.7638888888888684E-2</v>
      </c>
      <c r="S30" s="89">
        <f t="shared" si="16"/>
        <v>22.633734939759112</v>
      </c>
      <c r="T30" s="128"/>
    </row>
    <row r="31" spans="1:20" ht="18.399999999999999" customHeight="1" thickBot="1" x14ac:dyDescent="0.3">
      <c r="A31" s="747"/>
      <c r="B31" s="126">
        <v>15</v>
      </c>
      <c r="C31" s="458">
        <f t="shared" si="32"/>
        <v>0.6083333333333335</v>
      </c>
      <c r="D31" s="127">
        <f t="shared" si="17"/>
        <v>0.60972222222222239</v>
      </c>
      <c r="E31" s="127">
        <f t="shared" si="18"/>
        <v>0.61388888888888904</v>
      </c>
      <c r="F31" s="127">
        <f t="shared" si="19"/>
        <v>0.61875000000000013</v>
      </c>
      <c r="G31" s="127">
        <f t="shared" si="20"/>
        <v>0.62500000000000011</v>
      </c>
      <c r="H31" s="127">
        <f t="shared" si="21"/>
        <v>0.62777777777777788</v>
      </c>
      <c r="I31" s="127">
        <f t="shared" si="22"/>
        <v>0.63055555555555565</v>
      </c>
      <c r="J31" s="127">
        <f t="shared" si="23"/>
        <v>0.63819444444444451</v>
      </c>
      <c r="K31" s="127">
        <f t="shared" si="24"/>
        <v>0.64513888888888893</v>
      </c>
      <c r="L31" s="127">
        <f t="shared" si="25"/>
        <v>0.6479166666666667</v>
      </c>
      <c r="M31" s="127">
        <f t="shared" si="26"/>
        <v>0.65416666666666667</v>
      </c>
      <c r="N31" s="127">
        <f t="shared" si="27"/>
        <v>0.65763888888888888</v>
      </c>
      <c r="O31" s="127">
        <f t="shared" si="28"/>
        <v>0.66111111111111109</v>
      </c>
      <c r="P31" s="127">
        <f t="shared" si="29"/>
        <v>0.66597222222222219</v>
      </c>
      <c r="Q31" s="92">
        <f t="shared" si="30"/>
        <v>31.309999999999995</v>
      </c>
      <c r="R31" s="88">
        <f t="shared" si="31"/>
        <v>5.7638888888888684E-2</v>
      </c>
      <c r="S31" s="89">
        <f t="shared" si="16"/>
        <v>22.633734939759112</v>
      </c>
      <c r="T31" s="128"/>
    </row>
    <row r="32" spans="1:20" ht="18.399999999999999" customHeight="1" thickBot="1" x14ac:dyDescent="0.3">
      <c r="A32" s="747"/>
      <c r="B32" s="126">
        <v>16</v>
      </c>
      <c r="C32" s="458">
        <f t="shared" si="32"/>
        <v>0.63541666666666685</v>
      </c>
      <c r="D32" s="127">
        <f t="shared" si="17"/>
        <v>0.63680555555555574</v>
      </c>
      <c r="E32" s="127">
        <f t="shared" si="18"/>
        <v>0.64097222222222239</v>
      </c>
      <c r="F32" s="127">
        <f t="shared" si="19"/>
        <v>0.64583333333333348</v>
      </c>
      <c r="G32" s="127">
        <f t="shared" si="20"/>
        <v>0.65208333333333346</v>
      </c>
      <c r="H32" s="127">
        <f t="shared" si="21"/>
        <v>0.65486111111111123</v>
      </c>
      <c r="I32" s="127">
        <f t="shared" si="22"/>
        <v>0.65763888888888899</v>
      </c>
      <c r="J32" s="127">
        <f t="shared" si="23"/>
        <v>0.66527777777777786</v>
      </c>
      <c r="K32" s="127">
        <f t="shared" si="24"/>
        <v>0.67222222222222228</v>
      </c>
      <c r="L32" s="127">
        <f t="shared" si="25"/>
        <v>0.67500000000000004</v>
      </c>
      <c r="M32" s="127">
        <f t="shared" si="26"/>
        <v>0.68125000000000002</v>
      </c>
      <c r="N32" s="127">
        <f t="shared" si="27"/>
        <v>0.68472222222222223</v>
      </c>
      <c r="O32" s="127">
        <f t="shared" si="28"/>
        <v>0.68819444444444444</v>
      </c>
      <c r="P32" s="127">
        <f t="shared" si="29"/>
        <v>0.69305555555555554</v>
      </c>
      <c r="Q32" s="92">
        <f t="shared" si="30"/>
        <v>31.309999999999995</v>
      </c>
      <c r="R32" s="88">
        <f t="shared" si="31"/>
        <v>5.7638888888888684E-2</v>
      </c>
      <c r="S32" s="89">
        <f t="shared" si="16"/>
        <v>22.633734939759112</v>
      </c>
      <c r="T32" s="128"/>
    </row>
    <row r="33" spans="1:20" ht="18.399999999999999" customHeight="1" thickBot="1" x14ac:dyDescent="0.3">
      <c r="A33" s="747"/>
      <c r="B33" s="126">
        <v>17</v>
      </c>
      <c r="C33" s="458">
        <f t="shared" si="32"/>
        <v>0.6625000000000002</v>
      </c>
      <c r="D33" s="127">
        <f t="shared" si="17"/>
        <v>0.66388888888888908</v>
      </c>
      <c r="E33" s="127">
        <f t="shared" si="18"/>
        <v>0.66805555555555574</v>
      </c>
      <c r="F33" s="127">
        <f t="shared" si="19"/>
        <v>0.67291666666666683</v>
      </c>
      <c r="G33" s="127">
        <f t="shared" si="20"/>
        <v>0.67916666666666681</v>
      </c>
      <c r="H33" s="127">
        <f t="shared" si="21"/>
        <v>0.68194444444444458</v>
      </c>
      <c r="I33" s="127">
        <f t="shared" si="22"/>
        <v>0.68472222222222234</v>
      </c>
      <c r="J33" s="127">
        <f t="shared" si="23"/>
        <v>0.6923611111111112</v>
      </c>
      <c r="K33" s="127">
        <f t="shared" si="24"/>
        <v>0.69930555555555562</v>
      </c>
      <c r="L33" s="127">
        <f t="shared" si="25"/>
        <v>0.70208333333333339</v>
      </c>
      <c r="M33" s="127">
        <f t="shared" si="26"/>
        <v>0.70833333333333337</v>
      </c>
      <c r="N33" s="127">
        <f t="shared" si="27"/>
        <v>0.71180555555555558</v>
      </c>
      <c r="O33" s="127">
        <f t="shared" si="28"/>
        <v>0.71527777777777779</v>
      </c>
      <c r="P33" s="127">
        <f t="shared" si="29"/>
        <v>0.72013888888888888</v>
      </c>
      <c r="Q33" s="92">
        <f t="shared" si="30"/>
        <v>31.309999999999995</v>
      </c>
      <c r="R33" s="88">
        <f t="shared" si="31"/>
        <v>5.7638888888888684E-2</v>
      </c>
      <c r="S33" s="89">
        <f t="shared" si="16"/>
        <v>22.633734939759112</v>
      </c>
      <c r="T33" s="128"/>
    </row>
    <row r="34" spans="1:20" ht="18.399999999999999" customHeight="1" thickBot="1" x14ac:dyDescent="0.3">
      <c r="A34" s="747"/>
      <c r="B34" s="126">
        <v>18</v>
      </c>
      <c r="C34" s="458">
        <f t="shared" si="32"/>
        <v>0.68958333333333355</v>
      </c>
      <c r="D34" s="127">
        <f t="shared" si="17"/>
        <v>0.69097222222222243</v>
      </c>
      <c r="E34" s="127">
        <f t="shared" si="18"/>
        <v>0.69513888888888908</v>
      </c>
      <c r="F34" s="127">
        <f t="shared" si="19"/>
        <v>0.70000000000000018</v>
      </c>
      <c r="G34" s="127">
        <f t="shared" si="20"/>
        <v>0.70625000000000016</v>
      </c>
      <c r="H34" s="127">
        <f t="shared" si="21"/>
        <v>0.70902777777777792</v>
      </c>
      <c r="I34" s="127">
        <f t="shared" si="22"/>
        <v>0.71180555555555569</v>
      </c>
      <c r="J34" s="127">
        <f t="shared" si="23"/>
        <v>0.71944444444444455</v>
      </c>
      <c r="K34" s="127">
        <f t="shared" si="24"/>
        <v>0.72638888888888897</v>
      </c>
      <c r="L34" s="127">
        <f t="shared" si="25"/>
        <v>0.72916666666666674</v>
      </c>
      <c r="M34" s="127">
        <f t="shared" si="26"/>
        <v>0.73541666666666672</v>
      </c>
      <c r="N34" s="127">
        <f t="shared" si="27"/>
        <v>0.73888888888888893</v>
      </c>
      <c r="O34" s="127">
        <f t="shared" si="28"/>
        <v>0.74236111111111114</v>
      </c>
      <c r="P34" s="127">
        <f t="shared" si="29"/>
        <v>0.74722222222222223</v>
      </c>
      <c r="Q34" s="92">
        <f t="shared" si="30"/>
        <v>31.309999999999995</v>
      </c>
      <c r="R34" s="88">
        <f t="shared" si="31"/>
        <v>5.7638888888888684E-2</v>
      </c>
      <c r="S34" s="89">
        <f t="shared" si="16"/>
        <v>22.633734939759112</v>
      </c>
      <c r="T34" s="128"/>
    </row>
    <row r="35" spans="1:20" ht="18.399999999999999" customHeight="1" thickBot="1" x14ac:dyDescent="0.3">
      <c r="A35" s="747"/>
      <c r="B35" s="126">
        <v>19</v>
      </c>
      <c r="C35" s="458">
        <f t="shared" si="32"/>
        <v>0.7166666666666669</v>
      </c>
      <c r="D35" s="127">
        <f t="shared" si="17"/>
        <v>0.71805555555555578</v>
      </c>
      <c r="E35" s="127">
        <f t="shared" si="18"/>
        <v>0.72222222222222243</v>
      </c>
      <c r="F35" s="127">
        <f t="shared" si="19"/>
        <v>0.72708333333333353</v>
      </c>
      <c r="G35" s="127">
        <f t="shared" si="20"/>
        <v>0.7333333333333335</v>
      </c>
      <c r="H35" s="127">
        <f t="shared" si="21"/>
        <v>0.73611111111111127</v>
      </c>
      <c r="I35" s="127">
        <f t="shared" si="22"/>
        <v>0.73888888888888904</v>
      </c>
      <c r="J35" s="127">
        <f t="shared" si="23"/>
        <v>0.7465277777777779</v>
      </c>
      <c r="K35" s="127">
        <f t="shared" si="24"/>
        <v>0.75347222222222232</v>
      </c>
      <c r="L35" s="127">
        <f t="shared" si="25"/>
        <v>0.75625000000000009</v>
      </c>
      <c r="M35" s="127">
        <f t="shared" si="26"/>
        <v>0.76250000000000007</v>
      </c>
      <c r="N35" s="127">
        <f t="shared" si="27"/>
        <v>0.76597222222222228</v>
      </c>
      <c r="O35" s="127">
        <f t="shared" si="28"/>
        <v>0.76944444444444449</v>
      </c>
      <c r="P35" s="127">
        <f t="shared" si="29"/>
        <v>0.77430555555555558</v>
      </c>
      <c r="Q35" s="92">
        <f t="shared" si="30"/>
        <v>31.309999999999995</v>
      </c>
      <c r="R35" s="88">
        <f t="shared" si="31"/>
        <v>5.7638888888888684E-2</v>
      </c>
      <c r="S35" s="89">
        <f t="shared" si="16"/>
        <v>22.633734939759112</v>
      </c>
      <c r="T35" s="128"/>
    </row>
    <row r="36" spans="1:20" ht="18.399999999999999" customHeight="1" thickBot="1" x14ac:dyDescent="0.3">
      <c r="A36" s="747"/>
      <c r="B36" s="126">
        <v>20</v>
      </c>
      <c r="C36" s="458">
        <f t="shared" si="32"/>
        <v>0.74375000000000024</v>
      </c>
      <c r="D36" s="127">
        <f t="shared" si="17"/>
        <v>0.74513888888888913</v>
      </c>
      <c r="E36" s="127">
        <f t="shared" si="18"/>
        <v>0.74930555555555578</v>
      </c>
      <c r="F36" s="127">
        <f t="shared" si="19"/>
        <v>0.75416666666666687</v>
      </c>
      <c r="G36" s="127">
        <f t="shared" si="20"/>
        <v>0.76041666666666685</v>
      </c>
      <c r="H36" s="127">
        <f t="shared" si="21"/>
        <v>0.76319444444444462</v>
      </c>
      <c r="I36" s="127">
        <f t="shared" si="22"/>
        <v>0.76597222222222239</v>
      </c>
      <c r="J36" s="127">
        <f t="shared" si="23"/>
        <v>0.77361111111111125</v>
      </c>
      <c r="K36" s="127">
        <f t="shared" si="24"/>
        <v>0.78055555555555567</v>
      </c>
      <c r="L36" s="127">
        <f t="shared" si="25"/>
        <v>0.78333333333333344</v>
      </c>
      <c r="M36" s="127">
        <f t="shared" si="26"/>
        <v>0.78958333333333341</v>
      </c>
      <c r="N36" s="127">
        <f t="shared" si="27"/>
        <v>0.79305555555555562</v>
      </c>
      <c r="O36" s="127">
        <f t="shared" si="28"/>
        <v>0.79652777777777783</v>
      </c>
      <c r="P36" s="127">
        <f t="shared" si="29"/>
        <v>0.80138888888888893</v>
      </c>
      <c r="Q36" s="92">
        <f t="shared" si="30"/>
        <v>31.309999999999995</v>
      </c>
      <c r="R36" s="88">
        <f t="shared" si="31"/>
        <v>5.7638888888888684E-2</v>
      </c>
      <c r="S36" s="89">
        <f t="shared" si="16"/>
        <v>22.633734939759112</v>
      </c>
      <c r="T36" s="128"/>
    </row>
    <row r="37" spans="1:20" ht="18.399999999999999" customHeight="1" thickBot="1" x14ac:dyDescent="0.3">
      <c r="A37" s="747"/>
      <c r="B37" s="126">
        <v>21</v>
      </c>
      <c r="C37" s="458">
        <f t="shared" si="32"/>
        <v>0.77083333333333359</v>
      </c>
      <c r="D37" s="127">
        <f t="shared" si="17"/>
        <v>0.77222222222222248</v>
      </c>
      <c r="E37" s="127">
        <f t="shared" si="18"/>
        <v>0.77638888888888913</v>
      </c>
      <c r="F37" s="127">
        <f t="shared" si="19"/>
        <v>0.78125000000000022</v>
      </c>
      <c r="G37" s="127">
        <f t="shared" si="20"/>
        <v>0.7875000000000002</v>
      </c>
      <c r="H37" s="127">
        <f t="shared" si="21"/>
        <v>0.79027777777777797</v>
      </c>
      <c r="I37" s="127">
        <f t="shared" si="22"/>
        <v>0.79305555555555574</v>
      </c>
      <c r="J37" s="127">
        <f t="shared" si="23"/>
        <v>0.8006944444444446</v>
      </c>
      <c r="K37" s="127">
        <f t="shared" si="24"/>
        <v>0.80763888888888902</v>
      </c>
      <c r="L37" s="127">
        <f t="shared" si="25"/>
        <v>0.81041666666666679</v>
      </c>
      <c r="M37" s="127">
        <f t="shared" si="26"/>
        <v>0.81666666666666676</v>
      </c>
      <c r="N37" s="127">
        <f t="shared" si="27"/>
        <v>0.82013888888888897</v>
      </c>
      <c r="O37" s="127">
        <f t="shared" si="28"/>
        <v>0.82361111111111118</v>
      </c>
      <c r="P37" s="127">
        <f t="shared" si="29"/>
        <v>0.82847222222222228</v>
      </c>
      <c r="Q37" s="92">
        <f t="shared" si="30"/>
        <v>31.309999999999995</v>
      </c>
      <c r="R37" s="88">
        <f t="shared" si="31"/>
        <v>5.7638888888888684E-2</v>
      </c>
      <c r="S37" s="89">
        <f t="shared" si="16"/>
        <v>22.633734939759112</v>
      </c>
      <c r="T37" s="128"/>
    </row>
    <row r="38" spans="1:20" ht="18.399999999999999" customHeight="1" thickBot="1" x14ac:dyDescent="0.3">
      <c r="A38" s="747"/>
      <c r="B38" s="126">
        <v>22</v>
      </c>
      <c r="C38" s="458">
        <f t="shared" si="32"/>
        <v>0.79791666666666694</v>
      </c>
      <c r="D38" s="127">
        <f t="shared" si="17"/>
        <v>0.79930555555555582</v>
      </c>
      <c r="E38" s="127">
        <f t="shared" si="18"/>
        <v>0.80347222222222248</v>
      </c>
      <c r="F38" s="127">
        <f t="shared" si="19"/>
        <v>0.80833333333333357</v>
      </c>
      <c r="G38" s="127">
        <f t="shared" si="20"/>
        <v>0.81458333333333355</v>
      </c>
      <c r="H38" s="127">
        <f t="shared" si="21"/>
        <v>0.81736111111111132</v>
      </c>
      <c r="I38" s="127">
        <f t="shared" si="22"/>
        <v>0.82013888888888908</v>
      </c>
      <c r="J38" s="127">
        <f t="shared" si="23"/>
        <v>0.82777777777777795</v>
      </c>
      <c r="K38" s="127">
        <f t="shared" si="24"/>
        <v>0.83472222222222237</v>
      </c>
      <c r="L38" s="127">
        <f t="shared" si="25"/>
        <v>0.83750000000000013</v>
      </c>
      <c r="M38" s="127">
        <f t="shared" si="26"/>
        <v>0.84375000000000011</v>
      </c>
      <c r="N38" s="127">
        <f t="shared" si="27"/>
        <v>0.84722222222222232</v>
      </c>
      <c r="O38" s="127">
        <f t="shared" si="28"/>
        <v>0.85069444444444453</v>
      </c>
      <c r="P38" s="127">
        <f t="shared" si="29"/>
        <v>0.85555555555555562</v>
      </c>
      <c r="Q38" s="92">
        <f t="shared" si="30"/>
        <v>31.309999999999995</v>
      </c>
      <c r="R38" s="88">
        <f t="shared" si="31"/>
        <v>5.7638888888888684E-2</v>
      </c>
      <c r="S38" s="89">
        <f t="shared" si="16"/>
        <v>22.633734939759112</v>
      </c>
      <c r="T38" s="128"/>
    </row>
    <row r="39" spans="1:20" ht="18.399999999999999" customHeight="1" thickBot="1" x14ac:dyDescent="0.3">
      <c r="A39" s="747"/>
      <c r="B39" s="126">
        <v>23</v>
      </c>
      <c r="C39" s="458">
        <f t="shared" si="32"/>
        <v>0.82500000000000029</v>
      </c>
      <c r="D39" s="127">
        <f t="shared" si="17"/>
        <v>0.82638888888888917</v>
      </c>
      <c r="E39" s="127">
        <f t="shared" si="18"/>
        <v>0.83055555555555582</v>
      </c>
      <c r="F39" s="127">
        <f t="shared" si="19"/>
        <v>0.83541666666666692</v>
      </c>
      <c r="G39" s="127">
        <f t="shared" si="20"/>
        <v>0.8416666666666669</v>
      </c>
      <c r="H39" s="127">
        <f t="shared" si="21"/>
        <v>0.84444444444444466</v>
      </c>
      <c r="I39" s="127">
        <f t="shared" si="22"/>
        <v>0.84722222222222243</v>
      </c>
      <c r="J39" s="127">
        <f t="shared" si="23"/>
        <v>0.85486111111111129</v>
      </c>
      <c r="K39" s="127">
        <f t="shared" si="24"/>
        <v>0.86180555555555571</v>
      </c>
      <c r="L39" s="127">
        <f t="shared" si="25"/>
        <v>0.86458333333333348</v>
      </c>
      <c r="M39" s="127">
        <f t="shared" si="26"/>
        <v>0.87083333333333346</v>
      </c>
      <c r="N39" s="127">
        <f t="shared" si="27"/>
        <v>0.87430555555555567</v>
      </c>
      <c r="O39" s="127">
        <f t="shared" si="28"/>
        <v>0.87777777777777788</v>
      </c>
      <c r="P39" s="127">
        <f t="shared" si="29"/>
        <v>0.88263888888888897</v>
      </c>
      <c r="Q39" s="92">
        <f t="shared" si="30"/>
        <v>31.309999999999995</v>
      </c>
      <c r="R39" s="88">
        <f t="shared" si="31"/>
        <v>5.7638888888888684E-2</v>
      </c>
      <c r="S39" s="89">
        <f t="shared" si="16"/>
        <v>22.633734939759112</v>
      </c>
      <c r="T39" s="128"/>
    </row>
    <row r="40" spans="1:20" ht="18.399999999999999" customHeight="1" thickBot="1" x14ac:dyDescent="0.3">
      <c r="A40" s="747"/>
      <c r="B40" s="126">
        <v>24</v>
      </c>
      <c r="C40" s="458">
        <f t="shared" si="32"/>
        <v>0.85208333333333364</v>
      </c>
      <c r="D40" s="127">
        <f t="shared" si="17"/>
        <v>0.85347222222222252</v>
      </c>
      <c r="E40" s="127">
        <f t="shared" si="18"/>
        <v>0.85763888888888917</v>
      </c>
      <c r="F40" s="127">
        <f t="shared" si="19"/>
        <v>0.86250000000000027</v>
      </c>
      <c r="G40" s="127">
        <f t="shared" si="20"/>
        <v>0.86875000000000024</v>
      </c>
      <c r="H40" s="127">
        <f t="shared" si="21"/>
        <v>0.87152777777777801</v>
      </c>
      <c r="I40" s="127">
        <f t="shared" si="22"/>
        <v>0.87430555555555578</v>
      </c>
      <c r="J40" s="127">
        <f t="shared" si="23"/>
        <v>0.88194444444444464</v>
      </c>
      <c r="K40" s="127">
        <f t="shared" si="24"/>
        <v>0.88888888888888906</v>
      </c>
      <c r="L40" s="127">
        <f t="shared" si="25"/>
        <v>0.89166666666666683</v>
      </c>
      <c r="M40" s="127">
        <f t="shared" si="26"/>
        <v>0.89791666666666681</v>
      </c>
      <c r="N40" s="127">
        <f t="shared" si="27"/>
        <v>0.90138888888888902</v>
      </c>
      <c r="O40" s="127">
        <f t="shared" si="28"/>
        <v>0.90486111111111123</v>
      </c>
      <c r="P40" s="127">
        <f t="shared" si="29"/>
        <v>0.90972222222222232</v>
      </c>
      <c r="Q40" s="92">
        <f t="shared" si="30"/>
        <v>31.309999999999995</v>
      </c>
      <c r="R40" s="88">
        <f t="shared" si="31"/>
        <v>5.7638888888888684E-2</v>
      </c>
      <c r="S40" s="89">
        <f t="shared" si="16"/>
        <v>22.633734939759112</v>
      </c>
      <c r="T40" s="128"/>
    </row>
    <row r="41" spans="1:20" ht="18.399999999999999" customHeight="1" thickBot="1" x14ac:dyDescent="0.3">
      <c r="A41" s="747"/>
      <c r="B41" s="142">
        <v>25</v>
      </c>
      <c r="C41" s="439">
        <f>C40+"00:60"</f>
        <v>0.89375000000000027</v>
      </c>
      <c r="D41" s="176">
        <f t="shared" si="17"/>
        <v>0.89513888888888915</v>
      </c>
      <c r="E41" s="176">
        <f t="shared" si="18"/>
        <v>0.8993055555555558</v>
      </c>
      <c r="F41" s="176">
        <f t="shared" si="19"/>
        <v>0.9041666666666669</v>
      </c>
      <c r="G41" s="176">
        <f t="shared" si="20"/>
        <v>0.91041666666666687</v>
      </c>
      <c r="H41" s="176">
        <f t="shared" si="21"/>
        <v>0.91319444444444464</v>
      </c>
      <c r="I41" s="176">
        <f t="shared" si="22"/>
        <v>0.91597222222222241</v>
      </c>
      <c r="J41" s="176">
        <f t="shared" si="23"/>
        <v>0.92361111111111127</v>
      </c>
      <c r="K41" s="176">
        <f t="shared" si="24"/>
        <v>0.93055555555555569</v>
      </c>
      <c r="L41" s="176">
        <f t="shared" si="25"/>
        <v>0.93333333333333346</v>
      </c>
      <c r="M41" s="176">
        <f t="shared" si="26"/>
        <v>0.93958333333333344</v>
      </c>
      <c r="N41" s="176">
        <f t="shared" si="27"/>
        <v>0.94305555555555565</v>
      </c>
      <c r="O41" s="176">
        <f t="shared" si="28"/>
        <v>0.94652777777777786</v>
      </c>
      <c r="P41" s="176">
        <f t="shared" si="29"/>
        <v>0.95138888888888895</v>
      </c>
      <c r="Q41" s="146">
        <f t="shared" si="30"/>
        <v>31.309999999999995</v>
      </c>
      <c r="R41" s="143">
        <f t="shared" si="31"/>
        <v>5.7638888888888684E-2</v>
      </c>
      <c r="S41" s="147">
        <f t="shared" si="16"/>
        <v>22.633734939759112</v>
      </c>
      <c r="T41" s="128"/>
    </row>
    <row r="42" spans="1:20" ht="18.399999999999999" customHeight="1" thickBot="1" x14ac:dyDescent="0.3">
      <c r="A42" s="747"/>
      <c r="B42" s="142">
        <v>26</v>
      </c>
      <c r="C42" s="439">
        <f t="shared" ref="C42:C43" si="33">C41+"00:60"</f>
        <v>0.9354166666666669</v>
      </c>
      <c r="D42" s="176">
        <f t="shared" si="17"/>
        <v>0.93680555555555578</v>
      </c>
      <c r="E42" s="176">
        <f t="shared" si="18"/>
        <v>0.94097222222222243</v>
      </c>
      <c r="F42" s="176">
        <f t="shared" si="19"/>
        <v>0.94583333333333353</v>
      </c>
      <c r="G42" s="176">
        <f t="shared" si="20"/>
        <v>0.9520833333333335</v>
      </c>
      <c r="H42" s="176">
        <f t="shared" si="21"/>
        <v>0.95486111111111127</v>
      </c>
      <c r="I42" s="176">
        <f t="shared" si="22"/>
        <v>0.95763888888888904</v>
      </c>
      <c r="J42" s="176">
        <f t="shared" si="23"/>
        <v>0.9652777777777779</v>
      </c>
      <c r="K42" s="176">
        <f t="shared" si="24"/>
        <v>0.97222222222222232</v>
      </c>
      <c r="L42" s="176">
        <f t="shared" si="25"/>
        <v>0.97500000000000009</v>
      </c>
      <c r="M42" s="176">
        <f t="shared" si="26"/>
        <v>0.98125000000000007</v>
      </c>
      <c r="N42" s="176">
        <f t="shared" si="27"/>
        <v>0.98472222222222228</v>
      </c>
      <c r="O42" s="176">
        <f t="shared" si="28"/>
        <v>0.98819444444444449</v>
      </c>
      <c r="P42" s="176">
        <f t="shared" si="29"/>
        <v>0.99305555555555558</v>
      </c>
      <c r="Q42" s="146">
        <f t="shared" si="30"/>
        <v>31.309999999999995</v>
      </c>
      <c r="R42" s="143">
        <f t="shared" si="31"/>
        <v>5.7638888888888684E-2</v>
      </c>
      <c r="S42" s="147">
        <f t="shared" si="16"/>
        <v>22.633734939759112</v>
      </c>
      <c r="T42" s="128"/>
    </row>
    <row r="43" spans="1:20" ht="18.399999999999999" customHeight="1" thickBot="1" x14ac:dyDescent="0.3">
      <c r="A43" s="755"/>
      <c r="B43" s="142">
        <v>27</v>
      </c>
      <c r="C43" s="439">
        <f t="shared" si="33"/>
        <v>0.97708333333333353</v>
      </c>
      <c r="D43" s="176">
        <f t="shared" si="17"/>
        <v>0.97847222222222241</v>
      </c>
      <c r="E43" s="176">
        <f t="shared" si="18"/>
        <v>0.98263888888888906</v>
      </c>
      <c r="F43" s="176">
        <f t="shared" si="19"/>
        <v>0.98750000000000016</v>
      </c>
      <c r="G43" s="176">
        <f t="shared" si="20"/>
        <v>0.99375000000000013</v>
      </c>
      <c r="H43" s="176">
        <f t="shared" si="21"/>
        <v>0.9965277777777779</v>
      </c>
      <c r="I43" s="176">
        <f t="shared" si="22"/>
        <v>0.99930555555555567</v>
      </c>
      <c r="J43" s="176">
        <f t="shared" si="23"/>
        <v>1.0069444444444446</v>
      </c>
      <c r="K43" s="176">
        <f t="shared" si="24"/>
        <v>1.0138888888888891</v>
      </c>
      <c r="L43" s="176">
        <f t="shared" si="25"/>
        <v>1.0166666666666668</v>
      </c>
      <c r="M43" s="176">
        <f t="shared" si="26"/>
        <v>1.0229166666666669</v>
      </c>
      <c r="N43" s="176">
        <f t="shared" si="27"/>
        <v>1.0263888888888892</v>
      </c>
      <c r="O43" s="176">
        <f t="shared" si="28"/>
        <v>1.0298611111111116</v>
      </c>
      <c r="P43" s="176">
        <f t="shared" si="29"/>
        <v>1.0347222222222228</v>
      </c>
      <c r="Q43" s="146">
        <f t="shared" si="30"/>
        <v>31.309999999999995</v>
      </c>
      <c r="R43" s="143">
        <f t="shared" si="31"/>
        <v>5.7638888888889239E-2</v>
      </c>
      <c r="S43" s="147">
        <f t="shared" si="16"/>
        <v>22.633734939758892</v>
      </c>
      <c r="T43" s="128"/>
    </row>
    <row r="44" spans="1:20" ht="18.399999999999999" customHeight="1" x14ac:dyDescent="0.25">
      <c r="A44" s="101"/>
      <c r="B44" s="327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10"/>
    </row>
    <row r="45" spans="1:20" ht="18.399999999999999" customHeight="1" x14ac:dyDescent="0.25">
      <c r="A45" s="329"/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10"/>
    </row>
    <row r="46" spans="1:20" ht="18.399999999999999" customHeight="1" x14ac:dyDescent="0.25">
      <c r="A46" s="329"/>
      <c r="B46" s="329"/>
      <c r="C46" s="329"/>
      <c r="D46" s="329" t="s">
        <v>63</v>
      </c>
      <c r="E46" s="329"/>
      <c r="F46" s="329"/>
      <c r="G46" s="329"/>
      <c r="H46" s="329"/>
      <c r="I46" s="329"/>
      <c r="J46" s="330"/>
      <c r="K46" s="329">
        <v>24</v>
      </c>
      <c r="L46" s="329"/>
      <c r="M46" s="329"/>
      <c r="N46" s="329"/>
      <c r="O46" s="329"/>
      <c r="P46" s="329"/>
      <c r="Q46" s="310"/>
    </row>
    <row r="47" spans="1:20" ht="18.399999999999999" customHeight="1" x14ac:dyDescent="0.25">
      <c r="A47" s="329"/>
      <c r="B47" s="329"/>
      <c r="C47" s="329"/>
      <c r="D47" s="329" t="s">
        <v>64</v>
      </c>
      <c r="E47" s="329"/>
      <c r="F47" s="329"/>
      <c r="G47" s="329"/>
      <c r="H47" s="329"/>
      <c r="I47" s="329"/>
      <c r="J47" s="330"/>
      <c r="K47" s="329">
        <v>3</v>
      </c>
      <c r="L47" s="329"/>
      <c r="M47" s="329"/>
      <c r="N47" s="329"/>
      <c r="O47" s="329"/>
      <c r="P47" s="329"/>
      <c r="Q47" s="310"/>
    </row>
    <row r="48" spans="1:20" ht="18.399999999999999" customHeight="1" x14ac:dyDescent="0.25">
      <c r="A48" s="329"/>
      <c r="B48" s="329"/>
      <c r="C48" s="329"/>
      <c r="D48" s="329" t="s">
        <v>65</v>
      </c>
      <c r="E48" s="329"/>
      <c r="F48" s="329"/>
      <c r="G48" s="329"/>
      <c r="H48" s="329"/>
      <c r="I48" s="329"/>
      <c r="J48" s="330"/>
      <c r="K48" s="329">
        <f>B43</f>
        <v>27</v>
      </c>
      <c r="L48" s="329"/>
      <c r="M48" s="329"/>
      <c r="N48" s="329"/>
      <c r="O48" s="329"/>
      <c r="P48" s="329"/>
      <c r="Q48" s="310"/>
    </row>
    <row r="49" spans="1:17" ht="18.399999999999999" customHeight="1" x14ac:dyDescent="0.25">
      <c r="A49" s="329"/>
      <c r="B49" s="329"/>
      <c r="C49" s="329"/>
      <c r="D49" s="329" t="s">
        <v>66</v>
      </c>
      <c r="E49" s="329"/>
      <c r="F49" s="329"/>
      <c r="G49" s="329"/>
      <c r="H49" s="329"/>
      <c r="I49" s="329"/>
      <c r="J49" s="330"/>
      <c r="K49" s="331">
        <f>Q13</f>
        <v>31.309999999999995</v>
      </c>
      <c r="L49" s="329" t="s">
        <v>67</v>
      </c>
      <c r="M49" s="329"/>
      <c r="N49" s="329"/>
      <c r="O49" s="329"/>
      <c r="P49" s="329"/>
      <c r="Q49" s="310"/>
    </row>
    <row r="50" spans="1:17" ht="15" customHeight="1" x14ac:dyDescent="0.25">
      <c r="D50" s="329" t="s">
        <v>68</v>
      </c>
      <c r="K50" s="329">
        <f>(6*6.1*2)+(6*18*2)</f>
        <v>289.2</v>
      </c>
      <c r="L50" s="329" t="s">
        <v>69</v>
      </c>
      <c r="Q50" s="310"/>
    </row>
    <row r="51" spans="1:17" ht="15" customHeight="1" x14ac:dyDescent="0.25">
      <c r="D51" s="329" t="s">
        <v>70</v>
      </c>
      <c r="Q51" s="310"/>
    </row>
    <row r="52" spans="1:17" ht="15" customHeight="1" x14ac:dyDescent="0.25">
      <c r="Q52" s="310"/>
    </row>
    <row r="53" spans="1:17" ht="15" customHeight="1" x14ac:dyDescent="0.25">
      <c r="Q53" s="310"/>
    </row>
    <row r="54" spans="1:17" ht="15" customHeight="1" x14ac:dyDescent="0.25">
      <c r="Q54" s="310"/>
    </row>
    <row r="55" spans="1:17" ht="15" customHeight="1" x14ac:dyDescent="0.25">
      <c r="Q55" s="310"/>
    </row>
    <row r="56" spans="1:17" ht="15" customHeight="1" x14ac:dyDescent="0.25">
      <c r="Q56" s="310"/>
    </row>
    <row r="57" spans="1:17" ht="15" customHeight="1" x14ac:dyDescent="0.25">
      <c r="G57" s="308">
        <v>3</v>
      </c>
      <c r="Q57" s="310"/>
    </row>
    <row r="58" spans="1:17" ht="15" customHeight="1" x14ac:dyDescent="0.25">
      <c r="G58" s="308">
        <f>B54</f>
        <v>0</v>
      </c>
      <c r="Q58" s="310"/>
    </row>
  </sheetData>
  <mergeCells count="11">
    <mergeCell ref="B16:T16"/>
    <mergeCell ref="A17:A43"/>
    <mergeCell ref="B8:V8"/>
    <mergeCell ref="B11:C11"/>
    <mergeCell ref="D11:O11"/>
    <mergeCell ref="Q11:Q12"/>
    <mergeCell ref="R11:R15"/>
    <mergeCell ref="S11:S15"/>
    <mergeCell ref="T11:T15"/>
    <mergeCell ref="Q13:Q15"/>
    <mergeCell ref="B15:C15"/>
  </mergeCells>
  <pageMargins left="0.51181102362204722" right="0.15748031496062992" top="0.74803149606299213" bottom="0.74803149606299213" header="0.31496062992125984" footer="0.31496062992125984"/>
  <pageSetup paperSize="9" scale="37" fitToHeight="5" orientation="portrait" r:id="rId1"/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35"/>
  <sheetViews>
    <sheetView view="pageBreakPreview" topLeftCell="B1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6" width="10.7109375" style="40" customWidth="1"/>
    <col min="17" max="16384" width="11.5703125" style="40"/>
  </cols>
  <sheetData>
    <row r="1" spans="2:22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</row>
    <row r="2" spans="2:22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</row>
    <row r="3" spans="2:22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2"/>
      <c r="Q3" s="32"/>
      <c r="R3" s="32"/>
      <c r="S3" s="32"/>
      <c r="T3" s="32"/>
      <c r="U3" s="32"/>
      <c r="V3" s="32"/>
    </row>
    <row r="4" spans="2:22" s="30" customFormat="1" ht="23.25" x14ac:dyDescent="0.35">
      <c r="B4" s="31" t="s">
        <v>192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Q4" s="32"/>
      <c r="R4" s="32"/>
      <c r="S4" s="32"/>
      <c r="T4" s="32"/>
      <c r="U4" s="32"/>
      <c r="V4" s="32"/>
    </row>
    <row r="5" spans="2:22" s="30" customFormat="1" ht="23.25" x14ac:dyDescent="0.35">
      <c r="B5" s="31" t="s">
        <v>365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2"/>
      <c r="Q5" s="32"/>
      <c r="R5" s="32"/>
      <c r="S5" s="32"/>
      <c r="T5" s="32"/>
      <c r="U5" s="32"/>
      <c r="V5" s="32"/>
    </row>
    <row r="6" spans="2:22" s="30" customFormat="1" ht="23.25" x14ac:dyDescent="0.35">
      <c r="B6" s="31" t="s">
        <v>368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2"/>
      <c r="Q6" s="32"/>
      <c r="R6" s="32"/>
      <c r="S6" s="32"/>
      <c r="T6" s="32"/>
      <c r="U6" s="32"/>
      <c r="V6" s="32"/>
    </row>
    <row r="7" spans="2:22" s="30" customFormat="1" ht="24" thickBot="1" x14ac:dyDescent="0.4">
      <c r="B7" s="31" t="s">
        <v>366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2"/>
      <c r="Q7" s="32"/>
      <c r="R7" s="32"/>
      <c r="S7" s="32"/>
      <c r="T7" s="32"/>
      <c r="U7" s="32"/>
      <c r="V7" s="32"/>
    </row>
    <row r="8" spans="2:22" s="30" customFormat="1" ht="173.25" customHeight="1" thickBot="1" x14ac:dyDescent="0.4">
      <c r="B8" s="710" t="s">
        <v>379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332"/>
      <c r="V8" s="332"/>
    </row>
    <row r="9" spans="2:22" ht="15.75" x14ac:dyDescent="0.25">
      <c r="B9" s="104"/>
      <c r="C9" s="104"/>
      <c r="D9" s="99">
        <v>4.8611111111111112E-3</v>
      </c>
      <c r="E9" s="99">
        <v>4.1666666666666666E-3</v>
      </c>
      <c r="F9" s="99">
        <v>6.9444444444444441E-3</v>
      </c>
      <c r="G9" s="99">
        <v>2.7777777777777779E-3</v>
      </c>
      <c r="H9" s="99">
        <v>5.5555555555555558E-3</v>
      </c>
      <c r="I9" s="99">
        <v>4.1666666666666666E-3</v>
      </c>
      <c r="J9" s="95">
        <v>4.1666666666666666E-3</v>
      </c>
      <c r="K9" s="99">
        <v>8.3333333333333332E-3</v>
      </c>
      <c r="L9" s="99">
        <v>7.6388888888888886E-3</v>
      </c>
      <c r="M9" s="99">
        <v>2.7777777777777779E-3</v>
      </c>
      <c r="N9" s="99">
        <v>6.9444444444444441E-3</v>
      </c>
      <c r="O9" s="99">
        <v>3.472222222222222E-3</v>
      </c>
      <c r="P9" s="95">
        <v>4.1666666666666666E-3</v>
      </c>
      <c r="R9" s="82">
        <f>SUM(D9:P9)</f>
        <v>6.5972222222222224E-2</v>
      </c>
    </row>
    <row r="10" spans="2:22" ht="16.5" thickBot="1" x14ac:dyDescent="0.3">
      <c r="B10" s="104"/>
      <c r="C10" s="104"/>
      <c r="D10" s="99">
        <v>4.1666666666666666E-3</v>
      </c>
      <c r="E10" s="99">
        <v>3.472222222222222E-3</v>
      </c>
      <c r="F10" s="99">
        <v>6.2499999999999995E-3</v>
      </c>
      <c r="G10" s="99">
        <v>2.7777777777777779E-3</v>
      </c>
      <c r="H10" s="99">
        <v>4.8611111111111112E-3</v>
      </c>
      <c r="I10" s="99">
        <v>3.472222222222222E-3</v>
      </c>
      <c r="J10" s="95">
        <v>3.472222222222222E-3</v>
      </c>
      <c r="K10" s="99">
        <v>7.6388888888888886E-3</v>
      </c>
      <c r="L10" s="99">
        <v>6.9444444444444441E-3</v>
      </c>
      <c r="M10" s="99">
        <v>2.7777777777777779E-3</v>
      </c>
      <c r="N10" s="99">
        <v>6.2499999999999995E-3</v>
      </c>
      <c r="O10" s="99">
        <v>3.472222222222222E-3</v>
      </c>
      <c r="P10" s="95">
        <v>4.1666666666666666E-3</v>
      </c>
      <c r="R10" s="82">
        <f>SUM(D10:P10)</f>
        <v>5.9722222222222218E-2</v>
      </c>
    </row>
    <row r="11" spans="2:22" ht="15.75" customHeight="1" thickBot="1" x14ac:dyDescent="0.3">
      <c r="B11" s="696" t="s">
        <v>47</v>
      </c>
      <c r="C11" s="697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26"/>
      <c r="O11" s="626"/>
      <c r="P11" s="269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2:22" ht="42" customHeight="1" thickBot="1" x14ac:dyDescent="0.3">
      <c r="B12" s="420"/>
      <c r="C12" s="420" t="s">
        <v>323</v>
      </c>
      <c r="D12" s="282" t="s">
        <v>120</v>
      </c>
      <c r="E12" s="282" t="s">
        <v>297</v>
      </c>
      <c r="F12" s="282" t="s">
        <v>298</v>
      </c>
      <c r="G12" s="282" t="s">
        <v>299</v>
      </c>
      <c r="H12" s="282" t="s">
        <v>88</v>
      </c>
      <c r="I12" s="282" t="s">
        <v>198</v>
      </c>
      <c r="J12" s="282" t="s">
        <v>300</v>
      </c>
      <c r="K12" s="282" t="s">
        <v>88</v>
      </c>
      <c r="L12" s="282" t="s">
        <v>119</v>
      </c>
      <c r="M12" s="282" t="s">
        <v>298</v>
      </c>
      <c r="N12" s="282" t="s">
        <v>297</v>
      </c>
      <c r="O12" s="282" t="s">
        <v>120</v>
      </c>
      <c r="P12" s="627" t="s">
        <v>323</v>
      </c>
      <c r="Q12" s="702"/>
      <c r="R12" s="703"/>
      <c r="S12" s="703"/>
      <c r="T12" s="703"/>
    </row>
    <row r="13" spans="2:22" ht="15.75" thickBot="1" x14ac:dyDescent="0.3">
      <c r="B13" s="352" t="s">
        <v>58</v>
      </c>
      <c r="C13" s="419">
        <v>0</v>
      </c>
      <c r="D13" s="49">
        <v>2</v>
      </c>
      <c r="E13" s="49">
        <v>1.6</v>
      </c>
      <c r="F13" s="49">
        <v>3.54</v>
      </c>
      <c r="G13" s="49">
        <v>1.6</v>
      </c>
      <c r="H13" s="50">
        <v>2.2999999999999998</v>
      </c>
      <c r="I13" s="50">
        <v>1.8</v>
      </c>
      <c r="J13" s="50">
        <v>1.54</v>
      </c>
      <c r="K13" s="50">
        <v>3.6</v>
      </c>
      <c r="L13" s="50">
        <v>2.89</v>
      </c>
      <c r="M13" s="50">
        <v>1.2</v>
      </c>
      <c r="N13" s="50">
        <v>3.4</v>
      </c>
      <c r="O13" s="50">
        <v>1.6</v>
      </c>
      <c r="P13" s="48">
        <v>2</v>
      </c>
      <c r="Q13" s="719">
        <f>P14</f>
        <v>29.07</v>
      </c>
      <c r="R13" s="703"/>
      <c r="S13" s="703"/>
      <c r="T13" s="703"/>
    </row>
    <row r="14" spans="2:22" ht="30.75" customHeight="1" thickBot="1" x14ac:dyDescent="0.3">
      <c r="B14" s="58" t="s">
        <v>59</v>
      </c>
      <c r="C14" s="59">
        <v>0</v>
      </c>
      <c r="D14" s="628">
        <f>C14+D13</f>
        <v>2</v>
      </c>
      <c r="E14" s="628">
        <f t="shared" ref="E14:P14" si="0">D14+E13</f>
        <v>3.6</v>
      </c>
      <c r="F14" s="628">
        <f t="shared" si="0"/>
        <v>7.1400000000000006</v>
      </c>
      <c r="G14" s="628">
        <f t="shared" si="0"/>
        <v>8.74</v>
      </c>
      <c r="H14" s="628">
        <f t="shared" si="0"/>
        <v>11.04</v>
      </c>
      <c r="I14" s="628">
        <f t="shared" si="0"/>
        <v>12.84</v>
      </c>
      <c r="J14" s="628">
        <f t="shared" si="0"/>
        <v>14.379999999999999</v>
      </c>
      <c r="K14" s="628">
        <f t="shared" si="0"/>
        <v>17.98</v>
      </c>
      <c r="L14" s="628">
        <f t="shared" si="0"/>
        <v>20.87</v>
      </c>
      <c r="M14" s="628">
        <f t="shared" si="0"/>
        <v>22.07</v>
      </c>
      <c r="N14" s="628">
        <f t="shared" si="0"/>
        <v>25.47</v>
      </c>
      <c r="O14" s="628">
        <f t="shared" si="0"/>
        <v>27.07</v>
      </c>
      <c r="P14" s="628">
        <f t="shared" si="0"/>
        <v>29.07</v>
      </c>
      <c r="Q14" s="720"/>
      <c r="R14" s="703"/>
      <c r="S14" s="703"/>
      <c r="T14" s="703"/>
    </row>
    <row r="15" spans="2:22" ht="30.75" customHeight="1" thickBot="1" x14ac:dyDescent="0.3">
      <c r="B15" s="687" t="s">
        <v>60</v>
      </c>
      <c r="C15" s="758"/>
      <c r="D15" s="61">
        <f t="shared" ref="D15:O15" si="1">D13/((D10*1440)/60)</f>
        <v>20</v>
      </c>
      <c r="E15" s="61">
        <f t="shared" si="1"/>
        <v>19.200000000000003</v>
      </c>
      <c r="F15" s="61">
        <f t="shared" si="1"/>
        <v>23.6</v>
      </c>
      <c r="G15" s="61">
        <f t="shared" si="1"/>
        <v>24</v>
      </c>
      <c r="H15" s="61">
        <f t="shared" si="1"/>
        <v>19.714285714285712</v>
      </c>
      <c r="I15" s="61">
        <f t="shared" si="1"/>
        <v>21.6</v>
      </c>
      <c r="J15" s="61">
        <f t="shared" si="1"/>
        <v>18.48</v>
      </c>
      <c r="K15" s="61">
        <f t="shared" si="1"/>
        <v>19.636363636363637</v>
      </c>
      <c r="L15" s="61">
        <f t="shared" si="1"/>
        <v>17.340000000000003</v>
      </c>
      <c r="M15" s="61">
        <f t="shared" si="1"/>
        <v>18</v>
      </c>
      <c r="N15" s="61">
        <f t="shared" si="1"/>
        <v>22.666666666666668</v>
      </c>
      <c r="O15" s="61">
        <f t="shared" si="1"/>
        <v>19.200000000000003</v>
      </c>
      <c r="P15" s="61">
        <f>P13/((P10*1440)/60)</f>
        <v>20</v>
      </c>
      <c r="Q15" s="721"/>
      <c r="R15" s="702"/>
      <c r="S15" s="702"/>
      <c r="T15" s="702"/>
    </row>
    <row r="16" spans="2:22" ht="36.6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757"/>
    </row>
    <row r="17" spans="1:21" ht="18.399999999999999" customHeight="1" thickBot="1" x14ac:dyDescent="0.3">
      <c r="A17" s="745" t="s">
        <v>62</v>
      </c>
      <c r="B17" s="160">
        <v>1</v>
      </c>
      <c r="C17" s="70">
        <v>0.27083333333333331</v>
      </c>
      <c r="D17" s="70">
        <f>C17+D$9</f>
        <v>0.27569444444444441</v>
      </c>
      <c r="E17" s="70">
        <f t="shared" ref="E17:O17" si="2">D17+E$9</f>
        <v>0.27986111111111106</v>
      </c>
      <c r="F17" s="70">
        <f t="shared" si="2"/>
        <v>0.28680555555555548</v>
      </c>
      <c r="G17" s="70">
        <f t="shared" si="2"/>
        <v>0.28958333333333325</v>
      </c>
      <c r="H17" s="70">
        <f t="shared" si="2"/>
        <v>0.29513888888888878</v>
      </c>
      <c r="I17" s="70">
        <f t="shared" si="2"/>
        <v>0.29930555555555544</v>
      </c>
      <c r="J17" s="70">
        <f t="shared" si="2"/>
        <v>0.30347222222222209</v>
      </c>
      <c r="K17" s="70">
        <f t="shared" si="2"/>
        <v>0.31180555555555545</v>
      </c>
      <c r="L17" s="70">
        <f t="shared" si="2"/>
        <v>0.31944444444444431</v>
      </c>
      <c r="M17" s="70">
        <f t="shared" si="2"/>
        <v>0.32222222222222208</v>
      </c>
      <c r="N17" s="70">
        <f t="shared" si="2"/>
        <v>0.3291666666666665</v>
      </c>
      <c r="O17" s="70">
        <f t="shared" si="2"/>
        <v>0.33263888888888871</v>
      </c>
      <c r="P17" s="70">
        <f>O17+P$9</f>
        <v>0.33680555555555536</v>
      </c>
      <c r="Q17" s="184">
        <f>Q$13</f>
        <v>29.07</v>
      </c>
      <c r="R17" s="70">
        <f>P17-C17</f>
        <v>6.5972222222222043E-2</v>
      </c>
      <c r="S17" s="185">
        <f>$I$25/((R17*1440)/60)</f>
        <v>18.360000000000049</v>
      </c>
      <c r="T17" s="39"/>
    </row>
    <row r="18" spans="1:21" ht="18.399999999999999" customHeight="1" thickBot="1" x14ac:dyDescent="0.3">
      <c r="A18" s="746"/>
      <c r="B18" s="161">
        <v>2</v>
      </c>
      <c r="C18" s="83">
        <v>0.29166666666666669</v>
      </c>
      <c r="D18" s="70">
        <f t="shared" ref="D18:D20" si="3">C18+D$9</f>
        <v>0.29652777777777778</v>
      </c>
      <c r="E18" s="70">
        <f t="shared" ref="E18:E20" si="4">D18+E$9</f>
        <v>0.30069444444444443</v>
      </c>
      <c r="F18" s="70">
        <f t="shared" ref="F18:F20" si="5">E18+F$9</f>
        <v>0.30763888888888885</v>
      </c>
      <c r="G18" s="70">
        <f t="shared" ref="G18:G20" si="6">F18+G$9</f>
        <v>0.31041666666666662</v>
      </c>
      <c r="H18" s="70">
        <f t="shared" ref="H18:H20" si="7">G18+H$9</f>
        <v>0.31597222222222215</v>
      </c>
      <c r="I18" s="70">
        <f t="shared" ref="I18:I20" si="8">H18+I$9</f>
        <v>0.32013888888888881</v>
      </c>
      <c r="J18" s="70">
        <f t="shared" ref="J18:J20" si="9">I18+J$9</f>
        <v>0.32430555555555546</v>
      </c>
      <c r="K18" s="70">
        <f t="shared" ref="K18:K20" si="10">J18+K$9</f>
        <v>0.33263888888888882</v>
      </c>
      <c r="L18" s="70">
        <f t="shared" ref="L18:L20" si="11">K18+L$9</f>
        <v>0.34027777777777768</v>
      </c>
      <c r="M18" s="70">
        <f t="shared" ref="M18:M20" si="12">L18+M$9</f>
        <v>0.34305555555555545</v>
      </c>
      <c r="N18" s="70">
        <f t="shared" ref="N18:N20" si="13">M18+N$9</f>
        <v>0.34999999999999987</v>
      </c>
      <c r="O18" s="70">
        <f t="shared" ref="O18:O20" si="14">N18+O$9</f>
        <v>0.35347222222222208</v>
      </c>
      <c r="P18" s="70">
        <f t="shared" ref="P18:P20" si="15">O18+P$9</f>
        <v>0.35763888888888873</v>
      </c>
      <c r="Q18" s="133">
        <f t="shared" ref="Q18:Q20" si="16">Q$13</f>
        <v>29.07</v>
      </c>
      <c r="R18" s="83">
        <f>P18-C18</f>
        <v>6.5972222222222043E-2</v>
      </c>
      <c r="S18" s="187">
        <f>$I$25/((R18*1440)/60)</f>
        <v>18.360000000000049</v>
      </c>
      <c r="T18" s="188"/>
      <c r="U18" s="82">
        <f>C18-C17</f>
        <v>2.083333333333337E-2</v>
      </c>
    </row>
    <row r="19" spans="1:21" ht="18.399999999999999" customHeight="1" thickBot="1" x14ac:dyDescent="0.3">
      <c r="A19" s="746"/>
      <c r="B19" s="161">
        <v>3</v>
      </c>
      <c r="C19" s="83">
        <v>0.52083333333333337</v>
      </c>
      <c r="D19" s="70">
        <f t="shared" si="3"/>
        <v>0.52569444444444446</v>
      </c>
      <c r="E19" s="70">
        <f t="shared" si="4"/>
        <v>0.52986111111111112</v>
      </c>
      <c r="F19" s="70">
        <f t="shared" si="5"/>
        <v>0.53680555555555554</v>
      </c>
      <c r="G19" s="70">
        <f t="shared" si="6"/>
        <v>0.5395833333333333</v>
      </c>
      <c r="H19" s="70">
        <f t="shared" si="7"/>
        <v>0.54513888888888884</v>
      </c>
      <c r="I19" s="70">
        <f t="shared" si="8"/>
        <v>0.54930555555555549</v>
      </c>
      <c r="J19" s="70">
        <f t="shared" si="9"/>
        <v>0.55347222222222214</v>
      </c>
      <c r="K19" s="70">
        <f t="shared" si="10"/>
        <v>0.56180555555555545</v>
      </c>
      <c r="L19" s="70">
        <f t="shared" si="11"/>
        <v>0.56944444444444431</v>
      </c>
      <c r="M19" s="70">
        <f t="shared" si="12"/>
        <v>0.57222222222222208</v>
      </c>
      <c r="N19" s="70">
        <f t="shared" si="13"/>
        <v>0.5791666666666665</v>
      </c>
      <c r="O19" s="70">
        <f t="shared" si="14"/>
        <v>0.58263888888888871</v>
      </c>
      <c r="P19" s="70">
        <f t="shared" si="15"/>
        <v>0.58680555555555536</v>
      </c>
      <c r="Q19" s="133">
        <f t="shared" si="16"/>
        <v>29.07</v>
      </c>
      <c r="R19" s="83">
        <f>P19-C19</f>
        <v>6.5972222222221988E-2</v>
      </c>
      <c r="S19" s="187">
        <f>$I$25/((R19*1440)/60)</f>
        <v>18.360000000000067</v>
      </c>
      <c r="T19" s="188"/>
      <c r="U19" s="82">
        <f>C19-C18</f>
        <v>0.22916666666666669</v>
      </c>
    </row>
    <row r="20" spans="1:21" ht="18.399999999999999" customHeight="1" x14ac:dyDescent="0.25">
      <c r="A20" s="746"/>
      <c r="B20" s="161">
        <v>4</v>
      </c>
      <c r="C20" s="83">
        <f t="shared" ref="C20" si="17">C19+"00:20"</f>
        <v>0.53472222222222221</v>
      </c>
      <c r="D20" s="70">
        <f t="shared" si="3"/>
        <v>0.5395833333333333</v>
      </c>
      <c r="E20" s="70">
        <f t="shared" si="4"/>
        <v>0.54374999999999996</v>
      </c>
      <c r="F20" s="70">
        <f t="shared" si="5"/>
        <v>0.55069444444444438</v>
      </c>
      <c r="G20" s="70">
        <f t="shared" si="6"/>
        <v>0.55347222222222214</v>
      </c>
      <c r="H20" s="70">
        <f t="shared" si="7"/>
        <v>0.55902777777777768</v>
      </c>
      <c r="I20" s="70">
        <f t="shared" si="8"/>
        <v>0.56319444444444433</v>
      </c>
      <c r="J20" s="70">
        <f t="shared" si="9"/>
        <v>0.56736111111111098</v>
      </c>
      <c r="K20" s="70">
        <f t="shared" si="10"/>
        <v>0.57569444444444429</v>
      </c>
      <c r="L20" s="70">
        <f t="shared" si="11"/>
        <v>0.58333333333333315</v>
      </c>
      <c r="M20" s="70">
        <f t="shared" si="12"/>
        <v>0.58611111111111092</v>
      </c>
      <c r="N20" s="70">
        <f t="shared" si="13"/>
        <v>0.59305555555555534</v>
      </c>
      <c r="O20" s="70">
        <f t="shared" si="14"/>
        <v>0.59652777777777755</v>
      </c>
      <c r="P20" s="70">
        <f t="shared" si="15"/>
        <v>0.6006944444444442</v>
      </c>
      <c r="Q20" s="133">
        <f t="shared" si="16"/>
        <v>29.07</v>
      </c>
      <c r="R20" s="83">
        <f>P20-C20</f>
        <v>6.5972222222221988E-2</v>
      </c>
      <c r="S20" s="187">
        <f>$I$25/((R20*1440)/60)</f>
        <v>18.360000000000067</v>
      </c>
      <c r="T20" s="188"/>
      <c r="U20" s="82">
        <f>C20-C19</f>
        <v>1.388888888888884E-2</v>
      </c>
    </row>
    <row r="21" spans="1:21" ht="18.399999999999999" customHeight="1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2"/>
    </row>
    <row r="22" spans="1:21" ht="18.399999999999999" customHeight="1" x14ac:dyDescent="0.25">
      <c r="A22" s="84"/>
      <c r="B22" s="84"/>
      <c r="C22" s="84"/>
      <c r="D22" s="337" t="s">
        <v>63</v>
      </c>
      <c r="E22" s="337"/>
      <c r="F22" s="337"/>
      <c r="G22" s="107"/>
      <c r="H22" s="108"/>
      <c r="I22" s="107">
        <v>4</v>
      </c>
      <c r="J22" s="107"/>
      <c r="K22" s="84"/>
      <c r="L22" s="84"/>
      <c r="M22" s="84"/>
      <c r="N22" s="84"/>
      <c r="O22" s="84"/>
      <c r="P22" s="84"/>
      <c r="Q22" s="82"/>
    </row>
    <row r="23" spans="1:21" ht="18.399999999999999" customHeight="1" x14ac:dyDescent="0.25">
      <c r="A23" s="84"/>
      <c r="B23" s="84"/>
      <c r="C23" s="84"/>
      <c r="D23" s="337" t="s">
        <v>64</v>
      </c>
      <c r="E23" s="337"/>
      <c r="F23" s="337"/>
      <c r="G23" s="107"/>
      <c r="H23" s="108"/>
      <c r="I23" s="107">
        <v>0</v>
      </c>
      <c r="J23" s="107"/>
      <c r="K23" s="84"/>
      <c r="L23" s="84"/>
      <c r="M23" s="84"/>
      <c r="N23" s="84"/>
      <c r="O23" s="84"/>
      <c r="P23" s="84"/>
      <c r="Q23" s="82"/>
    </row>
    <row r="24" spans="1:21" ht="18.399999999999999" customHeight="1" x14ac:dyDescent="0.25">
      <c r="A24" s="84"/>
      <c r="B24" s="84"/>
      <c r="C24" s="84"/>
      <c r="D24" s="337" t="s">
        <v>65</v>
      </c>
      <c r="E24" s="337"/>
      <c r="F24" s="337"/>
      <c r="G24" s="107"/>
      <c r="H24" s="108"/>
      <c r="I24" s="107">
        <f>B20</f>
        <v>4</v>
      </c>
      <c r="J24" s="107"/>
      <c r="K24" s="84"/>
      <c r="L24" s="84"/>
      <c r="M24" s="84"/>
      <c r="N24" s="84"/>
      <c r="O24" s="84"/>
      <c r="P24" s="84"/>
      <c r="Q24" s="82"/>
    </row>
    <row r="25" spans="1:21" ht="18.399999999999999" customHeight="1" x14ac:dyDescent="0.25">
      <c r="A25" s="84"/>
      <c r="B25" s="84"/>
      <c r="C25" s="84"/>
      <c r="D25" s="337" t="s">
        <v>66</v>
      </c>
      <c r="E25" s="337"/>
      <c r="F25" s="337"/>
      <c r="G25" s="107"/>
      <c r="H25" s="108"/>
      <c r="I25" s="110">
        <f>Q13</f>
        <v>29.07</v>
      </c>
      <c r="J25" s="107" t="s">
        <v>67</v>
      </c>
      <c r="K25" s="84"/>
      <c r="L25" s="84"/>
      <c r="M25" s="84"/>
      <c r="N25" s="84"/>
      <c r="O25" s="84"/>
      <c r="P25" s="84"/>
      <c r="Q25" s="82"/>
    </row>
    <row r="26" spans="1:21" ht="15" customHeight="1" x14ac:dyDescent="0.25">
      <c r="D26" s="337" t="s">
        <v>68</v>
      </c>
      <c r="E26" s="340"/>
      <c r="F26" s="340"/>
      <c r="G26" s="109"/>
      <c r="H26" s="109"/>
      <c r="I26" s="107"/>
      <c r="J26" s="107" t="s">
        <v>69</v>
      </c>
      <c r="Q26" s="82"/>
    </row>
    <row r="27" spans="1:21" ht="15" customHeight="1" x14ac:dyDescent="0.25">
      <c r="D27" s="337" t="s">
        <v>70</v>
      </c>
      <c r="E27" s="340"/>
      <c r="F27" s="340"/>
      <c r="G27" s="109"/>
      <c r="H27" s="109"/>
      <c r="I27" s="109"/>
      <c r="J27" s="109"/>
      <c r="Q27" s="82"/>
    </row>
    <row r="28" spans="1:21" ht="15" customHeight="1" x14ac:dyDescent="0.25">
      <c r="Q28" s="82"/>
    </row>
    <row r="29" spans="1:21" ht="15" customHeight="1" x14ac:dyDescent="0.25">
      <c r="Q29" s="82"/>
    </row>
    <row r="30" spans="1:21" ht="15" customHeight="1" x14ac:dyDescent="0.25">
      <c r="Q30" s="82"/>
    </row>
    <row r="31" spans="1:21" ht="15" customHeight="1" x14ac:dyDescent="0.25">
      <c r="Q31" s="82"/>
    </row>
    <row r="32" spans="1:21" ht="15" customHeight="1" x14ac:dyDescent="0.25">
      <c r="Q32" s="82"/>
    </row>
    <row r="33" spans="17:17" ht="15" customHeight="1" x14ac:dyDescent="0.25">
      <c r="Q33" s="82"/>
    </row>
    <row r="34" spans="17:17" ht="15" customHeight="1" x14ac:dyDescent="0.25">
      <c r="Q34" s="82"/>
    </row>
    <row r="35" spans="17:17" ht="15" customHeight="1" x14ac:dyDescent="0.25">
      <c r="Q35" s="82"/>
    </row>
  </sheetData>
  <mergeCells count="11">
    <mergeCell ref="B16:T16"/>
    <mergeCell ref="A17:A20"/>
    <mergeCell ref="B8:T8"/>
    <mergeCell ref="B11:C11"/>
    <mergeCell ref="D11:M11"/>
    <mergeCell ref="Q11:Q12"/>
    <mergeCell ref="R11:R15"/>
    <mergeCell ref="S11:S15"/>
    <mergeCell ref="T11:T15"/>
    <mergeCell ref="Q13:Q15"/>
    <mergeCell ref="B15:C15"/>
  </mergeCells>
  <pageMargins left="0.70866141732283472" right="0.70866141732283472" top="0.74803149606299213" bottom="0.74803149606299213" header="0.31496062992125984" footer="0.31496062992125984"/>
  <pageSetup paperSize="9" scale="39" fitToHeight="2" orientation="portrait" r:id="rId1"/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58"/>
  <sheetViews>
    <sheetView view="pageBreakPreview" zoomScale="70" zoomScaleNormal="85" zoomScaleSheetLayoutView="70" workbookViewId="0">
      <selection activeCell="P11" sqref="P11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2" width="10.7109375" style="40" customWidth="1"/>
    <col min="13" max="13" width="12.140625" style="40" customWidth="1"/>
    <col min="14" max="15" width="9.7109375" style="40" customWidth="1"/>
    <col min="16" max="16" width="14.7109375" style="40" customWidth="1"/>
    <col min="17" max="16384" width="11.5703125" style="40"/>
  </cols>
  <sheetData>
    <row r="1" spans="2:17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2:17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2:17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2:17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2:17" s="30" customFormat="1" ht="23.25" x14ac:dyDescent="0.35">
      <c r="B5" s="32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2:17" s="30" customFormat="1" ht="23.25" x14ac:dyDescent="0.35">
      <c r="B6" s="32" t="s">
        <v>108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2:17" s="30" customFormat="1" ht="24" thickBot="1" x14ac:dyDescent="0.4">
      <c r="B7" s="32" t="s">
        <v>123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73"/>
    </row>
    <row r="8" spans="2:17" s="30" customFormat="1" ht="173.25" customHeight="1" thickBot="1" x14ac:dyDescent="0.4">
      <c r="B8" s="725" t="s">
        <v>244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7"/>
    </row>
    <row r="9" spans="2:17" ht="15.75" x14ac:dyDescent="0.25">
      <c r="B9" s="104"/>
      <c r="C9" s="104"/>
      <c r="D9" s="93">
        <v>2.7777777777777779E-3</v>
      </c>
      <c r="E9" s="93">
        <v>4.8611111111111112E-3</v>
      </c>
      <c r="F9" s="93">
        <v>6.9444444444444441E-3</v>
      </c>
      <c r="G9" s="93">
        <v>2.7777777777777779E-3</v>
      </c>
      <c r="H9" s="93">
        <v>7.6388888888888886E-3</v>
      </c>
      <c r="I9" s="93">
        <v>7.6388888888888886E-3</v>
      </c>
      <c r="J9" s="93">
        <v>3.472222222222222E-3</v>
      </c>
      <c r="K9" s="93">
        <v>6.9444444444444441E-3</v>
      </c>
      <c r="L9" s="93">
        <v>4.1666666666666666E-3</v>
      </c>
      <c r="M9" s="93">
        <v>2.7777777777777779E-3</v>
      </c>
      <c r="N9" s="105"/>
      <c r="O9" s="105">
        <f>SUM(D9:M9)</f>
        <v>4.9999999999999996E-2</v>
      </c>
      <c r="P9" s="106"/>
    </row>
    <row r="10" spans="2:17" ht="16.5" thickBot="1" x14ac:dyDescent="0.3">
      <c r="B10" s="104"/>
      <c r="C10" s="104"/>
      <c r="D10" s="85">
        <v>2.0833333333333333E-3</v>
      </c>
      <c r="E10" s="85">
        <v>4.1666666666666666E-3</v>
      </c>
      <c r="F10" s="85">
        <v>6.2499999999999995E-3</v>
      </c>
      <c r="G10" s="85">
        <v>2.0833333333333333E-3</v>
      </c>
      <c r="H10" s="85">
        <v>6.9444444444444441E-3</v>
      </c>
      <c r="I10" s="85">
        <v>6.9444444444444441E-3</v>
      </c>
      <c r="J10" s="85">
        <v>2.7777777777777779E-3</v>
      </c>
      <c r="K10" s="85">
        <v>6.2499999999999995E-3</v>
      </c>
      <c r="L10" s="85">
        <v>3.472222222222222E-3</v>
      </c>
      <c r="M10" s="85">
        <v>2.0833333333333333E-3</v>
      </c>
      <c r="N10" s="105"/>
      <c r="O10" s="105">
        <f>SUM(D10:M10)</f>
        <v>4.3055555555555555E-2</v>
      </c>
      <c r="P10" s="106"/>
    </row>
    <row r="11" spans="2:17" ht="26.25" customHeight="1" thickBot="1" x14ac:dyDescent="0.3">
      <c r="B11" s="696" t="s">
        <v>47</v>
      </c>
      <c r="C11" s="697"/>
      <c r="D11" s="739" t="s">
        <v>48</v>
      </c>
      <c r="E11" s="740"/>
      <c r="F11" s="740"/>
      <c r="G11" s="740"/>
      <c r="H11" s="740"/>
      <c r="I11" s="740"/>
      <c r="J11" s="740"/>
      <c r="K11" s="740"/>
      <c r="L11" s="741"/>
      <c r="M11" s="373" t="s">
        <v>49</v>
      </c>
      <c r="N11" s="701" t="s">
        <v>50</v>
      </c>
      <c r="O11" s="701" t="s">
        <v>51</v>
      </c>
      <c r="P11" s="701" t="s">
        <v>52</v>
      </c>
      <c r="Q11" s="701" t="s">
        <v>53</v>
      </c>
    </row>
    <row r="12" spans="2:17" ht="48.75" thickBot="1" x14ac:dyDescent="0.3">
      <c r="B12" s="420"/>
      <c r="C12" s="420" t="s">
        <v>265</v>
      </c>
      <c r="D12" s="198" t="s">
        <v>109</v>
      </c>
      <c r="E12" s="96" t="s">
        <v>295</v>
      </c>
      <c r="F12" s="96" t="s">
        <v>97</v>
      </c>
      <c r="G12" s="96" t="s">
        <v>86</v>
      </c>
      <c r="H12" s="96" t="s">
        <v>106</v>
      </c>
      <c r="I12" s="96" t="s">
        <v>197</v>
      </c>
      <c r="J12" s="96" t="s">
        <v>97</v>
      </c>
      <c r="K12" s="96" t="s">
        <v>295</v>
      </c>
      <c r="L12" s="278" t="s">
        <v>109</v>
      </c>
      <c r="M12" s="376" t="s">
        <v>265</v>
      </c>
      <c r="N12" s="702"/>
      <c r="O12" s="703"/>
      <c r="P12" s="703"/>
      <c r="Q12" s="703"/>
    </row>
    <row r="13" spans="2:17" ht="15.75" thickBot="1" x14ac:dyDescent="0.3">
      <c r="B13" s="352" t="s">
        <v>58</v>
      </c>
      <c r="C13" s="419">
        <v>0</v>
      </c>
      <c r="D13" s="372">
        <v>1.8</v>
      </c>
      <c r="E13" s="49">
        <v>2.1</v>
      </c>
      <c r="F13" s="50">
        <v>2.5</v>
      </c>
      <c r="G13" s="50">
        <v>1.2</v>
      </c>
      <c r="H13" s="50">
        <v>2.8</v>
      </c>
      <c r="I13" s="50">
        <v>2.6</v>
      </c>
      <c r="J13" s="50">
        <v>1.37</v>
      </c>
      <c r="K13" s="296">
        <v>2.68</v>
      </c>
      <c r="L13" s="48">
        <v>2</v>
      </c>
      <c r="M13" s="376">
        <v>1.53</v>
      </c>
      <c r="N13" s="704">
        <f>M14</f>
        <v>20.580000000000002</v>
      </c>
      <c r="O13" s="703"/>
      <c r="P13" s="703"/>
      <c r="Q13" s="703"/>
    </row>
    <row r="14" spans="2:17" ht="30.75" customHeight="1" thickBot="1" x14ac:dyDescent="0.3">
      <c r="B14" s="58" t="s">
        <v>59</v>
      </c>
      <c r="C14" s="59">
        <v>0</v>
      </c>
      <c r="D14" s="60">
        <f t="shared" ref="D14:M14" si="0">C14+D13</f>
        <v>1.8</v>
      </c>
      <c r="E14" s="61">
        <f t="shared" si="0"/>
        <v>3.9000000000000004</v>
      </c>
      <c r="F14" s="62">
        <f t="shared" si="0"/>
        <v>6.4</v>
      </c>
      <c r="G14" s="62">
        <f t="shared" si="0"/>
        <v>7.6000000000000005</v>
      </c>
      <c r="H14" s="62">
        <f t="shared" si="0"/>
        <v>10.4</v>
      </c>
      <c r="I14" s="62">
        <f t="shared" si="0"/>
        <v>13</v>
      </c>
      <c r="J14" s="62">
        <f t="shared" si="0"/>
        <v>14.370000000000001</v>
      </c>
      <c r="K14" s="63">
        <f t="shared" si="0"/>
        <v>17.05</v>
      </c>
      <c r="L14" s="60">
        <f t="shared" si="0"/>
        <v>19.05</v>
      </c>
      <c r="M14" s="60">
        <f t="shared" si="0"/>
        <v>20.580000000000002</v>
      </c>
      <c r="N14" s="705"/>
      <c r="O14" s="703"/>
      <c r="P14" s="703"/>
      <c r="Q14" s="703"/>
    </row>
    <row r="15" spans="2:17" ht="30.75" customHeight="1" thickBot="1" x14ac:dyDescent="0.3">
      <c r="B15" s="687" t="s">
        <v>60</v>
      </c>
      <c r="C15" s="688"/>
      <c r="D15" s="60">
        <f t="shared" ref="D15:M15" si="1">D13/((D10*1440)/60)</f>
        <v>36</v>
      </c>
      <c r="E15" s="61">
        <f t="shared" si="1"/>
        <v>21</v>
      </c>
      <c r="F15" s="61">
        <f t="shared" si="1"/>
        <v>16.666666666666668</v>
      </c>
      <c r="G15" s="61">
        <f t="shared" si="1"/>
        <v>23.999999999999996</v>
      </c>
      <c r="H15" s="61">
        <f t="shared" si="1"/>
        <v>16.8</v>
      </c>
      <c r="I15" s="61">
        <f t="shared" si="1"/>
        <v>15.600000000000001</v>
      </c>
      <c r="J15" s="61">
        <f t="shared" si="1"/>
        <v>20.55</v>
      </c>
      <c r="K15" s="65">
        <f t="shared" si="1"/>
        <v>17.866666666666667</v>
      </c>
      <c r="L15" s="60">
        <f t="shared" si="1"/>
        <v>24</v>
      </c>
      <c r="M15" s="64">
        <f t="shared" si="1"/>
        <v>30.599999999999998</v>
      </c>
      <c r="N15" s="706"/>
      <c r="O15" s="702"/>
      <c r="P15" s="702"/>
      <c r="Q15" s="702"/>
    </row>
    <row r="16" spans="2:17" ht="36.6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690"/>
      <c r="O16" s="708"/>
      <c r="P16" s="708"/>
      <c r="Q16" s="691"/>
    </row>
    <row r="17" spans="1:19" ht="18.399999999999999" customHeight="1" thickBot="1" x14ac:dyDescent="0.3">
      <c r="A17" s="692" t="s">
        <v>38</v>
      </c>
      <c r="B17" s="74">
        <v>1</v>
      </c>
      <c r="C17" s="438">
        <v>0.27083333333333331</v>
      </c>
      <c r="D17" s="69">
        <f>C17+D$10</f>
        <v>0.27291666666666664</v>
      </c>
      <c r="E17" s="69">
        <f t="shared" ref="E17:M17" si="2">D17+E$10</f>
        <v>0.27708333333333329</v>
      </c>
      <c r="F17" s="69">
        <f t="shared" si="2"/>
        <v>0.28333333333333327</v>
      </c>
      <c r="G17" s="69">
        <f t="shared" si="2"/>
        <v>0.2854166666666666</v>
      </c>
      <c r="H17" s="69">
        <f t="shared" si="2"/>
        <v>0.29236111111111102</v>
      </c>
      <c r="I17" s="69">
        <f t="shared" si="2"/>
        <v>0.29930555555555544</v>
      </c>
      <c r="J17" s="69">
        <f t="shared" si="2"/>
        <v>0.3020833333333332</v>
      </c>
      <c r="K17" s="69">
        <f t="shared" si="2"/>
        <v>0.30833333333333318</v>
      </c>
      <c r="L17" s="69">
        <f t="shared" si="2"/>
        <v>0.31180555555555539</v>
      </c>
      <c r="M17" s="69">
        <f t="shared" si="2"/>
        <v>0.31388888888888872</v>
      </c>
      <c r="N17" s="91">
        <f t="shared" ref="N17:N34" si="3">$G$41</f>
        <v>20.580000000000002</v>
      </c>
      <c r="O17" s="87">
        <f t="shared" ref="O17:O36" si="4">M17-C17</f>
        <v>4.3055555555555403E-2</v>
      </c>
      <c r="P17" s="73">
        <f t="shared" ref="P17:P34" si="5">$G$41/((O17*1440)/60)</f>
        <v>19.916129032258137</v>
      </c>
      <c r="Q17" s="68"/>
      <c r="R17" s="82"/>
      <c r="S17" s="82"/>
    </row>
    <row r="18" spans="1:19" ht="18.399999999999999" customHeight="1" thickBot="1" x14ac:dyDescent="0.3">
      <c r="A18" s="693"/>
      <c r="B18" s="74">
        <v>2</v>
      </c>
      <c r="C18" s="438">
        <f>C17+"00:55"</f>
        <v>0.30902777777777773</v>
      </c>
      <c r="D18" s="69">
        <f>C18+D$9</f>
        <v>0.3118055555555555</v>
      </c>
      <c r="E18" s="69">
        <f t="shared" ref="E18:M18" si="6">D18+E$9</f>
        <v>0.3166666666666666</v>
      </c>
      <c r="F18" s="69">
        <f t="shared" si="6"/>
        <v>0.32361111111111102</v>
      </c>
      <c r="G18" s="69">
        <f t="shared" si="6"/>
        <v>0.32638888888888878</v>
      </c>
      <c r="H18" s="69">
        <f t="shared" si="6"/>
        <v>0.33402777777777765</v>
      </c>
      <c r="I18" s="69">
        <f t="shared" si="6"/>
        <v>0.34166666666666651</v>
      </c>
      <c r="J18" s="69">
        <f t="shared" si="6"/>
        <v>0.34513888888888872</v>
      </c>
      <c r="K18" s="69">
        <f t="shared" si="6"/>
        <v>0.35208333333333314</v>
      </c>
      <c r="L18" s="69">
        <f t="shared" si="6"/>
        <v>0.35624999999999979</v>
      </c>
      <c r="M18" s="69">
        <f t="shared" si="6"/>
        <v>0.35902777777777756</v>
      </c>
      <c r="N18" s="91">
        <f t="shared" si="3"/>
        <v>20.580000000000002</v>
      </c>
      <c r="O18" s="88">
        <f t="shared" si="4"/>
        <v>4.9999999999999822E-2</v>
      </c>
      <c r="P18" s="73">
        <f t="shared" si="5"/>
        <v>17.150000000000063</v>
      </c>
      <c r="Q18" s="79"/>
      <c r="R18" s="82">
        <f>C18-C17</f>
        <v>3.819444444444442E-2</v>
      </c>
      <c r="S18" s="82"/>
    </row>
    <row r="19" spans="1:19" ht="18.399999999999999" customHeight="1" thickBot="1" x14ac:dyDescent="0.3">
      <c r="A19" s="693"/>
      <c r="B19" s="74">
        <v>3</v>
      </c>
      <c r="C19" s="438">
        <f t="shared" ref="C19:C36" si="7">C18+"00:55"</f>
        <v>0.34722222222222215</v>
      </c>
      <c r="D19" s="69">
        <f t="shared" ref="D19:M19" si="8">C19+D$9</f>
        <v>0.34999999999999992</v>
      </c>
      <c r="E19" s="69">
        <f t="shared" si="8"/>
        <v>0.35486111111111102</v>
      </c>
      <c r="F19" s="69">
        <f t="shared" si="8"/>
        <v>0.36180555555555544</v>
      </c>
      <c r="G19" s="69">
        <f t="shared" si="8"/>
        <v>0.3645833333333332</v>
      </c>
      <c r="H19" s="69">
        <f t="shared" si="8"/>
        <v>0.37222222222222207</v>
      </c>
      <c r="I19" s="69">
        <f t="shared" si="8"/>
        <v>0.37986111111111093</v>
      </c>
      <c r="J19" s="69">
        <f t="shared" si="8"/>
        <v>0.38333333333333314</v>
      </c>
      <c r="K19" s="69">
        <f t="shared" si="8"/>
        <v>0.39027777777777756</v>
      </c>
      <c r="L19" s="69">
        <f t="shared" si="8"/>
        <v>0.39444444444444421</v>
      </c>
      <c r="M19" s="69">
        <f t="shared" si="8"/>
        <v>0.39722222222222198</v>
      </c>
      <c r="N19" s="91">
        <f t="shared" si="3"/>
        <v>20.580000000000002</v>
      </c>
      <c r="O19" s="88">
        <f t="shared" si="4"/>
        <v>4.9999999999999822E-2</v>
      </c>
      <c r="P19" s="73">
        <f t="shared" si="5"/>
        <v>17.150000000000063</v>
      </c>
      <c r="Q19" s="79"/>
      <c r="R19" s="82">
        <f t="shared" ref="R19:R34" si="9">C19-C18</f>
        <v>3.819444444444442E-2</v>
      </c>
      <c r="S19" s="82"/>
    </row>
    <row r="20" spans="1:19" ht="18.399999999999999" customHeight="1" thickBot="1" x14ac:dyDescent="0.3">
      <c r="A20" s="693"/>
      <c r="B20" s="74">
        <v>4</v>
      </c>
      <c r="C20" s="438">
        <f t="shared" si="7"/>
        <v>0.38541666666666657</v>
      </c>
      <c r="D20" s="69">
        <f t="shared" ref="D20:D21" si="10">C20+D$9</f>
        <v>0.38819444444444434</v>
      </c>
      <c r="E20" s="69">
        <f t="shared" ref="E20:E21" si="11">D20+E$9</f>
        <v>0.39305555555555544</v>
      </c>
      <c r="F20" s="69">
        <f t="shared" ref="F20:F21" si="12">E20+F$9</f>
        <v>0.39999999999999986</v>
      </c>
      <c r="G20" s="69">
        <f t="shared" ref="G20:G21" si="13">F20+G$9</f>
        <v>0.40277777777777762</v>
      </c>
      <c r="H20" s="69">
        <f t="shared" ref="H20:H21" si="14">G20+H$9</f>
        <v>0.41041666666666649</v>
      </c>
      <c r="I20" s="69">
        <f t="shared" ref="I20:I21" si="15">H20+I$9</f>
        <v>0.41805555555555535</v>
      </c>
      <c r="J20" s="69">
        <f t="shared" ref="J20:J21" si="16">I20+J$9</f>
        <v>0.42152777777777756</v>
      </c>
      <c r="K20" s="69">
        <f t="shared" ref="K20:K21" si="17">J20+K$9</f>
        <v>0.42847222222222198</v>
      </c>
      <c r="L20" s="69">
        <f t="shared" ref="L20:L21" si="18">K20+L$9</f>
        <v>0.43263888888888863</v>
      </c>
      <c r="M20" s="69">
        <f t="shared" ref="M20:M21" si="19">L20+M$9</f>
        <v>0.4354166666666664</v>
      </c>
      <c r="N20" s="91">
        <f t="shared" si="3"/>
        <v>20.580000000000002</v>
      </c>
      <c r="O20" s="88">
        <f t="shared" si="4"/>
        <v>4.9999999999999822E-2</v>
      </c>
      <c r="P20" s="73">
        <f t="shared" si="5"/>
        <v>17.150000000000063</v>
      </c>
      <c r="Q20" s="79"/>
      <c r="R20" s="82">
        <f t="shared" si="9"/>
        <v>3.819444444444442E-2</v>
      </c>
      <c r="S20" s="82"/>
    </row>
    <row r="21" spans="1:19" ht="18.399999999999999" customHeight="1" thickBot="1" x14ac:dyDescent="0.3">
      <c r="A21" s="693"/>
      <c r="B21" s="74">
        <v>5</v>
      </c>
      <c r="C21" s="438">
        <f t="shared" si="7"/>
        <v>0.42361111111111099</v>
      </c>
      <c r="D21" s="69">
        <f t="shared" si="10"/>
        <v>0.42638888888888876</v>
      </c>
      <c r="E21" s="69">
        <f t="shared" si="11"/>
        <v>0.43124999999999986</v>
      </c>
      <c r="F21" s="69">
        <f t="shared" si="12"/>
        <v>0.43819444444444428</v>
      </c>
      <c r="G21" s="69">
        <f t="shared" si="13"/>
        <v>0.44097222222222204</v>
      </c>
      <c r="H21" s="69">
        <f t="shared" si="14"/>
        <v>0.44861111111111091</v>
      </c>
      <c r="I21" s="69">
        <f t="shared" si="15"/>
        <v>0.45624999999999977</v>
      </c>
      <c r="J21" s="69">
        <f t="shared" si="16"/>
        <v>0.45972222222222198</v>
      </c>
      <c r="K21" s="69">
        <f t="shared" si="17"/>
        <v>0.4666666666666664</v>
      </c>
      <c r="L21" s="69">
        <f t="shared" si="18"/>
        <v>0.47083333333333305</v>
      </c>
      <c r="M21" s="69">
        <f t="shared" si="19"/>
        <v>0.47361111111111082</v>
      </c>
      <c r="N21" s="91">
        <f t="shared" si="3"/>
        <v>20.580000000000002</v>
      </c>
      <c r="O21" s="88">
        <f t="shared" si="4"/>
        <v>4.9999999999999822E-2</v>
      </c>
      <c r="P21" s="73">
        <f t="shared" si="5"/>
        <v>17.150000000000063</v>
      </c>
      <c r="Q21" s="79"/>
      <c r="R21" s="82">
        <f t="shared" si="9"/>
        <v>3.819444444444442E-2</v>
      </c>
      <c r="S21" s="82"/>
    </row>
    <row r="22" spans="1:19" ht="18.399999999999999" customHeight="1" thickBot="1" x14ac:dyDescent="0.3">
      <c r="A22" s="693"/>
      <c r="B22" s="74">
        <v>6</v>
      </c>
      <c r="C22" s="438">
        <f t="shared" si="7"/>
        <v>0.46180555555555541</v>
      </c>
      <c r="D22" s="69">
        <f t="shared" ref="D22:M22" si="20">C22+D$9</f>
        <v>0.46458333333333318</v>
      </c>
      <c r="E22" s="69">
        <f t="shared" si="20"/>
        <v>0.46944444444444428</v>
      </c>
      <c r="F22" s="69">
        <f t="shared" si="20"/>
        <v>0.4763888888888887</v>
      </c>
      <c r="G22" s="69">
        <f t="shared" si="20"/>
        <v>0.47916666666666646</v>
      </c>
      <c r="H22" s="69">
        <f t="shared" si="20"/>
        <v>0.48680555555555532</v>
      </c>
      <c r="I22" s="69">
        <f t="shared" si="20"/>
        <v>0.49444444444444419</v>
      </c>
      <c r="J22" s="69">
        <f t="shared" si="20"/>
        <v>0.4979166666666664</v>
      </c>
      <c r="K22" s="69">
        <f t="shared" si="20"/>
        <v>0.50486111111111087</v>
      </c>
      <c r="L22" s="69">
        <f t="shared" si="20"/>
        <v>0.50902777777777752</v>
      </c>
      <c r="M22" s="69">
        <f t="shared" si="20"/>
        <v>0.51180555555555529</v>
      </c>
      <c r="N22" s="91">
        <f t="shared" si="3"/>
        <v>20.580000000000002</v>
      </c>
      <c r="O22" s="88">
        <f t="shared" si="4"/>
        <v>4.9999999999999878E-2</v>
      </c>
      <c r="P22" s="73">
        <f t="shared" si="5"/>
        <v>17.150000000000045</v>
      </c>
      <c r="Q22" s="79"/>
      <c r="R22" s="82">
        <f t="shared" si="9"/>
        <v>3.819444444444442E-2</v>
      </c>
      <c r="S22" s="82"/>
    </row>
    <row r="23" spans="1:19" ht="18.399999999999999" customHeight="1" thickBot="1" x14ac:dyDescent="0.3">
      <c r="A23" s="693"/>
      <c r="B23" s="74">
        <v>7</v>
      </c>
      <c r="C23" s="438">
        <f t="shared" si="7"/>
        <v>0.49999999999999983</v>
      </c>
      <c r="D23" s="69">
        <f t="shared" ref="D23:M23" si="21">C23+D$9</f>
        <v>0.50277777777777766</v>
      </c>
      <c r="E23" s="69">
        <f t="shared" si="21"/>
        <v>0.50763888888888875</v>
      </c>
      <c r="F23" s="69">
        <f t="shared" si="21"/>
        <v>0.51458333333333317</v>
      </c>
      <c r="G23" s="69">
        <f t="shared" si="21"/>
        <v>0.51736111111111094</v>
      </c>
      <c r="H23" s="69">
        <f t="shared" si="21"/>
        <v>0.5249999999999998</v>
      </c>
      <c r="I23" s="69">
        <f t="shared" si="21"/>
        <v>0.53263888888888866</v>
      </c>
      <c r="J23" s="69">
        <f t="shared" si="21"/>
        <v>0.53611111111111087</v>
      </c>
      <c r="K23" s="69">
        <f t="shared" si="21"/>
        <v>0.54305555555555529</v>
      </c>
      <c r="L23" s="69">
        <f t="shared" si="21"/>
        <v>0.54722222222222194</v>
      </c>
      <c r="M23" s="69">
        <f t="shared" si="21"/>
        <v>0.54999999999999971</v>
      </c>
      <c r="N23" s="91">
        <f t="shared" si="3"/>
        <v>20.580000000000002</v>
      </c>
      <c r="O23" s="88">
        <f t="shared" si="4"/>
        <v>4.9999999999999878E-2</v>
      </c>
      <c r="P23" s="73">
        <f t="shared" si="5"/>
        <v>17.150000000000045</v>
      </c>
      <c r="Q23" s="79"/>
      <c r="R23" s="82">
        <f t="shared" si="9"/>
        <v>3.819444444444442E-2</v>
      </c>
      <c r="S23" s="82"/>
    </row>
    <row r="24" spans="1:19" ht="18.399999999999999" customHeight="1" thickBot="1" x14ac:dyDescent="0.3">
      <c r="A24" s="693"/>
      <c r="B24" s="74">
        <v>8</v>
      </c>
      <c r="C24" s="438">
        <f t="shared" si="7"/>
        <v>0.53819444444444431</v>
      </c>
      <c r="D24" s="69">
        <f t="shared" ref="D24:M24" si="22">C24+D$9</f>
        <v>0.54097222222222208</v>
      </c>
      <c r="E24" s="69">
        <f t="shared" si="22"/>
        <v>0.54583333333333317</v>
      </c>
      <c r="F24" s="69">
        <f t="shared" si="22"/>
        <v>0.55277777777777759</v>
      </c>
      <c r="G24" s="69">
        <f t="shared" si="22"/>
        <v>0.55555555555555536</v>
      </c>
      <c r="H24" s="69">
        <f t="shared" si="22"/>
        <v>0.56319444444444422</v>
      </c>
      <c r="I24" s="69">
        <f t="shared" si="22"/>
        <v>0.57083333333333308</v>
      </c>
      <c r="J24" s="69">
        <f t="shared" si="22"/>
        <v>0.57430555555555529</v>
      </c>
      <c r="K24" s="69">
        <f t="shared" si="22"/>
        <v>0.58124999999999971</v>
      </c>
      <c r="L24" s="69">
        <f t="shared" si="22"/>
        <v>0.58541666666666636</v>
      </c>
      <c r="M24" s="69">
        <f t="shared" si="22"/>
        <v>0.58819444444444413</v>
      </c>
      <c r="N24" s="91">
        <f t="shared" si="3"/>
        <v>20.580000000000002</v>
      </c>
      <c r="O24" s="88">
        <f t="shared" si="4"/>
        <v>4.9999999999999822E-2</v>
      </c>
      <c r="P24" s="73">
        <f t="shared" si="5"/>
        <v>17.150000000000063</v>
      </c>
      <c r="Q24" s="79"/>
      <c r="R24" s="82">
        <f t="shared" si="9"/>
        <v>3.8194444444444475E-2</v>
      </c>
      <c r="S24" s="82"/>
    </row>
    <row r="25" spans="1:19" ht="18.399999999999999" customHeight="1" thickBot="1" x14ac:dyDescent="0.3">
      <c r="A25" s="693"/>
      <c r="B25" s="74">
        <v>9</v>
      </c>
      <c r="C25" s="438">
        <f t="shared" si="7"/>
        <v>0.57638888888888873</v>
      </c>
      <c r="D25" s="69">
        <f t="shared" ref="D25:M25" si="23">C25+D$9</f>
        <v>0.5791666666666665</v>
      </c>
      <c r="E25" s="69">
        <f t="shared" si="23"/>
        <v>0.58402777777777759</v>
      </c>
      <c r="F25" s="69">
        <f t="shared" si="23"/>
        <v>0.59097222222222201</v>
      </c>
      <c r="G25" s="69">
        <f t="shared" si="23"/>
        <v>0.59374999999999978</v>
      </c>
      <c r="H25" s="69">
        <f t="shared" si="23"/>
        <v>0.60138888888888864</v>
      </c>
      <c r="I25" s="69">
        <f t="shared" si="23"/>
        <v>0.6090277777777775</v>
      </c>
      <c r="J25" s="69">
        <f t="shared" si="23"/>
        <v>0.61249999999999971</v>
      </c>
      <c r="K25" s="69">
        <f t="shared" si="23"/>
        <v>0.61944444444444413</v>
      </c>
      <c r="L25" s="69">
        <f t="shared" si="23"/>
        <v>0.62361111111111078</v>
      </c>
      <c r="M25" s="69">
        <f t="shared" si="23"/>
        <v>0.62638888888888855</v>
      </c>
      <c r="N25" s="91">
        <f t="shared" si="3"/>
        <v>20.580000000000002</v>
      </c>
      <c r="O25" s="88">
        <f t="shared" si="4"/>
        <v>4.9999999999999822E-2</v>
      </c>
      <c r="P25" s="73">
        <f t="shared" si="5"/>
        <v>17.150000000000063</v>
      </c>
      <c r="Q25" s="79"/>
      <c r="R25" s="82">
        <f t="shared" si="9"/>
        <v>3.819444444444442E-2</v>
      </c>
      <c r="S25" s="82"/>
    </row>
    <row r="26" spans="1:19" ht="18.399999999999999" customHeight="1" thickBot="1" x14ac:dyDescent="0.3">
      <c r="A26" s="693"/>
      <c r="B26" s="74">
        <v>10</v>
      </c>
      <c r="C26" s="438">
        <f t="shared" si="7"/>
        <v>0.61458333333333315</v>
      </c>
      <c r="D26" s="69">
        <f t="shared" ref="D26:M26" si="24">C26+D$9</f>
        <v>0.61736111111111092</v>
      </c>
      <c r="E26" s="69">
        <f t="shared" si="24"/>
        <v>0.62222222222222201</v>
      </c>
      <c r="F26" s="69">
        <f t="shared" si="24"/>
        <v>0.62916666666666643</v>
      </c>
      <c r="G26" s="69">
        <f t="shared" si="24"/>
        <v>0.6319444444444442</v>
      </c>
      <c r="H26" s="69">
        <f t="shared" si="24"/>
        <v>0.63958333333333306</v>
      </c>
      <c r="I26" s="69">
        <f t="shared" si="24"/>
        <v>0.64722222222222192</v>
      </c>
      <c r="J26" s="69">
        <f t="shared" si="24"/>
        <v>0.65069444444444413</v>
      </c>
      <c r="K26" s="69">
        <f t="shared" si="24"/>
        <v>0.65763888888888855</v>
      </c>
      <c r="L26" s="69">
        <f t="shared" si="24"/>
        <v>0.6618055555555552</v>
      </c>
      <c r="M26" s="69">
        <f t="shared" si="24"/>
        <v>0.66458333333333297</v>
      </c>
      <c r="N26" s="91">
        <f t="shared" si="3"/>
        <v>20.580000000000002</v>
      </c>
      <c r="O26" s="88">
        <f t="shared" si="4"/>
        <v>4.9999999999999822E-2</v>
      </c>
      <c r="P26" s="73">
        <f t="shared" si="5"/>
        <v>17.150000000000063</v>
      </c>
      <c r="Q26" s="79"/>
      <c r="R26" s="82">
        <f t="shared" si="9"/>
        <v>3.819444444444442E-2</v>
      </c>
      <c r="S26" s="82"/>
    </row>
    <row r="27" spans="1:19" ht="18.399999999999999" customHeight="1" thickBot="1" x14ac:dyDescent="0.3">
      <c r="A27" s="693"/>
      <c r="B27" s="74">
        <v>11</v>
      </c>
      <c r="C27" s="438">
        <f t="shared" si="7"/>
        <v>0.65277777777777757</v>
      </c>
      <c r="D27" s="69">
        <f t="shared" ref="D27:M27" si="25">C27+D$9</f>
        <v>0.65555555555555534</v>
      </c>
      <c r="E27" s="69">
        <f t="shared" si="25"/>
        <v>0.66041666666666643</v>
      </c>
      <c r="F27" s="69">
        <f t="shared" si="25"/>
        <v>0.66736111111111085</v>
      </c>
      <c r="G27" s="69">
        <f t="shared" si="25"/>
        <v>0.67013888888888862</v>
      </c>
      <c r="H27" s="69">
        <f t="shared" si="25"/>
        <v>0.67777777777777748</v>
      </c>
      <c r="I27" s="69">
        <f t="shared" si="25"/>
        <v>0.68541666666666634</v>
      </c>
      <c r="J27" s="69">
        <f t="shared" si="25"/>
        <v>0.68888888888888855</v>
      </c>
      <c r="K27" s="69">
        <f t="shared" si="25"/>
        <v>0.69583333333333297</v>
      </c>
      <c r="L27" s="69">
        <f t="shared" si="25"/>
        <v>0.69999999999999962</v>
      </c>
      <c r="M27" s="69">
        <f t="shared" si="25"/>
        <v>0.70277777777777739</v>
      </c>
      <c r="N27" s="91">
        <f t="shared" si="3"/>
        <v>20.580000000000002</v>
      </c>
      <c r="O27" s="88">
        <f t="shared" si="4"/>
        <v>4.9999999999999822E-2</v>
      </c>
      <c r="P27" s="73">
        <f t="shared" si="5"/>
        <v>17.150000000000063</v>
      </c>
      <c r="Q27" s="79"/>
      <c r="R27" s="82">
        <f t="shared" si="9"/>
        <v>3.819444444444442E-2</v>
      </c>
      <c r="S27" s="82"/>
    </row>
    <row r="28" spans="1:19" ht="18.399999999999999" customHeight="1" thickBot="1" x14ac:dyDescent="0.3">
      <c r="A28" s="693"/>
      <c r="B28" s="74">
        <v>12</v>
      </c>
      <c r="C28" s="438">
        <f t="shared" si="7"/>
        <v>0.69097222222222199</v>
      </c>
      <c r="D28" s="69">
        <f t="shared" ref="D28:M28" si="26">C28+D$9</f>
        <v>0.69374999999999976</v>
      </c>
      <c r="E28" s="69">
        <f t="shared" si="26"/>
        <v>0.69861111111111085</v>
      </c>
      <c r="F28" s="69">
        <f t="shared" si="26"/>
        <v>0.70555555555555527</v>
      </c>
      <c r="G28" s="69">
        <f t="shared" si="26"/>
        <v>0.70833333333333304</v>
      </c>
      <c r="H28" s="69">
        <f t="shared" si="26"/>
        <v>0.7159722222222219</v>
      </c>
      <c r="I28" s="69">
        <f t="shared" si="26"/>
        <v>0.72361111111111076</v>
      </c>
      <c r="J28" s="69">
        <f t="shared" si="26"/>
        <v>0.72708333333333297</v>
      </c>
      <c r="K28" s="69">
        <f t="shared" si="26"/>
        <v>0.73402777777777739</v>
      </c>
      <c r="L28" s="69">
        <f t="shared" si="26"/>
        <v>0.73819444444444404</v>
      </c>
      <c r="M28" s="69">
        <f t="shared" si="26"/>
        <v>0.74097222222222181</v>
      </c>
      <c r="N28" s="91">
        <f t="shared" si="3"/>
        <v>20.580000000000002</v>
      </c>
      <c r="O28" s="88">
        <f t="shared" si="4"/>
        <v>4.9999999999999822E-2</v>
      </c>
      <c r="P28" s="73">
        <f t="shared" si="5"/>
        <v>17.150000000000063</v>
      </c>
      <c r="Q28" s="79"/>
      <c r="R28" s="82">
        <f t="shared" si="9"/>
        <v>3.819444444444442E-2</v>
      </c>
      <c r="S28" s="82"/>
    </row>
    <row r="29" spans="1:19" ht="18.399999999999999" customHeight="1" thickBot="1" x14ac:dyDescent="0.3">
      <c r="A29" s="693"/>
      <c r="B29" s="74">
        <v>13</v>
      </c>
      <c r="C29" s="438">
        <f t="shared" si="7"/>
        <v>0.72916666666666641</v>
      </c>
      <c r="D29" s="69">
        <f t="shared" ref="D29:M29" si="27">C29+D$9</f>
        <v>0.73194444444444418</v>
      </c>
      <c r="E29" s="69">
        <f t="shared" si="27"/>
        <v>0.73680555555555527</v>
      </c>
      <c r="F29" s="69">
        <f t="shared" si="27"/>
        <v>0.74374999999999969</v>
      </c>
      <c r="G29" s="69">
        <f t="shared" si="27"/>
        <v>0.74652777777777746</v>
      </c>
      <c r="H29" s="69">
        <f t="shared" si="27"/>
        <v>0.75416666666666632</v>
      </c>
      <c r="I29" s="69">
        <f t="shared" si="27"/>
        <v>0.76180555555555518</v>
      </c>
      <c r="J29" s="69">
        <f t="shared" si="27"/>
        <v>0.76527777777777739</v>
      </c>
      <c r="K29" s="69">
        <f t="shared" si="27"/>
        <v>0.77222222222222181</v>
      </c>
      <c r="L29" s="69">
        <f t="shared" si="27"/>
        <v>0.77638888888888846</v>
      </c>
      <c r="M29" s="69">
        <f t="shared" si="27"/>
        <v>0.77916666666666623</v>
      </c>
      <c r="N29" s="91">
        <f t="shared" si="3"/>
        <v>20.580000000000002</v>
      </c>
      <c r="O29" s="88">
        <f t="shared" si="4"/>
        <v>4.9999999999999822E-2</v>
      </c>
      <c r="P29" s="73">
        <f t="shared" si="5"/>
        <v>17.150000000000063</v>
      </c>
      <c r="Q29" s="79"/>
      <c r="R29" s="82">
        <f t="shared" si="9"/>
        <v>3.819444444444442E-2</v>
      </c>
      <c r="S29" s="82"/>
    </row>
    <row r="30" spans="1:19" ht="18.399999999999999" customHeight="1" thickBot="1" x14ac:dyDescent="0.3">
      <c r="A30" s="693"/>
      <c r="B30" s="74">
        <v>14</v>
      </c>
      <c r="C30" s="438">
        <f t="shared" si="7"/>
        <v>0.76736111111111083</v>
      </c>
      <c r="D30" s="69">
        <f t="shared" ref="D30:M30" si="28">C30+D$9</f>
        <v>0.7701388888888886</v>
      </c>
      <c r="E30" s="69">
        <f t="shared" si="28"/>
        <v>0.77499999999999969</v>
      </c>
      <c r="F30" s="69">
        <f t="shared" si="28"/>
        <v>0.78194444444444411</v>
      </c>
      <c r="G30" s="69">
        <f t="shared" si="28"/>
        <v>0.78472222222222188</v>
      </c>
      <c r="H30" s="69">
        <f t="shared" si="28"/>
        <v>0.79236111111111074</v>
      </c>
      <c r="I30" s="69">
        <f t="shared" si="28"/>
        <v>0.7999999999999996</v>
      </c>
      <c r="J30" s="69">
        <f t="shared" si="28"/>
        <v>0.80347222222222181</v>
      </c>
      <c r="K30" s="69">
        <f t="shared" si="28"/>
        <v>0.81041666666666623</v>
      </c>
      <c r="L30" s="69">
        <f t="shared" si="28"/>
        <v>0.81458333333333288</v>
      </c>
      <c r="M30" s="69">
        <f t="shared" si="28"/>
        <v>0.81736111111111065</v>
      </c>
      <c r="N30" s="91">
        <f t="shared" si="3"/>
        <v>20.580000000000002</v>
      </c>
      <c r="O30" s="88">
        <f t="shared" si="4"/>
        <v>4.9999999999999822E-2</v>
      </c>
      <c r="P30" s="73">
        <f t="shared" si="5"/>
        <v>17.150000000000063</v>
      </c>
      <c r="Q30" s="79"/>
      <c r="R30" s="82">
        <f t="shared" si="9"/>
        <v>3.819444444444442E-2</v>
      </c>
      <c r="S30" s="82"/>
    </row>
    <row r="31" spans="1:19" ht="18.399999999999999" customHeight="1" thickBot="1" x14ac:dyDescent="0.3">
      <c r="A31" s="693"/>
      <c r="B31" s="74">
        <v>15</v>
      </c>
      <c r="C31" s="438">
        <f t="shared" si="7"/>
        <v>0.80555555555555525</v>
      </c>
      <c r="D31" s="69">
        <f t="shared" ref="D31:M31" si="29">C31+D$9</f>
        <v>0.80833333333333302</v>
      </c>
      <c r="E31" s="69">
        <f t="shared" si="29"/>
        <v>0.81319444444444411</v>
      </c>
      <c r="F31" s="69">
        <f t="shared" si="29"/>
        <v>0.82013888888888853</v>
      </c>
      <c r="G31" s="69">
        <f t="shared" si="29"/>
        <v>0.8229166666666663</v>
      </c>
      <c r="H31" s="69">
        <f t="shared" si="29"/>
        <v>0.83055555555555516</v>
      </c>
      <c r="I31" s="69">
        <f t="shared" si="29"/>
        <v>0.83819444444444402</v>
      </c>
      <c r="J31" s="69">
        <f t="shared" si="29"/>
        <v>0.84166666666666623</v>
      </c>
      <c r="K31" s="69">
        <f t="shared" si="29"/>
        <v>0.84861111111111065</v>
      </c>
      <c r="L31" s="69">
        <f t="shared" si="29"/>
        <v>0.8527777777777773</v>
      </c>
      <c r="M31" s="69">
        <f t="shared" si="29"/>
        <v>0.85555555555555507</v>
      </c>
      <c r="N31" s="91">
        <f t="shared" si="3"/>
        <v>20.580000000000002</v>
      </c>
      <c r="O31" s="88">
        <f t="shared" si="4"/>
        <v>4.9999999999999822E-2</v>
      </c>
      <c r="P31" s="73">
        <f t="shared" si="5"/>
        <v>17.150000000000063</v>
      </c>
      <c r="Q31" s="79"/>
      <c r="R31" s="82">
        <f t="shared" si="9"/>
        <v>3.819444444444442E-2</v>
      </c>
      <c r="S31" s="82"/>
    </row>
    <row r="32" spans="1:19" ht="18.399999999999999" customHeight="1" thickBot="1" x14ac:dyDescent="0.3">
      <c r="A32" s="693"/>
      <c r="B32" s="74">
        <v>16</v>
      </c>
      <c r="C32" s="438">
        <f t="shared" si="7"/>
        <v>0.84374999999999967</v>
      </c>
      <c r="D32" s="69">
        <f t="shared" ref="D32:M32" si="30">C32+D$9</f>
        <v>0.84652777777777743</v>
      </c>
      <c r="E32" s="69">
        <f t="shared" si="30"/>
        <v>0.85138888888888853</v>
      </c>
      <c r="F32" s="69">
        <f t="shared" si="30"/>
        <v>0.85833333333333295</v>
      </c>
      <c r="G32" s="69">
        <f t="shared" si="30"/>
        <v>0.86111111111111072</v>
      </c>
      <c r="H32" s="69">
        <f t="shared" si="30"/>
        <v>0.86874999999999958</v>
      </c>
      <c r="I32" s="69">
        <f t="shared" si="30"/>
        <v>0.87638888888888844</v>
      </c>
      <c r="J32" s="69">
        <f t="shared" si="30"/>
        <v>0.87986111111111065</v>
      </c>
      <c r="K32" s="69">
        <f t="shared" si="30"/>
        <v>0.88680555555555507</v>
      </c>
      <c r="L32" s="69">
        <f t="shared" si="30"/>
        <v>0.89097222222222172</v>
      </c>
      <c r="M32" s="69">
        <f t="shared" si="30"/>
        <v>0.89374999999999949</v>
      </c>
      <c r="N32" s="91">
        <f t="shared" si="3"/>
        <v>20.580000000000002</v>
      </c>
      <c r="O32" s="88">
        <f t="shared" si="4"/>
        <v>4.9999999999999822E-2</v>
      </c>
      <c r="P32" s="73">
        <f t="shared" si="5"/>
        <v>17.150000000000063</v>
      </c>
      <c r="Q32" s="79"/>
      <c r="R32" s="82"/>
      <c r="S32" s="82"/>
    </row>
    <row r="33" spans="1:19" ht="18.399999999999999" customHeight="1" thickBot="1" x14ac:dyDescent="0.3">
      <c r="A33" s="693"/>
      <c r="B33" s="142">
        <v>17</v>
      </c>
      <c r="C33" s="439">
        <f t="shared" si="7"/>
        <v>0.88194444444444409</v>
      </c>
      <c r="D33" s="144">
        <f t="shared" ref="D33:M33" si="31">C33+D$10</f>
        <v>0.88402777777777741</v>
      </c>
      <c r="E33" s="144">
        <f t="shared" si="31"/>
        <v>0.88819444444444406</v>
      </c>
      <c r="F33" s="144">
        <f t="shared" si="31"/>
        <v>0.89444444444444404</v>
      </c>
      <c r="G33" s="144">
        <f t="shared" si="31"/>
        <v>0.89652777777777737</v>
      </c>
      <c r="H33" s="144">
        <f t="shared" si="31"/>
        <v>0.90347222222222179</v>
      </c>
      <c r="I33" s="144">
        <f t="shared" si="31"/>
        <v>0.91041666666666621</v>
      </c>
      <c r="J33" s="144">
        <f t="shared" si="31"/>
        <v>0.91319444444444398</v>
      </c>
      <c r="K33" s="144">
        <f t="shared" si="31"/>
        <v>0.91944444444444395</v>
      </c>
      <c r="L33" s="144">
        <f t="shared" si="31"/>
        <v>0.92291666666666616</v>
      </c>
      <c r="M33" s="144">
        <f t="shared" si="31"/>
        <v>0.92499999999999949</v>
      </c>
      <c r="N33" s="398">
        <f t="shared" si="3"/>
        <v>20.580000000000002</v>
      </c>
      <c r="O33" s="143">
        <f t="shared" si="4"/>
        <v>4.3055555555555403E-2</v>
      </c>
      <c r="P33" s="250">
        <f t="shared" si="5"/>
        <v>19.916129032258137</v>
      </c>
      <c r="Q33" s="79"/>
      <c r="R33" s="82">
        <f>C33-C31</f>
        <v>7.638888888888884E-2</v>
      </c>
      <c r="S33" s="82"/>
    </row>
    <row r="34" spans="1:19" ht="18.399999999999999" customHeight="1" thickBot="1" x14ac:dyDescent="0.3">
      <c r="A34" s="693"/>
      <c r="B34" s="142">
        <v>18</v>
      </c>
      <c r="C34" s="439">
        <f t="shared" si="7"/>
        <v>0.92013888888888851</v>
      </c>
      <c r="D34" s="144">
        <f t="shared" ref="D34:M36" si="32">C34+D$10</f>
        <v>0.92222222222222183</v>
      </c>
      <c r="E34" s="144">
        <f t="shared" si="32"/>
        <v>0.92638888888888848</v>
      </c>
      <c r="F34" s="144">
        <f t="shared" si="32"/>
        <v>0.93263888888888846</v>
      </c>
      <c r="G34" s="144">
        <f t="shared" si="32"/>
        <v>0.93472222222222179</v>
      </c>
      <c r="H34" s="144">
        <f t="shared" si="32"/>
        <v>0.94166666666666621</v>
      </c>
      <c r="I34" s="144">
        <f t="shared" si="32"/>
        <v>0.94861111111111063</v>
      </c>
      <c r="J34" s="144">
        <f t="shared" si="32"/>
        <v>0.9513888888888884</v>
      </c>
      <c r="K34" s="144">
        <f t="shared" si="32"/>
        <v>0.95763888888888837</v>
      </c>
      <c r="L34" s="144">
        <f t="shared" si="32"/>
        <v>0.96111111111111058</v>
      </c>
      <c r="M34" s="144">
        <f t="shared" si="32"/>
        <v>0.96319444444444391</v>
      </c>
      <c r="N34" s="398">
        <f t="shared" si="3"/>
        <v>20.580000000000002</v>
      </c>
      <c r="O34" s="143">
        <f t="shared" si="4"/>
        <v>4.3055555555555403E-2</v>
      </c>
      <c r="P34" s="250">
        <f t="shared" si="5"/>
        <v>19.916129032258137</v>
      </c>
      <c r="Q34" s="79"/>
      <c r="R34" s="82">
        <f t="shared" si="9"/>
        <v>3.819444444444442E-2</v>
      </c>
      <c r="S34" s="82"/>
    </row>
    <row r="35" spans="1:19" ht="18.399999999999999" customHeight="1" thickBot="1" x14ac:dyDescent="0.3">
      <c r="A35" s="693"/>
      <c r="B35" s="142">
        <v>19</v>
      </c>
      <c r="C35" s="439">
        <f t="shared" si="7"/>
        <v>0.95833333333333293</v>
      </c>
      <c r="D35" s="144">
        <f t="shared" si="32"/>
        <v>0.96041666666666625</v>
      </c>
      <c r="E35" s="144">
        <f t="shared" si="32"/>
        <v>0.9645833333333329</v>
      </c>
      <c r="F35" s="144">
        <f t="shared" si="32"/>
        <v>0.97083333333333288</v>
      </c>
      <c r="G35" s="144">
        <f t="shared" si="32"/>
        <v>0.97291666666666621</v>
      </c>
      <c r="H35" s="144">
        <f t="shared" si="32"/>
        <v>0.97986111111111063</v>
      </c>
      <c r="I35" s="144">
        <f t="shared" si="32"/>
        <v>0.98680555555555505</v>
      </c>
      <c r="J35" s="144">
        <f t="shared" si="32"/>
        <v>0.98958333333333282</v>
      </c>
      <c r="K35" s="144">
        <f t="shared" si="32"/>
        <v>0.99583333333333279</v>
      </c>
      <c r="L35" s="144">
        <f t="shared" si="32"/>
        <v>0.999305555555555</v>
      </c>
      <c r="M35" s="144">
        <f t="shared" si="32"/>
        <v>1.0013888888888884</v>
      </c>
      <c r="N35" s="398">
        <f t="shared" ref="N35:N36" si="33">$G$41</f>
        <v>20.580000000000002</v>
      </c>
      <c r="O35" s="143">
        <f t="shared" si="4"/>
        <v>4.3055555555555514E-2</v>
      </c>
      <c r="P35" s="250">
        <f t="shared" ref="P35:P36" si="34">$G$41/((O35*1440)/60)</f>
        <v>19.916129032258084</v>
      </c>
      <c r="Q35" s="79"/>
      <c r="R35" s="82"/>
      <c r="S35" s="82"/>
    </row>
    <row r="36" spans="1:19" ht="18.399999999999999" customHeight="1" x14ac:dyDescent="0.25">
      <c r="A36" s="693"/>
      <c r="B36" s="535">
        <v>20</v>
      </c>
      <c r="C36" s="543">
        <f t="shared" si="7"/>
        <v>0.99652777777777735</v>
      </c>
      <c r="D36" s="536">
        <f t="shared" si="32"/>
        <v>0.99861111111111067</v>
      </c>
      <c r="E36" s="536">
        <f t="shared" si="32"/>
        <v>1.0027777777777773</v>
      </c>
      <c r="F36" s="536">
        <f t="shared" si="32"/>
        <v>1.0090277777777774</v>
      </c>
      <c r="G36" s="536">
        <f t="shared" si="32"/>
        <v>1.0111111111111108</v>
      </c>
      <c r="H36" s="536">
        <f t="shared" si="32"/>
        <v>1.0180555555555553</v>
      </c>
      <c r="I36" s="536">
        <f t="shared" si="32"/>
        <v>1.0249999999999997</v>
      </c>
      <c r="J36" s="536">
        <f t="shared" si="32"/>
        <v>1.0277777777777775</v>
      </c>
      <c r="K36" s="536">
        <f t="shared" si="32"/>
        <v>1.0340277777777775</v>
      </c>
      <c r="L36" s="536">
        <f t="shared" si="32"/>
        <v>1.0374999999999999</v>
      </c>
      <c r="M36" s="536">
        <f t="shared" si="32"/>
        <v>1.0395833333333333</v>
      </c>
      <c r="N36" s="552">
        <f t="shared" si="33"/>
        <v>20.580000000000002</v>
      </c>
      <c r="O36" s="543">
        <f t="shared" si="4"/>
        <v>4.3055555555555958E-2</v>
      </c>
      <c r="P36" s="553">
        <f t="shared" si="34"/>
        <v>19.916129032257881</v>
      </c>
      <c r="Q36" s="79"/>
      <c r="R36" s="82">
        <f>C36-C34</f>
        <v>7.638888888888884E-2</v>
      </c>
      <c r="S36" s="82"/>
    </row>
    <row r="37" spans="1:19" ht="18.399999999999999" customHeight="1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9" ht="18.399999999999999" customHeight="1" x14ac:dyDescent="0.25">
      <c r="A38" s="84"/>
      <c r="B38" s="84"/>
      <c r="C38" s="84"/>
      <c r="D38" s="84" t="s">
        <v>63</v>
      </c>
      <c r="E38" s="84"/>
      <c r="F38" s="206"/>
      <c r="G38" s="84">
        <v>16</v>
      </c>
      <c r="H38" s="84"/>
      <c r="I38" s="84"/>
      <c r="J38" s="84"/>
      <c r="K38" s="84"/>
      <c r="L38" s="84"/>
      <c r="M38" s="84"/>
      <c r="N38" s="84"/>
      <c r="O38" s="84"/>
      <c r="P38" s="84"/>
    </row>
    <row r="39" spans="1:19" ht="18.399999999999999" customHeight="1" x14ac:dyDescent="0.25">
      <c r="A39" s="84"/>
      <c r="B39" s="84"/>
      <c r="C39" s="84"/>
      <c r="D39" s="84" t="s">
        <v>64</v>
      </c>
      <c r="E39" s="84"/>
      <c r="F39" s="206"/>
      <c r="G39" s="84">
        <v>4</v>
      </c>
      <c r="H39" s="84"/>
      <c r="I39" s="84"/>
      <c r="J39" s="84"/>
      <c r="K39" s="84"/>
      <c r="L39" s="84"/>
      <c r="M39" s="84"/>
      <c r="N39" s="84"/>
      <c r="O39" s="84"/>
      <c r="P39" s="84"/>
    </row>
    <row r="40" spans="1:19" ht="18.399999999999999" customHeight="1" x14ac:dyDescent="0.25">
      <c r="A40" s="84"/>
      <c r="B40" s="84"/>
      <c r="C40" s="84"/>
      <c r="D40" s="84" t="s">
        <v>65</v>
      </c>
      <c r="E40" s="84"/>
      <c r="F40" s="206"/>
      <c r="G40" s="84">
        <f>B36</f>
        <v>20</v>
      </c>
      <c r="H40" s="84"/>
      <c r="I40" s="84"/>
      <c r="J40" s="84"/>
      <c r="K40" s="84"/>
      <c r="L40" s="84"/>
      <c r="M40" s="84"/>
      <c r="N40" s="84"/>
      <c r="O40" s="84"/>
      <c r="P40" s="84"/>
    </row>
    <row r="41" spans="1:19" ht="18.399999999999999" customHeight="1" x14ac:dyDescent="0.25">
      <c r="A41" s="84"/>
      <c r="B41" s="84"/>
      <c r="C41" s="84"/>
      <c r="D41" s="84" t="s">
        <v>66</v>
      </c>
      <c r="E41" s="84"/>
      <c r="F41" s="206"/>
      <c r="G41" s="207">
        <f>N13</f>
        <v>20.580000000000002</v>
      </c>
      <c r="H41" s="84" t="s">
        <v>67</v>
      </c>
      <c r="I41" s="84"/>
      <c r="J41" s="84"/>
      <c r="K41" s="84"/>
      <c r="L41" s="84"/>
      <c r="M41" s="84"/>
      <c r="N41" s="84"/>
      <c r="O41" s="84"/>
      <c r="P41" s="84"/>
    </row>
    <row r="42" spans="1:19" ht="15" customHeight="1" x14ac:dyDescent="0.25">
      <c r="D42" s="84" t="s">
        <v>68</v>
      </c>
      <c r="G42" s="84">
        <v>0</v>
      </c>
      <c r="H42" s="84" t="s">
        <v>69</v>
      </c>
    </row>
    <row r="43" spans="1:19" ht="15" customHeight="1" x14ac:dyDescent="0.25">
      <c r="D43" s="84" t="s">
        <v>70</v>
      </c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P8"/>
    <mergeCell ref="B11:C11"/>
    <mergeCell ref="D11:L11"/>
    <mergeCell ref="N11:N12"/>
    <mergeCell ref="O11:O15"/>
    <mergeCell ref="P11:P15"/>
    <mergeCell ref="Q11:Q15"/>
    <mergeCell ref="N13:N15"/>
    <mergeCell ref="B15:C15"/>
    <mergeCell ref="B16:Q16"/>
    <mergeCell ref="A17:A36"/>
  </mergeCells>
  <pageMargins left="0.51181102362204722" right="0.15748031496062992" top="0.74803149606299213" bottom="0.74803149606299213" header="0.31496062992125984" footer="0.31496062992125984"/>
  <pageSetup paperSize="9" scale="49" fitToHeight="5" orientation="portrait" r:id="rId1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58"/>
  <sheetViews>
    <sheetView view="pageBreakPreview" zoomScale="70" zoomScaleNormal="85" zoomScaleSheetLayoutView="70" workbookViewId="0">
      <selection activeCell="P11" sqref="P11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2" width="10.7109375" style="40" customWidth="1"/>
    <col min="13" max="13" width="12.140625" style="40" customWidth="1"/>
    <col min="14" max="15" width="9.7109375" style="40" customWidth="1"/>
    <col min="16" max="16" width="14.7109375" style="40" customWidth="1"/>
    <col min="17" max="16384" width="11.5703125" style="40"/>
  </cols>
  <sheetData>
    <row r="1" spans="2:17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2:17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2:17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2:17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2:17" s="30" customFormat="1" ht="23.25" x14ac:dyDescent="0.35">
      <c r="B5" s="32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2:17" s="30" customFormat="1" ht="23.25" x14ac:dyDescent="0.35">
      <c r="B6" s="32" t="s">
        <v>108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2:17" s="30" customFormat="1" ht="24" thickBot="1" x14ac:dyDescent="0.4">
      <c r="B7" s="32" t="s">
        <v>123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173"/>
      <c r="P7" s="173"/>
    </row>
    <row r="8" spans="2:17" s="30" customFormat="1" ht="173.25" customHeight="1" thickBot="1" x14ac:dyDescent="0.4">
      <c r="B8" s="725" t="s">
        <v>244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7"/>
    </row>
    <row r="9" spans="2:17" ht="15.75" x14ac:dyDescent="0.25">
      <c r="B9" s="104"/>
      <c r="C9" s="104"/>
      <c r="D9" s="93">
        <v>2.7777777777777779E-3</v>
      </c>
      <c r="E9" s="93">
        <v>4.8611111111111112E-3</v>
      </c>
      <c r="F9" s="93">
        <v>6.9444444444444441E-3</v>
      </c>
      <c r="G9" s="93">
        <v>2.7777777777777779E-3</v>
      </c>
      <c r="H9" s="93">
        <v>7.6388888888888886E-3</v>
      </c>
      <c r="I9" s="93">
        <v>7.6388888888888886E-3</v>
      </c>
      <c r="J9" s="93">
        <v>3.472222222222222E-3</v>
      </c>
      <c r="K9" s="93">
        <v>6.9444444444444441E-3</v>
      </c>
      <c r="L9" s="93">
        <v>4.1666666666666666E-3</v>
      </c>
      <c r="M9" s="93">
        <v>2.7777777777777779E-3</v>
      </c>
      <c r="N9" s="105"/>
      <c r="O9" s="105">
        <f>SUM(D9:M9)</f>
        <v>4.9999999999999996E-2</v>
      </c>
      <c r="P9" s="106"/>
    </row>
    <row r="10" spans="2:17" ht="16.5" thickBot="1" x14ac:dyDescent="0.3">
      <c r="B10" s="104"/>
      <c r="C10" s="104"/>
      <c r="D10" s="85">
        <v>2.0833333333333333E-3</v>
      </c>
      <c r="E10" s="85">
        <v>4.1666666666666666E-3</v>
      </c>
      <c r="F10" s="85">
        <v>6.2499999999999995E-3</v>
      </c>
      <c r="G10" s="85">
        <v>2.0833333333333333E-3</v>
      </c>
      <c r="H10" s="85">
        <v>6.9444444444444441E-3</v>
      </c>
      <c r="I10" s="85">
        <v>6.9444444444444441E-3</v>
      </c>
      <c r="J10" s="85">
        <v>2.7777777777777779E-3</v>
      </c>
      <c r="K10" s="85">
        <v>6.2499999999999995E-3</v>
      </c>
      <c r="L10" s="85">
        <v>3.472222222222222E-3</v>
      </c>
      <c r="M10" s="85">
        <v>2.0833333333333333E-3</v>
      </c>
      <c r="N10" s="105"/>
      <c r="O10" s="105">
        <f>SUM(D10:M10)</f>
        <v>4.3055555555555555E-2</v>
      </c>
      <c r="P10" s="106"/>
    </row>
    <row r="11" spans="2:17" ht="26.25" customHeight="1" thickBot="1" x14ac:dyDescent="0.3">
      <c r="B11" s="696" t="s">
        <v>47</v>
      </c>
      <c r="C11" s="697"/>
      <c r="D11" s="739" t="s">
        <v>48</v>
      </c>
      <c r="E11" s="740"/>
      <c r="F11" s="740"/>
      <c r="G11" s="740"/>
      <c r="H11" s="740"/>
      <c r="I11" s="740"/>
      <c r="J11" s="740"/>
      <c r="K11" s="740"/>
      <c r="L11" s="741"/>
      <c r="M11" s="373" t="s">
        <v>49</v>
      </c>
      <c r="N11" s="701" t="s">
        <v>50</v>
      </c>
      <c r="O11" s="701" t="s">
        <v>51</v>
      </c>
      <c r="P11" s="701" t="s">
        <v>52</v>
      </c>
      <c r="Q11" s="701" t="s">
        <v>53</v>
      </c>
    </row>
    <row r="12" spans="2:17" ht="48.75" thickBot="1" x14ac:dyDescent="0.3">
      <c r="B12" s="420"/>
      <c r="C12" s="420" t="s">
        <v>265</v>
      </c>
      <c r="D12" s="198" t="s">
        <v>109</v>
      </c>
      <c r="E12" s="96" t="s">
        <v>295</v>
      </c>
      <c r="F12" s="96" t="s">
        <v>97</v>
      </c>
      <c r="G12" s="96" t="s">
        <v>86</v>
      </c>
      <c r="H12" s="96" t="s">
        <v>106</v>
      </c>
      <c r="I12" s="96" t="s">
        <v>197</v>
      </c>
      <c r="J12" s="96" t="s">
        <v>97</v>
      </c>
      <c r="K12" s="96" t="s">
        <v>295</v>
      </c>
      <c r="L12" s="278" t="s">
        <v>109</v>
      </c>
      <c r="M12" s="376" t="s">
        <v>265</v>
      </c>
      <c r="N12" s="702"/>
      <c r="O12" s="703"/>
      <c r="P12" s="703"/>
      <c r="Q12" s="703"/>
    </row>
    <row r="13" spans="2:17" ht="15.75" thickBot="1" x14ac:dyDescent="0.3">
      <c r="B13" s="352" t="s">
        <v>58</v>
      </c>
      <c r="C13" s="419">
        <v>0</v>
      </c>
      <c r="D13" s="372">
        <v>1.8</v>
      </c>
      <c r="E13" s="49">
        <v>2.1</v>
      </c>
      <c r="F13" s="50">
        <v>2.5</v>
      </c>
      <c r="G13" s="50">
        <v>1.2</v>
      </c>
      <c r="H13" s="50">
        <v>2.8</v>
      </c>
      <c r="I13" s="50">
        <v>2.6</v>
      </c>
      <c r="J13" s="50">
        <v>1.37</v>
      </c>
      <c r="K13" s="296">
        <v>2.68</v>
      </c>
      <c r="L13" s="48">
        <v>2</v>
      </c>
      <c r="M13" s="376">
        <v>1.53</v>
      </c>
      <c r="N13" s="704">
        <f>M14</f>
        <v>20.580000000000002</v>
      </c>
      <c r="O13" s="703"/>
      <c r="P13" s="703"/>
      <c r="Q13" s="703"/>
    </row>
    <row r="14" spans="2:17" ht="30.75" customHeight="1" thickBot="1" x14ac:dyDescent="0.3">
      <c r="B14" s="58" t="s">
        <v>59</v>
      </c>
      <c r="C14" s="59">
        <v>0</v>
      </c>
      <c r="D14" s="60">
        <f t="shared" ref="D14:M14" si="0">C14+D13</f>
        <v>1.8</v>
      </c>
      <c r="E14" s="61">
        <f t="shared" si="0"/>
        <v>3.9000000000000004</v>
      </c>
      <c r="F14" s="62">
        <f t="shared" si="0"/>
        <v>6.4</v>
      </c>
      <c r="G14" s="62">
        <f t="shared" si="0"/>
        <v>7.6000000000000005</v>
      </c>
      <c r="H14" s="62">
        <f t="shared" si="0"/>
        <v>10.4</v>
      </c>
      <c r="I14" s="62">
        <f t="shared" si="0"/>
        <v>13</v>
      </c>
      <c r="J14" s="62">
        <f t="shared" si="0"/>
        <v>14.370000000000001</v>
      </c>
      <c r="K14" s="63">
        <f t="shared" si="0"/>
        <v>17.05</v>
      </c>
      <c r="L14" s="60">
        <f t="shared" si="0"/>
        <v>19.05</v>
      </c>
      <c r="M14" s="60">
        <f t="shared" si="0"/>
        <v>20.580000000000002</v>
      </c>
      <c r="N14" s="705"/>
      <c r="O14" s="703"/>
      <c r="P14" s="703"/>
      <c r="Q14" s="703"/>
    </row>
    <row r="15" spans="2:17" ht="30.75" customHeight="1" thickBot="1" x14ac:dyDescent="0.3">
      <c r="B15" s="687" t="s">
        <v>60</v>
      </c>
      <c r="C15" s="688"/>
      <c r="D15" s="60">
        <f t="shared" ref="D15:M15" si="1">D13/((D10*1440)/60)</f>
        <v>36</v>
      </c>
      <c r="E15" s="61">
        <f t="shared" si="1"/>
        <v>21</v>
      </c>
      <c r="F15" s="61">
        <f t="shared" si="1"/>
        <v>16.666666666666668</v>
      </c>
      <c r="G15" s="61">
        <f t="shared" si="1"/>
        <v>23.999999999999996</v>
      </c>
      <c r="H15" s="61">
        <f t="shared" si="1"/>
        <v>16.8</v>
      </c>
      <c r="I15" s="61">
        <f t="shared" si="1"/>
        <v>15.600000000000001</v>
      </c>
      <c r="J15" s="61">
        <f t="shared" si="1"/>
        <v>20.55</v>
      </c>
      <c r="K15" s="65">
        <f t="shared" si="1"/>
        <v>17.866666666666667</v>
      </c>
      <c r="L15" s="60">
        <f t="shared" si="1"/>
        <v>24</v>
      </c>
      <c r="M15" s="64">
        <f t="shared" si="1"/>
        <v>30.599999999999998</v>
      </c>
      <c r="N15" s="706"/>
      <c r="O15" s="702"/>
      <c r="P15" s="702"/>
      <c r="Q15" s="702"/>
    </row>
    <row r="16" spans="2:17" ht="36.6" customHeight="1" thickBot="1" x14ac:dyDescent="0.3">
      <c r="B16" s="689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690"/>
      <c r="O16" s="708"/>
      <c r="P16" s="708"/>
      <c r="Q16" s="691"/>
    </row>
    <row r="17" spans="1:19" ht="18.399999999999999" customHeight="1" thickBot="1" x14ac:dyDescent="0.3">
      <c r="A17" s="692" t="s">
        <v>38</v>
      </c>
      <c r="B17" s="74">
        <v>1</v>
      </c>
      <c r="C17" s="438">
        <v>0.27083333333333331</v>
      </c>
      <c r="D17" s="69">
        <f>C17+D$10</f>
        <v>0.27291666666666664</v>
      </c>
      <c r="E17" s="69">
        <f t="shared" ref="E17:M17" si="2">D17+E$10</f>
        <v>0.27708333333333329</v>
      </c>
      <c r="F17" s="69">
        <f t="shared" si="2"/>
        <v>0.28333333333333327</v>
      </c>
      <c r="G17" s="69">
        <f t="shared" si="2"/>
        <v>0.2854166666666666</v>
      </c>
      <c r="H17" s="69">
        <f t="shared" si="2"/>
        <v>0.29236111111111102</v>
      </c>
      <c r="I17" s="69">
        <f t="shared" si="2"/>
        <v>0.29930555555555544</v>
      </c>
      <c r="J17" s="69">
        <f t="shared" si="2"/>
        <v>0.3020833333333332</v>
      </c>
      <c r="K17" s="69">
        <f t="shared" si="2"/>
        <v>0.30833333333333318</v>
      </c>
      <c r="L17" s="69">
        <f t="shared" si="2"/>
        <v>0.31180555555555539</v>
      </c>
      <c r="M17" s="69">
        <f t="shared" si="2"/>
        <v>0.31388888888888872</v>
      </c>
      <c r="N17" s="91">
        <f t="shared" ref="N17:N34" si="3">$G$39</f>
        <v>20.580000000000002</v>
      </c>
      <c r="O17" s="87">
        <f t="shared" ref="O17:O34" si="4">M17-C17</f>
        <v>4.3055555555555403E-2</v>
      </c>
      <c r="P17" s="73">
        <f t="shared" ref="P17:P34" si="5">$G$39/((O17*1440)/60)</f>
        <v>19.916129032258137</v>
      </c>
      <c r="Q17" s="68"/>
      <c r="R17" s="82"/>
      <c r="S17" s="82"/>
    </row>
    <row r="18" spans="1:19" ht="18.399999999999999" customHeight="1" thickBot="1" x14ac:dyDescent="0.3">
      <c r="A18" s="693"/>
      <c r="B18" s="74">
        <v>2</v>
      </c>
      <c r="C18" s="438">
        <f>C17+"00:60"</f>
        <v>0.3125</v>
      </c>
      <c r="D18" s="69">
        <f t="shared" ref="D18:M18" si="6">C18+D$10</f>
        <v>0.31458333333333333</v>
      </c>
      <c r="E18" s="69">
        <f t="shared" si="6"/>
        <v>0.31874999999999998</v>
      </c>
      <c r="F18" s="69">
        <f t="shared" si="6"/>
        <v>0.32499999999999996</v>
      </c>
      <c r="G18" s="69">
        <f t="shared" si="6"/>
        <v>0.32708333333333328</v>
      </c>
      <c r="H18" s="69">
        <f t="shared" si="6"/>
        <v>0.3340277777777777</v>
      </c>
      <c r="I18" s="69">
        <f t="shared" si="6"/>
        <v>0.34097222222222212</v>
      </c>
      <c r="J18" s="69">
        <f t="shared" si="6"/>
        <v>0.34374999999999989</v>
      </c>
      <c r="K18" s="69">
        <f t="shared" si="6"/>
        <v>0.34999999999999987</v>
      </c>
      <c r="L18" s="69">
        <f t="shared" si="6"/>
        <v>0.35347222222222208</v>
      </c>
      <c r="M18" s="69">
        <f t="shared" si="6"/>
        <v>0.3555555555555554</v>
      </c>
      <c r="N18" s="91">
        <f t="shared" si="3"/>
        <v>20.580000000000002</v>
      </c>
      <c r="O18" s="88">
        <f t="shared" si="4"/>
        <v>4.3055555555555403E-2</v>
      </c>
      <c r="P18" s="73">
        <f t="shared" si="5"/>
        <v>19.916129032258137</v>
      </c>
      <c r="Q18" s="79"/>
      <c r="R18" s="82">
        <f>C18-C17</f>
        <v>4.1666666666666685E-2</v>
      </c>
      <c r="S18" s="82"/>
    </row>
    <row r="19" spans="1:19" ht="18.399999999999999" customHeight="1" thickBot="1" x14ac:dyDescent="0.3">
      <c r="A19" s="693"/>
      <c r="B19" s="74">
        <v>3</v>
      </c>
      <c r="C19" s="438">
        <f t="shared" ref="C19:C34" si="7">C18+"00:60"</f>
        <v>0.35416666666666669</v>
      </c>
      <c r="D19" s="69">
        <f t="shared" ref="D19:M19" si="8">C19+D$10</f>
        <v>0.35625000000000001</v>
      </c>
      <c r="E19" s="69">
        <f t="shared" si="8"/>
        <v>0.36041666666666666</v>
      </c>
      <c r="F19" s="69">
        <f t="shared" si="8"/>
        <v>0.36666666666666664</v>
      </c>
      <c r="G19" s="69">
        <f t="shared" si="8"/>
        <v>0.36874999999999997</v>
      </c>
      <c r="H19" s="69">
        <f t="shared" si="8"/>
        <v>0.37569444444444439</v>
      </c>
      <c r="I19" s="69">
        <f t="shared" si="8"/>
        <v>0.38263888888888881</v>
      </c>
      <c r="J19" s="69">
        <f t="shared" si="8"/>
        <v>0.38541666666666657</v>
      </c>
      <c r="K19" s="69">
        <f t="shared" si="8"/>
        <v>0.39166666666666655</v>
      </c>
      <c r="L19" s="69">
        <f t="shared" si="8"/>
        <v>0.39513888888888876</v>
      </c>
      <c r="M19" s="69">
        <f t="shared" si="8"/>
        <v>0.39722222222222209</v>
      </c>
      <c r="N19" s="91">
        <f t="shared" si="3"/>
        <v>20.580000000000002</v>
      </c>
      <c r="O19" s="88">
        <f t="shared" si="4"/>
        <v>4.3055555555555403E-2</v>
      </c>
      <c r="P19" s="73">
        <f t="shared" si="5"/>
        <v>19.916129032258137</v>
      </c>
      <c r="Q19" s="79"/>
      <c r="R19" s="82">
        <f t="shared" ref="R19:R34" si="9">C19-C18</f>
        <v>4.1666666666666685E-2</v>
      </c>
      <c r="S19" s="82"/>
    </row>
    <row r="20" spans="1:19" ht="18.399999999999999" customHeight="1" thickBot="1" x14ac:dyDescent="0.3">
      <c r="A20" s="693"/>
      <c r="B20" s="74">
        <v>4</v>
      </c>
      <c r="C20" s="438">
        <f t="shared" si="7"/>
        <v>0.39583333333333337</v>
      </c>
      <c r="D20" s="69">
        <f t="shared" ref="D20:M20" si="10">C20+D$10</f>
        <v>0.3979166666666667</v>
      </c>
      <c r="E20" s="69">
        <f t="shared" si="10"/>
        <v>0.40208333333333335</v>
      </c>
      <c r="F20" s="69">
        <f t="shared" si="10"/>
        <v>0.40833333333333333</v>
      </c>
      <c r="G20" s="69">
        <f t="shared" si="10"/>
        <v>0.41041666666666665</v>
      </c>
      <c r="H20" s="69">
        <f t="shared" si="10"/>
        <v>0.41736111111111107</v>
      </c>
      <c r="I20" s="69">
        <f t="shared" si="10"/>
        <v>0.42430555555555549</v>
      </c>
      <c r="J20" s="69">
        <f t="shared" si="10"/>
        <v>0.42708333333333326</v>
      </c>
      <c r="K20" s="69">
        <f t="shared" si="10"/>
        <v>0.43333333333333324</v>
      </c>
      <c r="L20" s="69">
        <f t="shared" si="10"/>
        <v>0.43680555555555545</v>
      </c>
      <c r="M20" s="69">
        <f t="shared" si="10"/>
        <v>0.43888888888888877</v>
      </c>
      <c r="N20" s="91">
        <f t="shared" si="3"/>
        <v>20.580000000000002</v>
      </c>
      <c r="O20" s="88">
        <f t="shared" si="4"/>
        <v>4.3055555555555403E-2</v>
      </c>
      <c r="P20" s="73">
        <f t="shared" si="5"/>
        <v>19.916129032258137</v>
      </c>
      <c r="Q20" s="79"/>
      <c r="R20" s="82">
        <f t="shared" si="9"/>
        <v>4.1666666666666685E-2</v>
      </c>
      <c r="S20" s="82"/>
    </row>
    <row r="21" spans="1:19" ht="18.399999999999999" customHeight="1" thickBot="1" x14ac:dyDescent="0.3">
      <c r="A21" s="693"/>
      <c r="B21" s="74">
        <v>5</v>
      </c>
      <c r="C21" s="438">
        <f t="shared" si="7"/>
        <v>0.43750000000000006</v>
      </c>
      <c r="D21" s="69">
        <f t="shared" ref="D21:M21" si="11">C21+D$10</f>
        <v>0.43958333333333338</v>
      </c>
      <c r="E21" s="69">
        <f t="shared" si="11"/>
        <v>0.44375000000000003</v>
      </c>
      <c r="F21" s="69">
        <f t="shared" si="11"/>
        <v>0.45</v>
      </c>
      <c r="G21" s="69">
        <f t="shared" si="11"/>
        <v>0.45208333333333334</v>
      </c>
      <c r="H21" s="69">
        <f t="shared" si="11"/>
        <v>0.45902777777777776</v>
      </c>
      <c r="I21" s="69">
        <f t="shared" si="11"/>
        <v>0.46597222222222218</v>
      </c>
      <c r="J21" s="69">
        <f t="shared" si="11"/>
        <v>0.46874999999999994</v>
      </c>
      <c r="K21" s="69">
        <f t="shared" si="11"/>
        <v>0.47499999999999992</v>
      </c>
      <c r="L21" s="69">
        <f t="shared" si="11"/>
        <v>0.47847222222222213</v>
      </c>
      <c r="M21" s="69">
        <f t="shared" si="11"/>
        <v>0.48055555555555546</v>
      </c>
      <c r="N21" s="91">
        <f t="shared" si="3"/>
        <v>20.580000000000002</v>
      </c>
      <c r="O21" s="88">
        <f t="shared" si="4"/>
        <v>4.3055555555555403E-2</v>
      </c>
      <c r="P21" s="73">
        <f t="shared" si="5"/>
        <v>19.916129032258137</v>
      </c>
      <c r="Q21" s="79"/>
      <c r="R21" s="82">
        <f t="shared" si="9"/>
        <v>4.1666666666666685E-2</v>
      </c>
      <c r="S21" s="82"/>
    </row>
    <row r="22" spans="1:19" ht="18.399999999999999" customHeight="1" thickBot="1" x14ac:dyDescent="0.3">
      <c r="A22" s="693"/>
      <c r="B22" s="74">
        <v>6</v>
      </c>
      <c r="C22" s="438">
        <f t="shared" si="7"/>
        <v>0.47916666666666674</v>
      </c>
      <c r="D22" s="69">
        <f t="shared" ref="D22:M22" si="12">C22+D$10</f>
        <v>0.48125000000000007</v>
      </c>
      <c r="E22" s="69">
        <f t="shared" si="12"/>
        <v>0.48541666666666672</v>
      </c>
      <c r="F22" s="69">
        <f t="shared" si="12"/>
        <v>0.4916666666666667</v>
      </c>
      <c r="G22" s="69">
        <f t="shared" si="12"/>
        <v>0.49375000000000002</v>
      </c>
      <c r="H22" s="69">
        <f t="shared" si="12"/>
        <v>0.50069444444444444</v>
      </c>
      <c r="I22" s="69">
        <f t="shared" si="12"/>
        <v>0.50763888888888886</v>
      </c>
      <c r="J22" s="69">
        <f t="shared" si="12"/>
        <v>0.51041666666666663</v>
      </c>
      <c r="K22" s="69">
        <f t="shared" si="12"/>
        <v>0.51666666666666661</v>
      </c>
      <c r="L22" s="69">
        <f t="shared" si="12"/>
        <v>0.52013888888888882</v>
      </c>
      <c r="M22" s="69">
        <f t="shared" si="12"/>
        <v>0.52222222222222214</v>
      </c>
      <c r="N22" s="91">
        <f t="shared" si="3"/>
        <v>20.580000000000002</v>
      </c>
      <c r="O22" s="88">
        <f t="shared" si="4"/>
        <v>4.3055555555555403E-2</v>
      </c>
      <c r="P22" s="73">
        <f t="shared" si="5"/>
        <v>19.916129032258137</v>
      </c>
      <c r="Q22" s="79"/>
      <c r="R22" s="82">
        <f t="shared" si="9"/>
        <v>4.1666666666666685E-2</v>
      </c>
      <c r="S22" s="82"/>
    </row>
    <row r="23" spans="1:19" ht="18.399999999999999" customHeight="1" thickBot="1" x14ac:dyDescent="0.3">
      <c r="A23" s="693"/>
      <c r="B23" s="74">
        <v>7</v>
      </c>
      <c r="C23" s="438">
        <f t="shared" si="7"/>
        <v>0.52083333333333337</v>
      </c>
      <c r="D23" s="69">
        <f t="shared" ref="D23:M23" si="13">C23+D$10</f>
        <v>0.5229166666666667</v>
      </c>
      <c r="E23" s="69">
        <f t="shared" si="13"/>
        <v>0.52708333333333335</v>
      </c>
      <c r="F23" s="69">
        <f t="shared" si="13"/>
        <v>0.53333333333333333</v>
      </c>
      <c r="G23" s="69">
        <f t="shared" si="13"/>
        <v>0.53541666666666665</v>
      </c>
      <c r="H23" s="69">
        <f t="shared" si="13"/>
        <v>0.54236111111111107</v>
      </c>
      <c r="I23" s="69">
        <f t="shared" si="13"/>
        <v>0.54930555555555549</v>
      </c>
      <c r="J23" s="69">
        <f t="shared" si="13"/>
        <v>0.55208333333333326</v>
      </c>
      <c r="K23" s="69">
        <f t="shared" si="13"/>
        <v>0.55833333333333324</v>
      </c>
      <c r="L23" s="69">
        <f t="shared" si="13"/>
        <v>0.56180555555555545</v>
      </c>
      <c r="M23" s="69">
        <f t="shared" si="13"/>
        <v>0.56388888888888877</v>
      </c>
      <c r="N23" s="91">
        <f t="shared" si="3"/>
        <v>20.580000000000002</v>
      </c>
      <c r="O23" s="88">
        <f t="shared" si="4"/>
        <v>4.3055555555555403E-2</v>
      </c>
      <c r="P23" s="73">
        <f t="shared" si="5"/>
        <v>19.916129032258137</v>
      </c>
      <c r="Q23" s="79"/>
      <c r="R23" s="82">
        <f t="shared" si="9"/>
        <v>4.166666666666663E-2</v>
      </c>
      <c r="S23" s="82"/>
    </row>
    <row r="24" spans="1:19" ht="18.399999999999999" customHeight="1" thickBot="1" x14ac:dyDescent="0.3">
      <c r="A24" s="693"/>
      <c r="B24" s="74">
        <v>8</v>
      </c>
      <c r="C24" s="438">
        <f t="shared" si="7"/>
        <v>0.5625</v>
      </c>
      <c r="D24" s="69">
        <f t="shared" ref="D24:M24" si="14">C24+D$10</f>
        <v>0.56458333333333333</v>
      </c>
      <c r="E24" s="69">
        <f t="shared" si="14"/>
        <v>0.56874999999999998</v>
      </c>
      <c r="F24" s="69">
        <f t="shared" si="14"/>
        <v>0.57499999999999996</v>
      </c>
      <c r="G24" s="69">
        <f t="shared" si="14"/>
        <v>0.57708333333333328</v>
      </c>
      <c r="H24" s="69">
        <f t="shared" si="14"/>
        <v>0.5840277777777777</v>
      </c>
      <c r="I24" s="69">
        <f t="shared" si="14"/>
        <v>0.59097222222222212</v>
      </c>
      <c r="J24" s="69">
        <f t="shared" si="14"/>
        <v>0.59374999999999989</v>
      </c>
      <c r="K24" s="69">
        <f t="shared" si="14"/>
        <v>0.59999999999999987</v>
      </c>
      <c r="L24" s="69">
        <f t="shared" si="14"/>
        <v>0.60347222222222208</v>
      </c>
      <c r="M24" s="69">
        <f t="shared" si="14"/>
        <v>0.6055555555555554</v>
      </c>
      <c r="N24" s="91">
        <f t="shared" si="3"/>
        <v>20.580000000000002</v>
      </c>
      <c r="O24" s="88">
        <f t="shared" si="4"/>
        <v>4.3055555555555403E-2</v>
      </c>
      <c r="P24" s="73">
        <f t="shared" si="5"/>
        <v>19.916129032258137</v>
      </c>
      <c r="Q24" s="79"/>
      <c r="R24" s="82">
        <f t="shared" si="9"/>
        <v>4.166666666666663E-2</v>
      </c>
      <c r="S24" s="82"/>
    </row>
    <row r="25" spans="1:19" ht="18.399999999999999" customHeight="1" thickBot="1" x14ac:dyDescent="0.3">
      <c r="A25" s="693"/>
      <c r="B25" s="74">
        <v>9</v>
      </c>
      <c r="C25" s="438">
        <f t="shared" si="7"/>
        <v>0.60416666666666663</v>
      </c>
      <c r="D25" s="69">
        <f t="shared" ref="D25:M25" si="15">C25+D$10</f>
        <v>0.60624999999999996</v>
      </c>
      <c r="E25" s="69">
        <f t="shared" si="15"/>
        <v>0.61041666666666661</v>
      </c>
      <c r="F25" s="69">
        <f t="shared" si="15"/>
        <v>0.61666666666666659</v>
      </c>
      <c r="G25" s="69">
        <f t="shared" si="15"/>
        <v>0.61874999999999991</v>
      </c>
      <c r="H25" s="69">
        <f t="shared" si="15"/>
        <v>0.62569444444444433</v>
      </c>
      <c r="I25" s="69">
        <f t="shared" si="15"/>
        <v>0.63263888888888875</v>
      </c>
      <c r="J25" s="69">
        <f t="shared" si="15"/>
        <v>0.63541666666666652</v>
      </c>
      <c r="K25" s="69">
        <f t="shared" si="15"/>
        <v>0.6416666666666665</v>
      </c>
      <c r="L25" s="69">
        <f t="shared" si="15"/>
        <v>0.64513888888888871</v>
      </c>
      <c r="M25" s="69">
        <f t="shared" si="15"/>
        <v>0.64722222222222203</v>
      </c>
      <c r="N25" s="91">
        <f t="shared" si="3"/>
        <v>20.580000000000002</v>
      </c>
      <c r="O25" s="88">
        <f t="shared" si="4"/>
        <v>4.3055555555555403E-2</v>
      </c>
      <c r="P25" s="73">
        <f t="shared" si="5"/>
        <v>19.916129032258137</v>
      </c>
      <c r="Q25" s="79"/>
      <c r="R25" s="82">
        <f t="shared" si="9"/>
        <v>4.166666666666663E-2</v>
      </c>
      <c r="S25" s="82"/>
    </row>
    <row r="26" spans="1:19" ht="18.399999999999999" customHeight="1" thickBot="1" x14ac:dyDescent="0.3">
      <c r="A26" s="693"/>
      <c r="B26" s="74">
        <v>10</v>
      </c>
      <c r="C26" s="438">
        <f t="shared" si="7"/>
        <v>0.64583333333333326</v>
      </c>
      <c r="D26" s="69">
        <f t="shared" ref="D26:M26" si="16">C26+D$10</f>
        <v>0.64791666666666659</v>
      </c>
      <c r="E26" s="69">
        <f t="shared" si="16"/>
        <v>0.65208333333333324</v>
      </c>
      <c r="F26" s="69">
        <f t="shared" si="16"/>
        <v>0.65833333333333321</v>
      </c>
      <c r="G26" s="69">
        <f t="shared" si="16"/>
        <v>0.66041666666666654</v>
      </c>
      <c r="H26" s="69">
        <f t="shared" si="16"/>
        <v>0.66736111111111096</v>
      </c>
      <c r="I26" s="69">
        <f t="shared" si="16"/>
        <v>0.67430555555555538</v>
      </c>
      <c r="J26" s="69">
        <f t="shared" si="16"/>
        <v>0.67708333333333315</v>
      </c>
      <c r="K26" s="69">
        <f t="shared" si="16"/>
        <v>0.68333333333333313</v>
      </c>
      <c r="L26" s="69">
        <f t="shared" si="16"/>
        <v>0.68680555555555534</v>
      </c>
      <c r="M26" s="69">
        <f t="shared" si="16"/>
        <v>0.68888888888888866</v>
      </c>
      <c r="N26" s="91">
        <f t="shared" si="3"/>
        <v>20.580000000000002</v>
      </c>
      <c r="O26" s="88">
        <f t="shared" si="4"/>
        <v>4.3055555555555403E-2</v>
      </c>
      <c r="P26" s="73">
        <f t="shared" si="5"/>
        <v>19.916129032258137</v>
      </c>
      <c r="Q26" s="79"/>
      <c r="R26" s="82">
        <f t="shared" si="9"/>
        <v>4.166666666666663E-2</v>
      </c>
      <c r="S26" s="82"/>
    </row>
    <row r="27" spans="1:19" ht="18.399999999999999" customHeight="1" thickBot="1" x14ac:dyDescent="0.3">
      <c r="A27" s="693"/>
      <c r="B27" s="74">
        <v>11</v>
      </c>
      <c r="C27" s="438">
        <f t="shared" si="7"/>
        <v>0.68749999999999989</v>
      </c>
      <c r="D27" s="69">
        <f t="shared" ref="D27:M27" si="17">C27+D$10</f>
        <v>0.68958333333333321</v>
      </c>
      <c r="E27" s="69">
        <f t="shared" si="17"/>
        <v>0.69374999999999987</v>
      </c>
      <c r="F27" s="69">
        <f t="shared" si="17"/>
        <v>0.69999999999999984</v>
      </c>
      <c r="G27" s="69">
        <f t="shared" si="17"/>
        <v>0.70208333333333317</v>
      </c>
      <c r="H27" s="69">
        <f t="shared" si="17"/>
        <v>0.70902777777777759</v>
      </c>
      <c r="I27" s="69">
        <f t="shared" si="17"/>
        <v>0.71597222222222201</v>
      </c>
      <c r="J27" s="69">
        <f t="shared" si="17"/>
        <v>0.71874999999999978</v>
      </c>
      <c r="K27" s="69">
        <f t="shared" si="17"/>
        <v>0.72499999999999976</v>
      </c>
      <c r="L27" s="69">
        <f t="shared" si="17"/>
        <v>0.72847222222222197</v>
      </c>
      <c r="M27" s="69">
        <f t="shared" si="17"/>
        <v>0.73055555555555529</v>
      </c>
      <c r="N27" s="91">
        <f t="shared" si="3"/>
        <v>20.580000000000002</v>
      </c>
      <c r="O27" s="88">
        <f t="shared" si="4"/>
        <v>4.3055555555555403E-2</v>
      </c>
      <c r="P27" s="73">
        <f t="shared" si="5"/>
        <v>19.916129032258137</v>
      </c>
      <c r="Q27" s="79"/>
      <c r="R27" s="82">
        <f t="shared" si="9"/>
        <v>4.166666666666663E-2</v>
      </c>
      <c r="S27" s="82"/>
    </row>
    <row r="28" spans="1:19" ht="18.399999999999999" customHeight="1" thickBot="1" x14ac:dyDescent="0.3">
      <c r="A28" s="693"/>
      <c r="B28" s="74">
        <v>12</v>
      </c>
      <c r="C28" s="438">
        <f t="shared" si="7"/>
        <v>0.72916666666666652</v>
      </c>
      <c r="D28" s="69">
        <f t="shared" ref="D28:M28" si="18">C28+D$10</f>
        <v>0.73124999999999984</v>
      </c>
      <c r="E28" s="69">
        <f t="shared" si="18"/>
        <v>0.7354166666666665</v>
      </c>
      <c r="F28" s="69">
        <f t="shared" si="18"/>
        <v>0.74166666666666647</v>
      </c>
      <c r="G28" s="69">
        <f t="shared" si="18"/>
        <v>0.7437499999999998</v>
      </c>
      <c r="H28" s="69">
        <f t="shared" si="18"/>
        <v>0.75069444444444422</v>
      </c>
      <c r="I28" s="69">
        <f t="shared" si="18"/>
        <v>0.75763888888888864</v>
      </c>
      <c r="J28" s="69">
        <f t="shared" si="18"/>
        <v>0.76041666666666641</v>
      </c>
      <c r="K28" s="69">
        <f t="shared" si="18"/>
        <v>0.76666666666666639</v>
      </c>
      <c r="L28" s="69">
        <f t="shared" si="18"/>
        <v>0.7701388888888886</v>
      </c>
      <c r="M28" s="69">
        <f t="shared" si="18"/>
        <v>0.77222222222222192</v>
      </c>
      <c r="N28" s="91">
        <f t="shared" si="3"/>
        <v>20.580000000000002</v>
      </c>
      <c r="O28" s="88">
        <f t="shared" si="4"/>
        <v>4.3055555555555403E-2</v>
      </c>
      <c r="P28" s="73">
        <f t="shared" si="5"/>
        <v>19.916129032258137</v>
      </c>
      <c r="Q28" s="79"/>
      <c r="R28" s="82">
        <f t="shared" si="9"/>
        <v>4.166666666666663E-2</v>
      </c>
      <c r="S28" s="82"/>
    </row>
    <row r="29" spans="1:19" ht="18.399999999999999" customHeight="1" thickBot="1" x14ac:dyDescent="0.3">
      <c r="A29" s="693"/>
      <c r="B29" s="74">
        <v>13</v>
      </c>
      <c r="C29" s="438">
        <f t="shared" si="7"/>
        <v>0.77083333333333315</v>
      </c>
      <c r="D29" s="69">
        <f t="shared" ref="D29:M29" si="19">C29+D$10</f>
        <v>0.77291666666666647</v>
      </c>
      <c r="E29" s="69">
        <f t="shared" si="19"/>
        <v>0.77708333333333313</v>
      </c>
      <c r="F29" s="69">
        <f t="shared" si="19"/>
        <v>0.7833333333333331</v>
      </c>
      <c r="G29" s="69">
        <f t="shared" si="19"/>
        <v>0.78541666666666643</v>
      </c>
      <c r="H29" s="69">
        <f t="shared" si="19"/>
        <v>0.79236111111111085</v>
      </c>
      <c r="I29" s="69">
        <f t="shared" si="19"/>
        <v>0.79930555555555527</v>
      </c>
      <c r="J29" s="69">
        <f t="shared" si="19"/>
        <v>0.80208333333333304</v>
      </c>
      <c r="K29" s="69">
        <f t="shared" si="19"/>
        <v>0.80833333333333302</v>
      </c>
      <c r="L29" s="69">
        <f t="shared" si="19"/>
        <v>0.81180555555555522</v>
      </c>
      <c r="M29" s="69">
        <f t="shared" si="19"/>
        <v>0.81388888888888855</v>
      </c>
      <c r="N29" s="91">
        <f t="shared" si="3"/>
        <v>20.580000000000002</v>
      </c>
      <c r="O29" s="88">
        <f t="shared" si="4"/>
        <v>4.3055555555555403E-2</v>
      </c>
      <c r="P29" s="73">
        <f t="shared" si="5"/>
        <v>19.916129032258137</v>
      </c>
      <c r="Q29" s="79"/>
      <c r="R29" s="82">
        <f t="shared" si="9"/>
        <v>4.166666666666663E-2</v>
      </c>
      <c r="S29" s="82"/>
    </row>
    <row r="30" spans="1:19" ht="18.399999999999999" customHeight="1" thickBot="1" x14ac:dyDescent="0.3">
      <c r="A30" s="693"/>
      <c r="B30" s="74">
        <v>14</v>
      </c>
      <c r="C30" s="438">
        <f t="shared" si="7"/>
        <v>0.81249999999999978</v>
      </c>
      <c r="D30" s="69">
        <f t="shared" ref="D30:M30" si="20">C30+D$10</f>
        <v>0.8145833333333331</v>
      </c>
      <c r="E30" s="69">
        <f t="shared" si="20"/>
        <v>0.81874999999999976</v>
      </c>
      <c r="F30" s="69">
        <f t="shared" si="20"/>
        <v>0.82499999999999973</v>
      </c>
      <c r="G30" s="69">
        <f t="shared" si="20"/>
        <v>0.82708333333333306</v>
      </c>
      <c r="H30" s="69">
        <f t="shared" si="20"/>
        <v>0.83402777777777748</v>
      </c>
      <c r="I30" s="69">
        <f t="shared" si="20"/>
        <v>0.8409722222222219</v>
      </c>
      <c r="J30" s="69">
        <f t="shared" si="20"/>
        <v>0.84374999999999967</v>
      </c>
      <c r="K30" s="69">
        <f t="shared" si="20"/>
        <v>0.84999999999999964</v>
      </c>
      <c r="L30" s="69">
        <f t="shared" si="20"/>
        <v>0.85347222222222185</v>
      </c>
      <c r="M30" s="69">
        <f t="shared" si="20"/>
        <v>0.85555555555555518</v>
      </c>
      <c r="N30" s="91">
        <f t="shared" si="3"/>
        <v>20.580000000000002</v>
      </c>
      <c r="O30" s="88">
        <f t="shared" si="4"/>
        <v>4.3055555555555403E-2</v>
      </c>
      <c r="P30" s="73">
        <f t="shared" si="5"/>
        <v>19.916129032258137</v>
      </c>
      <c r="Q30" s="79"/>
      <c r="R30" s="82">
        <f t="shared" si="9"/>
        <v>4.166666666666663E-2</v>
      </c>
      <c r="S30" s="82"/>
    </row>
    <row r="31" spans="1:19" ht="18.399999999999999" customHeight="1" thickBot="1" x14ac:dyDescent="0.3">
      <c r="A31" s="693"/>
      <c r="B31" s="74">
        <v>15</v>
      </c>
      <c r="C31" s="438">
        <f t="shared" si="7"/>
        <v>0.85416666666666641</v>
      </c>
      <c r="D31" s="69">
        <f t="shared" ref="D31:M31" si="21">C31+D$10</f>
        <v>0.85624999999999973</v>
      </c>
      <c r="E31" s="69">
        <f t="shared" si="21"/>
        <v>0.86041666666666639</v>
      </c>
      <c r="F31" s="69">
        <f t="shared" si="21"/>
        <v>0.86666666666666636</v>
      </c>
      <c r="G31" s="69">
        <f t="shared" si="21"/>
        <v>0.86874999999999969</v>
      </c>
      <c r="H31" s="69">
        <f t="shared" si="21"/>
        <v>0.87569444444444411</v>
      </c>
      <c r="I31" s="69">
        <f t="shared" si="21"/>
        <v>0.88263888888888853</v>
      </c>
      <c r="J31" s="69">
        <f t="shared" si="21"/>
        <v>0.8854166666666663</v>
      </c>
      <c r="K31" s="69">
        <f t="shared" si="21"/>
        <v>0.89166666666666627</v>
      </c>
      <c r="L31" s="69">
        <f t="shared" si="21"/>
        <v>0.89513888888888848</v>
      </c>
      <c r="M31" s="69">
        <f t="shared" si="21"/>
        <v>0.89722222222222181</v>
      </c>
      <c r="N31" s="91">
        <f t="shared" si="3"/>
        <v>20.580000000000002</v>
      </c>
      <c r="O31" s="88">
        <f t="shared" si="4"/>
        <v>4.3055555555555403E-2</v>
      </c>
      <c r="P31" s="73">
        <f t="shared" si="5"/>
        <v>19.916129032258137</v>
      </c>
      <c r="Q31" s="79"/>
      <c r="R31" s="82">
        <f t="shared" si="9"/>
        <v>4.166666666666663E-2</v>
      </c>
      <c r="S31" s="82"/>
    </row>
    <row r="32" spans="1:19" ht="18.399999999999999" customHeight="1" thickBot="1" x14ac:dyDescent="0.3">
      <c r="A32" s="693"/>
      <c r="B32" s="142">
        <v>16</v>
      </c>
      <c r="C32" s="439">
        <f t="shared" si="7"/>
        <v>0.89583333333333304</v>
      </c>
      <c r="D32" s="144">
        <f t="shared" ref="D32" si="22">C32+D$10</f>
        <v>0.89791666666666636</v>
      </c>
      <c r="E32" s="144">
        <f t="shared" ref="E32" si="23">D32+E$10</f>
        <v>0.90208333333333302</v>
      </c>
      <c r="F32" s="144">
        <f t="shared" ref="F32" si="24">E32+F$10</f>
        <v>0.90833333333333299</v>
      </c>
      <c r="G32" s="144">
        <f t="shared" ref="G32" si="25">F32+G$10</f>
        <v>0.91041666666666632</v>
      </c>
      <c r="H32" s="144">
        <f t="shared" ref="H32" si="26">G32+H$10</f>
        <v>0.91736111111111074</v>
      </c>
      <c r="I32" s="144">
        <f t="shared" ref="I32" si="27">H32+I$10</f>
        <v>0.92430555555555516</v>
      </c>
      <c r="J32" s="144">
        <f t="shared" ref="J32" si="28">I32+J$10</f>
        <v>0.92708333333333293</v>
      </c>
      <c r="K32" s="144">
        <f t="shared" ref="K32" si="29">J32+K$10</f>
        <v>0.9333333333333329</v>
      </c>
      <c r="L32" s="144">
        <f t="shared" ref="L32" si="30">K32+L$10</f>
        <v>0.93680555555555511</v>
      </c>
      <c r="M32" s="144">
        <f t="shared" ref="M32" si="31">L32+M$10</f>
        <v>0.93888888888888844</v>
      </c>
      <c r="N32" s="398">
        <f t="shared" si="3"/>
        <v>20.580000000000002</v>
      </c>
      <c r="O32" s="143">
        <f t="shared" ref="O32" si="32">M32-C32</f>
        <v>4.3055555555555403E-2</v>
      </c>
      <c r="P32" s="250">
        <f t="shared" si="5"/>
        <v>19.916129032258137</v>
      </c>
      <c r="Q32" s="79"/>
      <c r="R32" s="82"/>
      <c r="S32" s="82"/>
    </row>
    <row r="33" spans="1:19" ht="18.399999999999999" customHeight="1" thickBot="1" x14ac:dyDescent="0.3">
      <c r="A33" s="693"/>
      <c r="B33" s="142">
        <v>17</v>
      </c>
      <c r="C33" s="439">
        <f t="shared" si="7"/>
        <v>0.93749999999999967</v>
      </c>
      <c r="D33" s="144">
        <f t="shared" ref="D33:M33" si="33">C33+D$10</f>
        <v>0.93958333333333299</v>
      </c>
      <c r="E33" s="144">
        <f t="shared" si="33"/>
        <v>0.94374999999999964</v>
      </c>
      <c r="F33" s="144">
        <f t="shared" si="33"/>
        <v>0.94999999999999962</v>
      </c>
      <c r="G33" s="144">
        <f t="shared" si="33"/>
        <v>0.95208333333333295</v>
      </c>
      <c r="H33" s="144">
        <f t="shared" si="33"/>
        <v>0.95902777777777737</v>
      </c>
      <c r="I33" s="144">
        <f t="shared" si="33"/>
        <v>0.96597222222222179</v>
      </c>
      <c r="J33" s="144">
        <f t="shared" si="33"/>
        <v>0.96874999999999956</v>
      </c>
      <c r="K33" s="144">
        <f t="shared" si="33"/>
        <v>0.97499999999999953</v>
      </c>
      <c r="L33" s="144">
        <f t="shared" si="33"/>
        <v>0.97847222222222174</v>
      </c>
      <c r="M33" s="144">
        <f t="shared" si="33"/>
        <v>0.98055555555555507</v>
      </c>
      <c r="N33" s="398">
        <f t="shared" si="3"/>
        <v>20.580000000000002</v>
      </c>
      <c r="O33" s="143">
        <f t="shared" si="4"/>
        <v>4.3055555555555403E-2</v>
      </c>
      <c r="P33" s="250">
        <f t="shared" si="5"/>
        <v>19.916129032258137</v>
      </c>
      <c r="Q33" s="79"/>
      <c r="R33" s="82">
        <f>C33-C31</f>
        <v>8.3333333333333259E-2</v>
      </c>
      <c r="S33" s="82"/>
    </row>
    <row r="34" spans="1:19" ht="18.399999999999999" customHeight="1" thickBot="1" x14ac:dyDescent="0.3">
      <c r="A34" s="709"/>
      <c r="B34" s="142">
        <v>18</v>
      </c>
      <c r="C34" s="439">
        <f t="shared" si="7"/>
        <v>0.9791666666666663</v>
      </c>
      <c r="D34" s="144">
        <f t="shared" ref="D34:M34" si="34">C34+D$10</f>
        <v>0.98124999999999962</v>
      </c>
      <c r="E34" s="144">
        <f t="shared" si="34"/>
        <v>0.98541666666666627</v>
      </c>
      <c r="F34" s="144">
        <f t="shared" si="34"/>
        <v>0.99166666666666625</v>
      </c>
      <c r="G34" s="144">
        <f t="shared" si="34"/>
        <v>0.99374999999999958</v>
      </c>
      <c r="H34" s="144">
        <f t="shared" si="34"/>
        <v>1.0006944444444441</v>
      </c>
      <c r="I34" s="144">
        <f t="shared" si="34"/>
        <v>1.0076388888888885</v>
      </c>
      <c r="J34" s="144">
        <f t="shared" si="34"/>
        <v>1.0104166666666663</v>
      </c>
      <c r="K34" s="144">
        <f t="shared" si="34"/>
        <v>1.0166666666666664</v>
      </c>
      <c r="L34" s="144">
        <f t="shared" si="34"/>
        <v>1.0201388888888887</v>
      </c>
      <c r="M34" s="144">
        <f t="shared" si="34"/>
        <v>1.0222222222222221</v>
      </c>
      <c r="N34" s="398">
        <f t="shared" si="3"/>
        <v>20.580000000000002</v>
      </c>
      <c r="O34" s="143">
        <f t="shared" si="4"/>
        <v>4.3055555555555847E-2</v>
      </c>
      <c r="P34" s="250">
        <f t="shared" si="5"/>
        <v>19.916129032257931</v>
      </c>
      <c r="Q34" s="79"/>
      <c r="R34" s="82">
        <f t="shared" si="9"/>
        <v>4.166666666666663E-2</v>
      </c>
      <c r="S34" s="82"/>
    </row>
    <row r="35" spans="1:19" ht="18.399999999999999" customHeight="1" x14ac:dyDescent="0.2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9" ht="18.399999999999999" customHeight="1" x14ac:dyDescent="0.25">
      <c r="A36" s="84"/>
      <c r="B36" s="84"/>
      <c r="C36" s="84"/>
      <c r="D36" s="84" t="s">
        <v>63</v>
      </c>
      <c r="E36" s="84"/>
      <c r="F36" s="206"/>
      <c r="G36" s="84">
        <v>15</v>
      </c>
      <c r="H36" s="84"/>
      <c r="I36" s="84"/>
      <c r="J36" s="84"/>
      <c r="K36" s="84"/>
      <c r="L36" s="84"/>
      <c r="M36" s="84"/>
      <c r="N36" s="84"/>
      <c r="O36" s="84"/>
      <c r="P36" s="84"/>
    </row>
    <row r="37" spans="1:19" ht="18.399999999999999" customHeight="1" x14ac:dyDescent="0.25">
      <c r="A37" s="84"/>
      <c r="B37" s="84"/>
      <c r="C37" s="84"/>
      <c r="D37" s="84" t="s">
        <v>64</v>
      </c>
      <c r="E37" s="84"/>
      <c r="F37" s="206"/>
      <c r="G37" s="84">
        <v>3</v>
      </c>
      <c r="H37" s="84"/>
      <c r="I37" s="84"/>
      <c r="J37" s="84"/>
      <c r="K37" s="84"/>
      <c r="L37" s="84"/>
      <c r="M37" s="84"/>
      <c r="N37" s="84"/>
      <c r="O37" s="84"/>
      <c r="P37" s="84"/>
    </row>
    <row r="38" spans="1:19" ht="18.399999999999999" customHeight="1" x14ac:dyDescent="0.25">
      <c r="A38" s="84"/>
      <c r="B38" s="84"/>
      <c r="C38" s="84"/>
      <c r="D38" s="84" t="s">
        <v>65</v>
      </c>
      <c r="E38" s="84"/>
      <c r="F38" s="206"/>
      <c r="G38" s="84">
        <f>B34</f>
        <v>18</v>
      </c>
      <c r="H38" s="84"/>
      <c r="I38" s="84"/>
      <c r="J38" s="84"/>
      <c r="K38" s="84"/>
      <c r="L38" s="84"/>
      <c r="M38" s="84"/>
      <c r="N38" s="84"/>
      <c r="O38" s="84"/>
      <c r="P38" s="84"/>
    </row>
    <row r="39" spans="1:19" ht="18.399999999999999" customHeight="1" x14ac:dyDescent="0.25">
      <c r="A39" s="84"/>
      <c r="B39" s="84"/>
      <c r="C39" s="84"/>
      <c r="D39" s="84" t="s">
        <v>66</v>
      </c>
      <c r="E39" s="84"/>
      <c r="F39" s="206"/>
      <c r="G39" s="207">
        <f>N13</f>
        <v>20.580000000000002</v>
      </c>
      <c r="H39" s="84" t="s">
        <v>67</v>
      </c>
      <c r="I39" s="84"/>
      <c r="J39" s="84"/>
      <c r="K39" s="84"/>
      <c r="L39" s="84"/>
      <c r="M39" s="84"/>
      <c r="N39" s="84"/>
      <c r="O39" s="84"/>
      <c r="P39" s="84"/>
    </row>
    <row r="40" spans="1:19" ht="15" customHeight="1" x14ac:dyDescent="0.25">
      <c r="D40" s="84" t="s">
        <v>68</v>
      </c>
      <c r="G40" s="84">
        <v>0</v>
      </c>
      <c r="H40" s="84" t="s">
        <v>69</v>
      </c>
    </row>
    <row r="41" spans="1:19" ht="15" customHeight="1" x14ac:dyDescent="0.25">
      <c r="D41" s="84" t="s">
        <v>70</v>
      </c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P8"/>
    <mergeCell ref="B11:C11"/>
    <mergeCell ref="D11:L11"/>
    <mergeCell ref="N11:N12"/>
    <mergeCell ref="O11:O15"/>
    <mergeCell ref="P11:P15"/>
    <mergeCell ref="Q11:Q15"/>
    <mergeCell ref="N13:N15"/>
    <mergeCell ref="B15:C15"/>
    <mergeCell ref="B16:Q16"/>
    <mergeCell ref="A17:A34"/>
  </mergeCells>
  <pageMargins left="0.51181102362204722" right="0.15748031496062992" top="0.74803149606299213" bottom="0.74803149606299213" header="0.31496062992125984" footer="0.31496062992125984"/>
  <pageSetup paperSize="9" scale="49" fitToHeight="5" orientation="portrait" r:id="rId1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59"/>
  <sheetViews>
    <sheetView view="pageBreakPreview" topLeftCell="A5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8" width="10.7109375" style="40" customWidth="1"/>
    <col min="19" max="19" width="12.140625" style="40" customWidth="1"/>
    <col min="20" max="21" width="9.7109375" style="40" customWidth="1"/>
    <col min="22" max="22" width="14.7109375" style="40" customWidth="1"/>
    <col min="23" max="16384" width="11.5703125" style="40"/>
  </cols>
  <sheetData>
    <row r="1" spans="2:23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</row>
    <row r="2" spans="2:23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</row>
    <row r="3" spans="2:23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</row>
    <row r="4" spans="2:23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</row>
    <row r="5" spans="2:23" s="30" customFormat="1" ht="23.25" x14ac:dyDescent="0.35">
      <c r="B5" s="32" t="s">
        <v>124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</row>
    <row r="6" spans="2:23" s="30" customFormat="1" ht="23.25" x14ac:dyDescent="0.35">
      <c r="B6" s="31" t="s">
        <v>125</v>
      </c>
      <c r="C6" s="31"/>
      <c r="D6" s="31"/>
      <c r="E6" s="31"/>
      <c r="F6" s="31"/>
      <c r="G6" s="31"/>
      <c r="H6" s="31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</row>
    <row r="7" spans="2:23" s="30" customFormat="1" ht="24" thickBot="1" x14ac:dyDescent="0.4">
      <c r="B7" s="32" t="s">
        <v>126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  <c r="V7" s="32"/>
    </row>
    <row r="8" spans="2:23" s="30" customFormat="1" ht="173.25" customHeight="1" thickBot="1" x14ac:dyDescent="0.4">
      <c r="B8" s="725" t="s">
        <v>245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7"/>
    </row>
    <row r="9" spans="2:23" ht="15.75" x14ac:dyDescent="0.25">
      <c r="B9" s="104"/>
      <c r="C9" s="104"/>
      <c r="D9" s="93"/>
      <c r="E9" s="99">
        <v>4.8611111111111112E-3</v>
      </c>
      <c r="F9" s="99">
        <v>2.0833333333333333E-3</v>
      </c>
      <c r="G9" s="99">
        <v>4.8611111111111112E-3</v>
      </c>
      <c r="H9" s="99">
        <v>4.8611111111111112E-3</v>
      </c>
      <c r="I9" s="99">
        <v>5.5555555555555558E-3</v>
      </c>
      <c r="J9" s="99">
        <v>6.2499999999999995E-3</v>
      </c>
      <c r="K9" s="99">
        <v>4.8611111111111112E-3</v>
      </c>
      <c r="L9" s="99">
        <v>8.3333333333333332E-3</v>
      </c>
      <c r="M9" s="99">
        <v>6.2499999999999995E-3</v>
      </c>
      <c r="N9" s="99">
        <v>6.2499999999999995E-3</v>
      </c>
      <c r="O9" s="99">
        <v>4.8611111111111112E-3</v>
      </c>
      <c r="P9" s="99">
        <v>4.1666666666666666E-3</v>
      </c>
      <c r="Q9" s="99">
        <v>2.7777777777777779E-3</v>
      </c>
      <c r="R9" s="99">
        <v>4.1666666666666666E-3</v>
      </c>
      <c r="S9" s="93"/>
      <c r="T9" s="195">
        <f>SUM(E9:R9)</f>
        <v>7.013888888888889E-2</v>
      </c>
      <c r="U9" s="105"/>
      <c r="V9" s="106"/>
    </row>
    <row r="10" spans="2:23" ht="16.5" thickBot="1" x14ac:dyDescent="0.3">
      <c r="B10" s="104"/>
      <c r="C10" s="104"/>
      <c r="D10" s="95"/>
      <c r="E10" s="99">
        <v>4.1666666666666666E-3</v>
      </c>
      <c r="F10" s="99">
        <v>2.0833333333333333E-3</v>
      </c>
      <c r="G10" s="99">
        <v>4.1666666666666666E-3</v>
      </c>
      <c r="H10" s="99">
        <v>4.1666666666666666E-3</v>
      </c>
      <c r="I10" s="99">
        <v>4.8611111111111112E-3</v>
      </c>
      <c r="J10" s="99">
        <v>5.5555555555555558E-3</v>
      </c>
      <c r="K10" s="99">
        <v>4.1666666666666666E-3</v>
      </c>
      <c r="L10" s="99">
        <v>7.6388888888888886E-3</v>
      </c>
      <c r="M10" s="99">
        <v>4.8611111111111112E-3</v>
      </c>
      <c r="N10" s="99">
        <v>5.5555555555555558E-3</v>
      </c>
      <c r="O10" s="99">
        <v>4.1666666666666666E-3</v>
      </c>
      <c r="P10" s="99">
        <v>3.472222222222222E-3</v>
      </c>
      <c r="Q10" s="99">
        <v>2.0833333333333333E-3</v>
      </c>
      <c r="R10" s="99">
        <v>3.472222222222222E-3</v>
      </c>
      <c r="S10" s="99"/>
      <c r="T10" s="195">
        <f>SUM(E10:R10)</f>
        <v>6.0416666666666674E-2</v>
      </c>
      <c r="U10" s="105"/>
      <c r="V10" s="106"/>
    </row>
    <row r="11" spans="2:23" ht="26.25" customHeight="1" thickBot="1" x14ac:dyDescent="0.3">
      <c r="B11" s="696" t="s">
        <v>47</v>
      </c>
      <c r="C11" s="697"/>
      <c r="D11" s="370" t="s">
        <v>127</v>
      </c>
      <c r="E11" s="759" t="s">
        <v>48</v>
      </c>
      <c r="F11" s="760"/>
      <c r="G11" s="760"/>
      <c r="H11" s="760"/>
      <c r="I11" s="760"/>
      <c r="J11" s="760"/>
      <c r="K11" s="760"/>
      <c r="L11" s="760"/>
      <c r="M11" s="760"/>
      <c r="N11" s="760"/>
      <c r="O11" s="760"/>
      <c r="P11" s="760"/>
      <c r="Q11" s="761"/>
      <c r="R11" s="370" t="s">
        <v>128</v>
      </c>
      <c r="S11" s="368" t="s">
        <v>49</v>
      </c>
      <c r="T11" s="701" t="s">
        <v>50</v>
      </c>
      <c r="U11" s="701" t="s">
        <v>51</v>
      </c>
      <c r="V11" s="701" t="s">
        <v>52</v>
      </c>
      <c r="W11" s="701" t="s">
        <v>53</v>
      </c>
    </row>
    <row r="12" spans="2:23" ht="77.25" thickBot="1" x14ac:dyDescent="0.3">
      <c r="B12" s="420"/>
      <c r="C12" s="420"/>
      <c r="D12" s="428" t="s">
        <v>301</v>
      </c>
      <c r="E12" s="198" t="s">
        <v>302</v>
      </c>
      <c r="F12" s="96" t="s">
        <v>303</v>
      </c>
      <c r="G12" s="96" t="s">
        <v>304</v>
      </c>
      <c r="H12" s="96" t="s">
        <v>97</v>
      </c>
      <c r="I12" s="96" t="s">
        <v>305</v>
      </c>
      <c r="J12" s="96" t="s">
        <v>129</v>
      </c>
      <c r="K12" s="96" t="s">
        <v>130</v>
      </c>
      <c r="L12" s="283" t="s">
        <v>306</v>
      </c>
      <c r="M12" s="283" t="s">
        <v>299</v>
      </c>
      <c r="N12" s="96" t="s">
        <v>97</v>
      </c>
      <c r="O12" s="96" t="s">
        <v>304</v>
      </c>
      <c r="P12" s="96" t="s">
        <v>307</v>
      </c>
      <c r="Q12" s="113" t="s">
        <v>308</v>
      </c>
      <c r="R12" s="282" t="s">
        <v>301</v>
      </c>
      <c r="S12" s="367" t="s">
        <v>54</v>
      </c>
      <c r="T12" s="762"/>
      <c r="U12" s="703"/>
      <c r="V12" s="703"/>
      <c r="W12" s="703"/>
    </row>
    <row r="13" spans="2:23" ht="15.75" thickBot="1" x14ac:dyDescent="0.3">
      <c r="B13" s="352" t="s">
        <v>58</v>
      </c>
      <c r="C13" s="419">
        <v>0</v>
      </c>
      <c r="D13" s="371"/>
      <c r="E13" s="299">
        <v>2.64</v>
      </c>
      <c r="F13" s="271">
        <v>1.06</v>
      </c>
      <c r="G13" s="271">
        <v>1.41</v>
      </c>
      <c r="H13" s="271">
        <v>1.82</v>
      </c>
      <c r="I13" s="271">
        <v>2.25</v>
      </c>
      <c r="J13" s="271">
        <v>2.4500000000000002</v>
      </c>
      <c r="K13" s="271">
        <v>2.23</v>
      </c>
      <c r="L13" s="271">
        <v>2.95</v>
      </c>
      <c r="M13" s="271">
        <v>2.33</v>
      </c>
      <c r="N13" s="271">
        <v>2.41</v>
      </c>
      <c r="O13" s="271">
        <v>1.82</v>
      </c>
      <c r="P13" s="271">
        <v>1.58</v>
      </c>
      <c r="Q13" s="272">
        <v>1.52</v>
      </c>
      <c r="R13" s="300">
        <v>2.19</v>
      </c>
      <c r="S13" s="375"/>
      <c r="T13" s="704">
        <f>S14</f>
        <v>28.660000000000004</v>
      </c>
      <c r="U13" s="703"/>
      <c r="V13" s="703"/>
      <c r="W13" s="703"/>
    </row>
    <row r="14" spans="2:23" ht="30.75" customHeight="1" thickBot="1" x14ac:dyDescent="0.3">
      <c r="B14" s="58" t="s">
        <v>59</v>
      </c>
      <c r="C14" s="59">
        <v>0</v>
      </c>
      <c r="D14" s="285">
        <f t="shared" ref="D14:S14" si="0">C14+D13</f>
        <v>0</v>
      </c>
      <c r="E14" s="286">
        <f t="shared" si="0"/>
        <v>2.64</v>
      </c>
      <c r="F14" s="274">
        <f t="shared" si="0"/>
        <v>3.7</v>
      </c>
      <c r="G14" s="274">
        <f t="shared" si="0"/>
        <v>5.1100000000000003</v>
      </c>
      <c r="H14" s="274">
        <f t="shared" si="0"/>
        <v>6.9300000000000006</v>
      </c>
      <c r="I14" s="274">
        <f t="shared" si="0"/>
        <v>9.18</v>
      </c>
      <c r="J14" s="274">
        <f t="shared" si="0"/>
        <v>11.629999999999999</v>
      </c>
      <c r="K14" s="274">
        <f t="shared" si="0"/>
        <v>13.86</v>
      </c>
      <c r="L14" s="274">
        <f t="shared" si="0"/>
        <v>16.809999999999999</v>
      </c>
      <c r="M14" s="274">
        <f t="shared" si="0"/>
        <v>19.14</v>
      </c>
      <c r="N14" s="274">
        <f t="shared" si="0"/>
        <v>21.55</v>
      </c>
      <c r="O14" s="274">
        <f t="shared" si="0"/>
        <v>23.37</v>
      </c>
      <c r="P14" s="274">
        <f t="shared" si="0"/>
        <v>24.950000000000003</v>
      </c>
      <c r="Q14" s="287">
        <f t="shared" si="0"/>
        <v>26.470000000000002</v>
      </c>
      <c r="R14" s="285">
        <f t="shared" si="0"/>
        <v>28.660000000000004</v>
      </c>
      <c r="S14" s="301">
        <f t="shared" si="0"/>
        <v>28.660000000000004</v>
      </c>
      <c r="T14" s="705"/>
      <c r="U14" s="703"/>
      <c r="V14" s="703"/>
      <c r="W14" s="703"/>
    </row>
    <row r="15" spans="2:23" ht="30.75" customHeight="1" thickBot="1" x14ac:dyDescent="0.3">
      <c r="B15" s="687" t="s">
        <v>60</v>
      </c>
      <c r="C15" s="688"/>
      <c r="D15" s="285">
        <v>0</v>
      </c>
      <c r="E15" s="286">
        <f t="shared" ref="E15:S15" si="1">E13/((E10*1440)/60)</f>
        <v>26.4</v>
      </c>
      <c r="F15" s="274">
        <f t="shared" si="1"/>
        <v>21.2</v>
      </c>
      <c r="G15" s="274">
        <f t="shared" si="1"/>
        <v>14.099999999999998</v>
      </c>
      <c r="H15" s="274">
        <f t="shared" si="1"/>
        <v>18.2</v>
      </c>
      <c r="I15" s="274">
        <f t="shared" si="1"/>
        <v>19.285714285714285</v>
      </c>
      <c r="J15" s="274">
        <f t="shared" si="1"/>
        <v>18.375</v>
      </c>
      <c r="K15" s="274">
        <f t="shared" si="1"/>
        <v>22.299999999999997</v>
      </c>
      <c r="L15" s="274">
        <f t="shared" si="1"/>
        <v>16.090909090909093</v>
      </c>
      <c r="M15" s="274">
        <f t="shared" si="1"/>
        <v>19.971428571428572</v>
      </c>
      <c r="N15" s="274">
        <f t="shared" si="1"/>
        <v>18.075000000000003</v>
      </c>
      <c r="O15" s="274">
        <f t="shared" si="1"/>
        <v>18.2</v>
      </c>
      <c r="P15" s="274">
        <f t="shared" si="1"/>
        <v>18.96</v>
      </c>
      <c r="Q15" s="287">
        <f t="shared" si="1"/>
        <v>30.4</v>
      </c>
      <c r="R15" s="285">
        <f t="shared" si="1"/>
        <v>26.28</v>
      </c>
      <c r="S15" s="301" t="e">
        <f t="shared" si="1"/>
        <v>#DIV/0!</v>
      </c>
      <c r="T15" s="706"/>
      <c r="U15" s="702"/>
      <c r="V15" s="702"/>
      <c r="W15" s="702"/>
    </row>
    <row r="16" spans="2:23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690"/>
      <c r="U16" s="708"/>
      <c r="V16" s="708"/>
      <c r="W16" s="691"/>
    </row>
    <row r="17" spans="1:24" ht="18.399999999999999" customHeight="1" thickBot="1" x14ac:dyDescent="0.3">
      <c r="A17" s="692" t="s">
        <v>38</v>
      </c>
      <c r="B17" s="67">
        <v>1</v>
      </c>
      <c r="C17" s="68">
        <v>0.19444444444444445</v>
      </c>
      <c r="D17" s="68">
        <v>0.22222222222222221</v>
      </c>
      <c r="E17" s="69">
        <f t="shared" ref="E17:R19" si="2">D17+E$10</f>
        <v>0.22638888888888889</v>
      </c>
      <c r="F17" s="70">
        <f t="shared" si="2"/>
        <v>0.22847222222222222</v>
      </c>
      <c r="G17" s="70">
        <f t="shared" si="2"/>
        <v>0.2326388888888889</v>
      </c>
      <c r="H17" s="70">
        <f t="shared" si="2"/>
        <v>0.23680555555555557</v>
      </c>
      <c r="I17" s="70">
        <f t="shared" si="2"/>
        <v>0.2416666666666667</v>
      </c>
      <c r="J17" s="70">
        <f t="shared" si="2"/>
        <v>0.24722222222222226</v>
      </c>
      <c r="K17" s="70">
        <f t="shared" si="2"/>
        <v>0.25138888888888894</v>
      </c>
      <c r="L17" s="70">
        <f t="shared" si="2"/>
        <v>0.2590277777777778</v>
      </c>
      <c r="M17" s="70">
        <f t="shared" si="2"/>
        <v>0.2638888888888889</v>
      </c>
      <c r="N17" s="70">
        <f t="shared" si="2"/>
        <v>0.26944444444444443</v>
      </c>
      <c r="O17" s="70">
        <f t="shared" si="2"/>
        <v>0.27361111111111108</v>
      </c>
      <c r="P17" s="70">
        <f t="shared" si="2"/>
        <v>0.27708333333333329</v>
      </c>
      <c r="Q17" s="231">
        <f t="shared" si="2"/>
        <v>0.27916666666666662</v>
      </c>
      <c r="R17" s="68">
        <f t="shared" si="2"/>
        <v>0.28263888888888883</v>
      </c>
      <c r="S17" s="203"/>
      <c r="T17" s="204">
        <f t="shared" ref="T17:T43" si="3">$T$13</f>
        <v>28.660000000000004</v>
      </c>
      <c r="U17" s="87">
        <f t="shared" ref="U17:U32" si="4">R17-D17</f>
        <v>6.0416666666666619E-2</v>
      </c>
      <c r="V17" s="73">
        <f t="shared" ref="V17:V43" si="5">$G$48/((U17*1440)/60)</f>
        <v>19.765517241379328</v>
      </c>
      <c r="W17" s="39"/>
    </row>
    <row r="18" spans="1:24" ht="18.399999999999999" customHeight="1" thickBot="1" x14ac:dyDescent="0.3">
      <c r="A18" s="693"/>
      <c r="B18" s="74">
        <v>2</v>
      </c>
      <c r="C18" s="130">
        <v>0.22569444444444445</v>
      </c>
      <c r="D18" s="130">
        <f>D17+"00:40"</f>
        <v>0.25</v>
      </c>
      <c r="E18" s="69">
        <f t="shared" si="2"/>
        <v>0.25416666666666665</v>
      </c>
      <c r="F18" s="70">
        <f t="shared" si="2"/>
        <v>0.25624999999999998</v>
      </c>
      <c r="G18" s="70">
        <f t="shared" si="2"/>
        <v>0.26041666666666663</v>
      </c>
      <c r="H18" s="70">
        <f t="shared" si="2"/>
        <v>0.26458333333333328</v>
      </c>
      <c r="I18" s="70">
        <f t="shared" si="2"/>
        <v>0.26944444444444438</v>
      </c>
      <c r="J18" s="70">
        <f t="shared" si="2"/>
        <v>0.27499999999999991</v>
      </c>
      <c r="K18" s="70">
        <f t="shared" si="2"/>
        <v>0.27916666666666656</v>
      </c>
      <c r="L18" s="70">
        <f t="shared" si="2"/>
        <v>0.28680555555555542</v>
      </c>
      <c r="M18" s="70">
        <f t="shared" si="2"/>
        <v>0.29166666666666652</v>
      </c>
      <c r="N18" s="70">
        <f t="shared" si="2"/>
        <v>0.29722222222222205</v>
      </c>
      <c r="O18" s="70">
        <f t="shared" si="2"/>
        <v>0.30138888888888871</v>
      </c>
      <c r="P18" s="70">
        <f t="shared" si="2"/>
        <v>0.30486111111111092</v>
      </c>
      <c r="Q18" s="231">
        <f t="shared" si="2"/>
        <v>0.30694444444444424</v>
      </c>
      <c r="R18" s="68">
        <f t="shared" si="2"/>
        <v>0.31041666666666645</v>
      </c>
      <c r="S18" s="132"/>
      <c r="T18" s="205">
        <f t="shared" si="3"/>
        <v>28.660000000000004</v>
      </c>
      <c r="U18" s="163">
        <f t="shared" si="4"/>
        <v>6.0416666666666452E-2</v>
      </c>
      <c r="V18" s="80">
        <f t="shared" si="5"/>
        <v>19.765517241379381</v>
      </c>
      <c r="W18" s="81"/>
      <c r="X18" s="82">
        <f t="shared" ref="X18:X44" si="6">D18-D17</f>
        <v>2.777777777777779E-2</v>
      </c>
    </row>
    <row r="19" spans="1:24" ht="18.399999999999999" customHeight="1" thickBot="1" x14ac:dyDescent="0.3">
      <c r="A19" s="693"/>
      <c r="B19" s="135">
        <v>3</v>
      </c>
      <c r="C19" s="220">
        <v>0.25694444444444448</v>
      </c>
      <c r="D19" s="220">
        <f>D18+"00:40"</f>
        <v>0.27777777777777779</v>
      </c>
      <c r="E19" s="302">
        <f t="shared" si="2"/>
        <v>0.28194444444444444</v>
      </c>
      <c r="F19" s="280">
        <f t="shared" si="2"/>
        <v>0.28402777777777777</v>
      </c>
      <c r="G19" s="280">
        <f t="shared" si="2"/>
        <v>0.28819444444444442</v>
      </c>
      <c r="H19" s="280">
        <f t="shared" si="2"/>
        <v>0.29236111111111107</v>
      </c>
      <c r="I19" s="280">
        <f t="shared" si="2"/>
        <v>0.29722222222222217</v>
      </c>
      <c r="J19" s="280">
        <f t="shared" si="2"/>
        <v>0.3027777777777777</v>
      </c>
      <c r="K19" s="280">
        <f t="shared" si="2"/>
        <v>0.30694444444444435</v>
      </c>
      <c r="L19" s="280">
        <f t="shared" si="2"/>
        <v>0.31458333333333321</v>
      </c>
      <c r="M19" s="280">
        <f t="shared" si="2"/>
        <v>0.31944444444444431</v>
      </c>
      <c r="N19" s="280">
        <f t="shared" si="2"/>
        <v>0.32499999999999984</v>
      </c>
      <c r="O19" s="280">
        <f t="shared" si="2"/>
        <v>0.3291666666666665</v>
      </c>
      <c r="P19" s="280">
        <f t="shared" si="2"/>
        <v>0.33263888888888871</v>
      </c>
      <c r="Q19" s="303">
        <f t="shared" si="2"/>
        <v>0.33472222222222203</v>
      </c>
      <c r="R19" s="304">
        <f t="shared" si="2"/>
        <v>0.33819444444444424</v>
      </c>
      <c r="S19" s="232"/>
      <c r="T19" s="222">
        <f t="shared" si="3"/>
        <v>28.660000000000004</v>
      </c>
      <c r="U19" s="223">
        <f t="shared" si="4"/>
        <v>6.0416666666666452E-2</v>
      </c>
      <c r="V19" s="224">
        <f t="shared" si="5"/>
        <v>19.765517241379381</v>
      </c>
      <c r="W19" s="81"/>
      <c r="X19" s="82">
        <f t="shared" si="6"/>
        <v>2.777777777777779E-2</v>
      </c>
    </row>
    <row r="20" spans="1:24" ht="18.399999999999999" customHeight="1" x14ac:dyDescent="0.25">
      <c r="A20" s="693"/>
      <c r="B20" s="236">
        <v>4</v>
      </c>
      <c r="C20" s="237"/>
      <c r="D20" s="130">
        <f t="shared" ref="D20:D41" si="7">D19+"00:35"</f>
        <v>0.30208333333333337</v>
      </c>
      <c r="E20" s="75">
        <f>D20+E$9</f>
        <v>0.30694444444444446</v>
      </c>
      <c r="F20" s="75">
        <f t="shared" ref="F20:R20" si="8">E20+F$9</f>
        <v>0.30902777777777779</v>
      </c>
      <c r="G20" s="75">
        <f t="shared" si="8"/>
        <v>0.31388888888888888</v>
      </c>
      <c r="H20" s="75">
        <f t="shared" si="8"/>
        <v>0.31874999999999998</v>
      </c>
      <c r="I20" s="75">
        <f t="shared" si="8"/>
        <v>0.32430555555555551</v>
      </c>
      <c r="J20" s="75">
        <f t="shared" si="8"/>
        <v>0.33055555555555549</v>
      </c>
      <c r="K20" s="75">
        <f t="shared" si="8"/>
        <v>0.33541666666666659</v>
      </c>
      <c r="L20" s="75">
        <f t="shared" si="8"/>
        <v>0.34374999999999994</v>
      </c>
      <c r="M20" s="75">
        <f t="shared" si="8"/>
        <v>0.34999999999999992</v>
      </c>
      <c r="N20" s="75">
        <f t="shared" si="8"/>
        <v>0.3562499999999999</v>
      </c>
      <c r="O20" s="75">
        <f t="shared" si="8"/>
        <v>0.36111111111111099</v>
      </c>
      <c r="P20" s="75">
        <f t="shared" si="8"/>
        <v>0.36527777777777765</v>
      </c>
      <c r="Q20" s="75">
        <f t="shared" si="8"/>
        <v>0.36805555555555541</v>
      </c>
      <c r="R20" s="75">
        <f t="shared" si="8"/>
        <v>0.37222222222222207</v>
      </c>
      <c r="S20" s="237"/>
      <c r="T20" s="227">
        <f t="shared" si="3"/>
        <v>28.660000000000004</v>
      </c>
      <c r="U20" s="163">
        <f t="shared" si="4"/>
        <v>7.0138888888888695E-2</v>
      </c>
      <c r="V20" s="80">
        <f t="shared" si="5"/>
        <v>17.025742574257475</v>
      </c>
      <c r="W20" s="81"/>
      <c r="X20" s="82">
        <f t="shared" si="6"/>
        <v>2.430555555555558E-2</v>
      </c>
    </row>
    <row r="21" spans="1:24" ht="18.399999999999999" customHeight="1" thickBot="1" x14ac:dyDescent="0.3">
      <c r="A21" s="693"/>
      <c r="B21" s="74">
        <v>5</v>
      </c>
      <c r="C21" s="132"/>
      <c r="D21" s="130">
        <f t="shared" si="7"/>
        <v>0.32638888888888895</v>
      </c>
      <c r="E21" s="75">
        <f t="shared" ref="E21:R21" si="9">D21+E$9</f>
        <v>0.33125000000000004</v>
      </c>
      <c r="F21" s="75">
        <f t="shared" si="9"/>
        <v>0.33333333333333337</v>
      </c>
      <c r="G21" s="75">
        <f t="shared" si="9"/>
        <v>0.33819444444444446</v>
      </c>
      <c r="H21" s="75">
        <f t="shared" si="9"/>
        <v>0.34305555555555556</v>
      </c>
      <c r="I21" s="75">
        <f t="shared" si="9"/>
        <v>0.34861111111111109</v>
      </c>
      <c r="J21" s="75">
        <f t="shared" si="9"/>
        <v>0.35486111111111107</v>
      </c>
      <c r="K21" s="75">
        <f t="shared" si="9"/>
        <v>0.35972222222222217</v>
      </c>
      <c r="L21" s="75">
        <f t="shared" si="9"/>
        <v>0.36805555555555552</v>
      </c>
      <c r="M21" s="75">
        <f t="shared" si="9"/>
        <v>0.3743055555555555</v>
      </c>
      <c r="N21" s="75">
        <f t="shared" si="9"/>
        <v>0.38055555555555548</v>
      </c>
      <c r="O21" s="75">
        <f t="shared" si="9"/>
        <v>0.38541666666666657</v>
      </c>
      <c r="P21" s="75">
        <f t="shared" si="9"/>
        <v>0.38958333333333323</v>
      </c>
      <c r="Q21" s="75">
        <f t="shared" si="9"/>
        <v>0.39236111111111099</v>
      </c>
      <c r="R21" s="75">
        <f t="shared" si="9"/>
        <v>0.39652777777777765</v>
      </c>
      <c r="S21" s="132"/>
      <c r="T21" s="205">
        <f t="shared" si="3"/>
        <v>28.660000000000004</v>
      </c>
      <c r="U21" s="163">
        <f t="shared" si="4"/>
        <v>7.0138888888888695E-2</v>
      </c>
      <c r="V21" s="80">
        <f t="shared" si="5"/>
        <v>17.025742574257475</v>
      </c>
      <c r="W21" s="81"/>
      <c r="X21" s="82">
        <f t="shared" si="6"/>
        <v>2.430555555555558E-2</v>
      </c>
    </row>
    <row r="22" spans="1:24" ht="18.399999999999999" customHeight="1" x14ac:dyDescent="0.25">
      <c r="A22" s="693"/>
      <c r="B22" s="67">
        <v>6</v>
      </c>
      <c r="C22" s="132"/>
      <c r="D22" s="130">
        <f t="shared" si="7"/>
        <v>0.35069444444444453</v>
      </c>
      <c r="E22" s="75">
        <f t="shared" ref="E22:R22" si="10">D22+E$9</f>
        <v>0.35555555555555562</v>
      </c>
      <c r="F22" s="75">
        <f t="shared" si="10"/>
        <v>0.35763888888888895</v>
      </c>
      <c r="G22" s="75">
        <f t="shared" si="10"/>
        <v>0.36250000000000004</v>
      </c>
      <c r="H22" s="75">
        <f t="shared" si="10"/>
        <v>0.36736111111111114</v>
      </c>
      <c r="I22" s="75">
        <f t="shared" si="10"/>
        <v>0.37291666666666667</v>
      </c>
      <c r="J22" s="75">
        <f t="shared" si="10"/>
        <v>0.37916666666666665</v>
      </c>
      <c r="K22" s="75">
        <f t="shared" si="10"/>
        <v>0.38402777777777775</v>
      </c>
      <c r="L22" s="75">
        <f t="shared" si="10"/>
        <v>0.3923611111111111</v>
      </c>
      <c r="M22" s="75">
        <f t="shared" si="10"/>
        <v>0.39861111111111108</v>
      </c>
      <c r="N22" s="75">
        <f t="shared" si="10"/>
        <v>0.40486111111111106</v>
      </c>
      <c r="O22" s="75">
        <f t="shared" si="10"/>
        <v>0.40972222222222215</v>
      </c>
      <c r="P22" s="75">
        <f t="shared" si="10"/>
        <v>0.41388888888888881</v>
      </c>
      <c r="Q22" s="75">
        <f t="shared" si="10"/>
        <v>0.41666666666666657</v>
      </c>
      <c r="R22" s="75">
        <f t="shared" si="10"/>
        <v>0.42083333333333323</v>
      </c>
      <c r="S22" s="132"/>
      <c r="T22" s="205">
        <f t="shared" si="3"/>
        <v>28.660000000000004</v>
      </c>
      <c r="U22" s="163">
        <f t="shared" si="4"/>
        <v>7.0138888888888695E-2</v>
      </c>
      <c r="V22" s="80">
        <f t="shared" si="5"/>
        <v>17.025742574257475</v>
      </c>
      <c r="W22" s="81"/>
      <c r="X22" s="82">
        <f t="shared" si="6"/>
        <v>2.430555555555558E-2</v>
      </c>
    </row>
    <row r="23" spans="1:24" ht="18.399999999999999" customHeight="1" x14ac:dyDescent="0.25">
      <c r="A23" s="693"/>
      <c r="B23" s="74">
        <v>7</v>
      </c>
      <c r="C23" s="132"/>
      <c r="D23" s="130">
        <f t="shared" si="7"/>
        <v>0.37500000000000011</v>
      </c>
      <c r="E23" s="75">
        <f t="shared" ref="E23:R23" si="11">D23+E$9</f>
        <v>0.3798611111111112</v>
      </c>
      <c r="F23" s="75">
        <f t="shared" si="11"/>
        <v>0.38194444444444453</v>
      </c>
      <c r="G23" s="75">
        <f t="shared" si="11"/>
        <v>0.38680555555555562</v>
      </c>
      <c r="H23" s="75">
        <f t="shared" si="11"/>
        <v>0.39166666666666672</v>
      </c>
      <c r="I23" s="75">
        <f t="shared" si="11"/>
        <v>0.39722222222222225</v>
      </c>
      <c r="J23" s="75">
        <f t="shared" si="11"/>
        <v>0.40347222222222223</v>
      </c>
      <c r="K23" s="75">
        <f t="shared" si="11"/>
        <v>0.40833333333333333</v>
      </c>
      <c r="L23" s="75">
        <f t="shared" si="11"/>
        <v>0.41666666666666669</v>
      </c>
      <c r="M23" s="75">
        <f t="shared" si="11"/>
        <v>0.42291666666666666</v>
      </c>
      <c r="N23" s="75">
        <f t="shared" si="11"/>
        <v>0.42916666666666664</v>
      </c>
      <c r="O23" s="75">
        <f t="shared" si="11"/>
        <v>0.43402777777777773</v>
      </c>
      <c r="P23" s="75">
        <f t="shared" si="11"/>
        <v>0.43819444444444439</v>
      </c>
      <c r="Q23" s="75">
        <f t="shared" si="11"/>
        <v>0.44097222222222215</v>
      </c>
      <c r="R23" s="75">
        <f t="shared" si="11"/>
        <v>0.44513888888888881</v>
      </c>
      <c r="S23" s="132"/>
      <c r="T23" s="205">
        <f t="shared" si="3"/>
        <v>28.660000000000004</v>
      </c>
      <c r="U23" s="163">
        <f t="shared" si="4"/>
        <v>7.0138888888888695E-2</v>
      </c>
      <c r="V23" s="80">
        <f t="shared" si="5"/>
        <v>17.025742574257475</v>
      </c>
      <c r="W23" s="81"/>
      <c r="X23" s="82">
        <f t="shared" si="6"/>
        <v>2.430555555555558E-2</v>
      </c>
    </row>
    <row r="24" spans="1:24" ht="18.399999999999999" customHeight="1" thickBot="1" x14ac:dyDescent="0.3">
      <c r="A24" s="693"/>
      <c r="B24" s="135">
        <v>8</v>
      </c>
      <c r="C24" s="132"/>
      <c r="D24" s="130">
        <f t="shared" si="7"/>
        <v>0.39930555555555569</v>
      </c>
      <c r="E24" s="75">
        <f t="shared" ref="E24:R24" si="12">D24+E$9</f>
        <v>0.40416666666666679</v>
      </c>
      <c r="F24" s="75">
        <f t="shared" si="12"/>
        <v>0.40625000000000011</v>
      </c>
      <c r="G24" s="75">
        <f t="shared" si="12"/>
        <v>0.4111111111111112</v>
      </c>
      <c r="H24" s="75">
        <f t="shared" si="12"/>
        <v>0.4159722222222223</v>
      </c>
      <c r="I24" s="75">
        <f t="shared" si="12"/>
        <v>0.42152777777777783</v>
      </c>
      <c r="J24" s="75">
        <f t="shared" si="12"/>
        <v>0.42777777777777781</v>
      </c>
      <c r="K24" s="75">
        <f t="shared" si="12"/>
        <v>0.43263888888888891</v>
      </c>
      <c r="L24" s="75">
        <f t="shared" si="12"/>
        <v>0.44097222222222227</v>
      </c>
      <c r="M24" s="75">
        <f t="shared" si="12"/>
        <v>0.44722222222222224</v>
      </c>
      <c r="N24" s="75">
        <f t="shared" si="12"/>
        <v>0.45347222222222222</v>
      </c>
      <c r="O24" s="75">
        <f t="shared" si="12"/>
        <v>0.45833333333333331</v>
      </c>
      <c r="P24" s="75">
        <f t="shared" si="12"/>
        <v>0.46249999999999997</v>
      </c>
      <c r="Q24" s="75">
        <f t="shared" si="12"/>
        <v>0.46527777777777773</v>
      </c>
      <c r="R24" s="75">
        <f t="shared" si="12"/>
        <v>0.46944444444444439</v>
      </c>
      <c r="S24" s="132"/>
      <c r="T24" s="205">
        <f t="shared" si="3"/>
        <v>28.660000000000004</v>
      </c>
      <c r="U24" s="163">
        <f t="shared" si="4"/>
        <v>7.0138888888888695E-2</v>
      </c>
      <c r="V24" s="80">
        <f t="shared" si="5"/>
        <v>17.025742574257475</v>
      </c>
      <c r="W24" s="81"/>
      <c r="X24" s="82">
        <f t="shared" si="6"/>
        <v>2.430555555555558E-2</v>
      </c>
    </row>
    <row r="25" spans="1:24" ht="18.399999999999999" customHeight="1" x14ac:dyDescent="0.25">
      <c r="A25" s="693"/>
      <c r="B25" s="236">
        <v>9</v>
      </c>
      <c r="C25" s="132"/>
      <c r="D25" s="130">
        <f t="shared" si="7"/>
        <v>0.42361111111111127</v>
      </c>
      <c r="E25" s="75">
        <f t="shared" ref="E25:R25" si="13">D25+E$9</f>
        <v>0.42847222222222237</v>
      </c>
      <c r="F25" s="75">
        <f t="shared" si="13"/>
        <v>0.43055555555555569</v>
      </c>
      <c r="G25" s="75">
        <f t="shared" si="13"/>
        <v>0.43541666666666679</v>
      </c>
      <c r="H25" s="75">
        <f t="shared" si="13"/>
        <v>0.44027777777777788</v>
      </c>
      <c r="I25" s="75">
        <f t="shared" si="13"/>
        <v>0.44583333333333341</v>
      </c>
      <c r="J25" s="75">
        <f t="shared" si="13"/>
        <v>0.45208333333333339</v>
      </c>
      <c r="K25" s="75">
        <f t="shared" si="13"/>
        <v>0.45694444444444449</v>
      </c>
      <c r="L25" s="75">
        <f t="shared" si="13"/>
        <v>0.46527777777777785</v>
      </c>
      <c r="M25" s="75">
        <f t="shared" si="13"/>
        <v>0.47152777777777782</v>
      </c>
      <c r="N25" s="75">
        <f t="shared" si="13"/>
        <v>0.4777777777777778</v>
      </c>
      <c r="O25" s="75">
        <f t="shared" si="13"/>
        <v>0.4826388888888889</v>
      </c>
      <c r="P25" s="75">
        <f t="shared" si="13"/>
        <v>0.48680555555555555</v>
      </c>
      <c r="Q25" s="75">
        <f t="shared" si="13"/>
        <v>0.48958333333333331</v>
      </c>
      <c r="R25" s="75">
        <f t="shared" si="13"/>
        <v>0.49374999999999997</v>
      </c>
      <c r="S25" s="132"/>
      <c r="T25" s="205">
        <f t="shared" si="3"/>
        <v>28.660000000000004</v>
      </c>
      <c r="U25" s="163">
        <f t="shared" si="4"/>
        <v>7.0138888888888695E-2</v>
      </c>
      <c r="V25" s="80">
        <f t="shared" si="5"/>
        <v>17.025742574257475</v>
      </c>
      <c r="W25" s="81"/>
      <c r="X25" s="82">
        <f t="shared" si="6"/>
        <v>2.430555555555558E-2</v>
      </c>
    </row>
    <row r="26" spans="1:24" ht="18.399999999999999" customHeight="1" thickBot="1" x14ac:dyDescent="0.3">
      <c r="A26" s="693"/>
      <c r="B26" s="74">
        <v>10</v>
      </c>
      <c r="C26" s="132"/>
      <c r="D26" s="130">
        <f t="shared" si="7"/>
        <v>0.44791666666666685</v>
      </c>
      <c r="E26" s="75">
        <f t="shared" ref="E26:R26" si="14">D26+E$9</f>
        <v>0.45277777777777795</v>
      </c>
      <c r="F26" s="75">
        <f t="shared" si="14"/>
        <v>0.45486111111111127</v>
      </c>
      <c r="G26" s="75">
        <f t="shared" si="14"/>
        <v>0.45972222222222237</v>
      </c>
      <c r="H26" s="75">
        <f t="shared" si="14"/>
        <v>0.46458333333333346</v>
      </c>
      <c r="I26" s="75">
        <f t="shared" si="14"/>
        <v>0.47013888888888899</v>
      </c>
      <c r="J26" s="75">
        <f t="shared" si="14"/>
        <v>0.47638888888888897</v>
      </c>
      <c r="K26" s="75">
        <f t="shared" si="14"/>
        <v>0.48125000000000007</v>
      </c>
      <c r="L26" s="75">
        <f t="shared" si="14"/>
        <v>0.48958333333333343</v>
      </c>
      <c r="M26" s="75">
        <f t="shared" si="14"/>
        <v>0.4958333333333334</v>
      </c>
      <c r="N26" s="75">
        <f t="shared" si="14"/>
        <v>0.50208333333333344</v>
      </c>
      <c r="O26" s="75">
        <f t="shared" si="14"/>
        <v>0.50694444444444453</v>
      </c>
      <c r="P26" s="75">
        <f t="shared" si="14"/>
        <v>0.51111111111111118</v>
      </c>
      <c r="Q26" s="75">
        <f t="shared" si="14"/>
        <v>0.51388888888888895</v>
      </c>
      <c r="R26" s="75">
        <f t="shared" si="14"/>
        <v>0.5180555555555556</v>
      </c>
      <c r="S26" s="132"/>
      <c r="T26" s="205">
        <f t="shared" si="3"/>
        <v>28.660000000000004</v>
      </c>
      <c r="U26" s="163">
        <f t="shared" si="4"/>
        <v>7.0138888888888751E-2</v>
      </c>
      <c r="V26" s="80">
        <f t="shared" si="5"/>
        <v>17.02574257425746</v>
      </c>
      <c r="W26" s="81"/>
      <c r="X26" s="82">
        <f t="shared" si="6"/>
        <v>2.430555555555558E-2</v>
      </c>
    </row>
    <row r="27" spans="1:24" ht="18.399999999999999" customHeight="1" x14ac:dyDescent="0.25">
      <c r="A27" s="693"/>
      <c r="B27" s="67">
        <v>11</v>
      </c>
      <c r="C27" s="132"/>
      <c r="D27" s="130">
        <f t="shared" si="7"/>
        <v>0.47222222222222243</v>
      </c>
      <c r="E27" s="75">
        <f t="shared" ref="E27:R27" si="15">D27+E$9</f>
        <v>0.47708333333333353</v>
      </c>
      <c r="F27" s="75">
        <f t="shared" si="15"/>
        <v>0.47916666666666685</v>
      </c>
      <c r="G27" s="75">
        <f t="shared" si="15"/>
        <v>0.48402777777777795</v>
      </c>
      <c r="H27" s="75">
        <f t="shared" si="15"/>
        <v>0.48888888888888904</v>
      </c>
      <c r="I27" s="75">
        <f t="shared" si="15"/>
        <v>0.49444444444444458</v>
      </c>
      <c r="J27" s="75">
        <f t="shared" si="15"/>
        <v>0.50069444444444455</v>
      </c>
      <c r="K27" s="75">
        <f t="shared" si="15"/>
        <v>0.50555555555555565</v>
      </c>
      <c r="L27" s="75">
        <f t="shared" si="15"/>
        <v>0.51388888888888895</v>
      </c>
      <c r="M27" s="75">
        <f t="shared" si="15"/>
        <v>0.52013888888888893</v>
      </c>
      <c r="N27" s="75">
        <f t="shared" si="15"/>
        <v>0.52638888888888891</v>
      </c>
      <c r="O27" s="75">
        <f t="shared" si="15"/>
        <v>0.53125</v>
      </c>
      <c r="P27" s="75">
        <f t="shared" si="15"/>
        <v>0.53541666666666665</v>
      </c>
      <c r="Q27" s="75">
        <f t="shared" si="15"/>
        <v>0.53819444444444442</v>
      </c>
      <c r="R27" s="75">
        <f t="shared" si="15"/>
        <v>0.54236111111111107</v>
      </c>
      <c r="S27" s="132"/>
      <c r="T27" s="205">
        <f t="shared" si="3"/>
        <v>28.660000000000004</v>
      </c>
      <c r="U27" s="163">
        <f t="shared" si="4"/>
        <v>7.013888888888864E-2</v>
      </c>
      <c r="V27" s="80">
        <f t="shared" si="5"/>
        <v>17.025742574257489</v>
      </c>
      <c r="W27" s="81"/>
      <c r="X27" s="82">
        <f t="shared" si="6"/>
        <v>2.430555555555558E-2</v>
      </c>
    </row>
    <row r="28" spans="1:24" ht="18.399999999999999" customHeight="1" x14ac:dyDescent="0.25">
      <c r="A28" s="693"/>
      <c r="B28" s="74">
        <v>12</v>
      </c>
      <c r="C28" s="132"/>
      <c r="D28" s="130">
        <f t="shared" si="7"/>
        <v>0.49652777777777801</v>
      </c>
      <c r="E28" s="75">
        <f t="shared" ref="E28:R28" si="16">D28+E$9</f>
        <v>0.50138888888888911</v>
      </c>
      <c r="F28" s="75">
        <f t="shared" si="16"/>
        <v>0.50347222222222243</v>
      </c>
      <c r="G28" s="75">
        <f t="shared" si="16"/>
        <v>0.50833333333333353</v>
      </c>
      <c r="H28" s="75">
        <f t="shared" si="16"/>
        <v>0.51319444444444462</v>
      </c>
      <c r="I28" s="75">
        <f t="shared" si="16"/>
        <v>0.51875000000000016</v>
      </c>
      <c r="J28" s="75">
        <f t="shared" si="16"/>
        <v>0.52500000000000013</v>
      </c>
      <c r="K28" s="75">
        <f t="shared" si="16"/>
        <v>0.52986111111111123</v>
      </c>
      <c r="L28" s="75">
        <f t="shared" si="16"/>
        <v>0.53819444444444453</v>
      </c>
      <c r="M28" s="75">
        <f t="shared" si="16"/>
        <v>0.54444444444444451</v>
      </c>
      <c r="N28" s="75">
        <f t="shared" si="16"/>
        <v>0.55069444444444449</v>
      </c>
      <c r="O28" s="75">
        <f t="shared" si="16"/>
        <v>0.55555555555555558</v>
      </c>
      <c r="P28" s="75">
        <f t="shared" si="16"/>
        <v>0.55972222222222223</v>
      </c>
      <c r="Q28" s="75">
        <f t="shared" si="16"/>
        <v>0.5625</v>
      </c>
      <c r="R28" s="75">
        <f t="shared" si="16"/>
        <v>0.56666666666666665</v>
      </c>
      <c r="S28" s="132"/>
      <c r="T28" s="205">
        <f t="shared" si="3"/>
        <v>28.660000000000004</v>
      </c>
      <c r="U28" s="163">
        <f t="shared" si="4"/>
        <v>7.013888888888864E-2</v>
      </c>
      <c r="V28" s="80">
        <f t="shared" si="5"/>
        <v>17.025742574257489</v>
      </c>
      <c r="W28" s="81"/>
      <c r="X28" s="82">
        <f t="shared" si="6"/>
        <v>2.430555555555558E-2</v>
      </c>
    </row>
    <row r="29" spans="1:24" ht="18.399999999999999" customHeight="1" thickBot="1" x14ac:dyDescent="0.3">
      <c r="A29" s="693"/>
      <c r="B29" s="135">
        <v>13</v>
      </c>
      <c r="C29" s="132"/>
      <c r="D29" s="130">
        <f t="shared" si="7"/>
        <v>0.52083333333333359</v>
      </c>
      <c r="E29" s="75">
        <f t="shared" ref="E29:R29" si="17">D29+E$9</f>
        <v>0.52569444444444469</v>
      </c>
      <c r="F29" s="75">
        <f t="shared" si="17"/>
        <v>0.52777777777777801</v>
      </c>
      <c r="G29" s="75">
        <f t="shared" si="17"/>
        <v>0.53263888888888911</v>
      </c>
      <c r="H29" s="75">
        <f t="shared" si="17"/>
        <v>0.5375000000000002</v>
      </c>
      <c r="I29" s="75">
        <f t="shared" si="17"/>
        <v>0.54305555555555574</v>
      </c>
      <c r="J29" s="75">
        <f t="shared" si="17"/>
        <v>0.54930555555555571</v>
      </c>
      <c r="K29" s="75">
        <f t="shared" si="17"/>
        <v>0.55416666666666681</v>
      </c>
      <c r="L29" s="75">
        <f t="shared" si="17"/>
        <v>0.56250000000000011</v>
      </c>
      <c r="M29" s="75">
        <f t="shared" si="17"/>
        <v>0.56875000000000009</v>
      </c>
      <c r="N29" s="75">
        <f t="shared" si="17"/>
        <v>0.57500000000000007</v>
      </c>
      <c r="O29" s="75">
        <f t="shared" si="17"/>
        <v>0.57986111111111116</v>
      </c>
      <c r="P29" s="75">
        <f t="shared" si="17"/>
        <v>0.58402777777777781</v>
      </c>
      <c r="Q29" s="75">
        <f t="shared" si="17"/>
        <v>0.58680555555555558</v>
      </c>
      <c r="R29" s="75">
        <f t="shared" si="17"/>
        <v>0.59097222222222223</v>
      </c>
      <c r="S29" s="132"/>
      <c r="T29" s="205">
        <f t="shared" si="3"/>
        <v>28.660000000000004</v>
      </c>
      <c r="U29" s="163">
        <f t="shared" si="4"/>
        <v>7.013888888888864E-2</v>
      </c>
      <c r="V29" s="80">
        <f t="shared" si="5"/>
        <v>17.025742574257489</v>
      </c>
      <c r="W29" s="81"/>
      <c r="X29" s="82">
        <f t="shared" si="6"/>
        <v>2.430555555555558E-2</v>
      </c>
    </row>
    <row r="30" spans="1:24" ht="18.399999999999999" customHeight="1" x14ac:dyDescent="0.25">
      <c r="A30" s="693"/>
      <c r="B30" s="236">
        <v>14</v>
      </c>
      <c r="C30" s="132"/>
      <c r="D30" s="130">
        <f t="shared" si="7"/>
        <v>0.54513888888888917</v>
      </c>
      <c r="E30" s="75">
        <f t="shared" ref="E30:R30" si="18">D30+E$9</f>
        <v>0.55000000000000027</v>
      </c>
      <c r="F30" s="75">
        <f t="shared" si="18"/>
        <v>0.55208333333333359</v>
      </c>
      <c r="G30" s="75">
        <f t="shared" si="18"/>
        <v>0.55694444444444469</v>
      </c>
      <c r="H30" s="75">
        <f t="shared" si="18"/>
        <v>0.56180555555555578</v>
      </c>
      <c r="I30" s="75">
        <f t="shared" si="18"/>
        <v>0.56736111111111132</v>
      </c>
      <c r="J30" s="75">
        <f t="shared" si="18"/>
        <v>0.57361111111111129</v>
      </c>
      <c r="K30" s="75">
        <f t="shared" si="18"/>
        <v>0.57847222222222239</v>
      </c>
      <c r="L30" s="75">
        <f t="shared" si="18"/>
        <v>0.58680555555555569</v>
      </c>
      <c r="M30" s="75">
        <f t="shared" si="18"/>
        <v>0.59305555555555567</v>
      </c>
      <c r="N30" s="75">
        <f t="shared" si="18"/>
        <v>0.59930555555555565</v>
      </c>
      <c r="O30" s="75">
        <f t="shared" si="18"/>
        <v>0.60416666666666674</v>
      </c>
      <c r="P30" s="75">
        <f t="shared" si="18"/>
        <v>0.60833333333333339</v>
      </c>
      <c r="Q30" s="75">
        <f t="shared" si="18"/>
        <v>0.61111111111111116</v>
      </c>
      <c r="R30" s="75">
        <f t="shared" si="18"/>
        <v>0.61527777777777781</v>
      </c>
      <c r="S30" s="132"/>
      <c r="T30" s="205">
        <f t="shared" si="3"/>
        <v>28.660000000000004</v>
      </c>
      <c r="U30" s="163">
        <f t="shared" si="4"/>
        <v>7.013888888888864E-2</v>
      </c>
      <c r="V30" s="80">
        <f t="shared" si="5"/>
        <v>17.025742574257489</v>
      </c>
      <c r="W30" s="81"/>
      <c r="X30" s="82">
        <f t="shared" si="6"/>
        <v>2.430555555555558E-2</v>
      </c>
    </row>
    <row r="31" spans="1:24" ht="18.399999999999999" customHeight="1" thickBot="1" x14ac:dyDescent="0.3">
      <c r="A31" s="693"/>
      <c r="B31" s="74">
        <v>15</v>
      </c>
      <c r="C31" s="132"/>
      <c r="D31" s="130">
        <f t="shared" si="7"/>
        <v>0.56944444444444475</v>
      </c>
      <c r="E31" s="75">
        <f t="shared" ref="E31:R31" si="19">D31+E$9</f>
        <v>0.57430555555555585</v>
      </c>
      <c r="F31" s="75">
        <f t="shared" si="19"/>
        <v>0.57638888888888917</v>
      </c>
      <c r="G31" s="75">
        <f t="shared" si="19"/>
        <v>0.58125000000000027</v>
      </c>
      <c r="H31" s="75">
        <f t="shared" si="19"/>
        <v>0.58611111111111136</v>
      </c>
      <c r="I31" s="75">
        <f t="shared" si="19"/>
        <v>0.5916666666666669</v>
      </c>
      <c r="J31" s="75">
        <f t="shared" si="19"/>
        <v>0.59791666666666687</v>
      </c>
      <c r="K31" s="75">
        <f t="shared" si="19"/>
        <v>0.60277777777777797</v>
      </c>
      <c r="L31" s="75">
        <f t="shared" si="19"/>
        <v>0.61111111111111127</v>
      </c>
      <c r="M31" s="75">
        <f t="shared" si="19"/>
        <v>0.61736111111111125</v>
      </c>
      <c r="N31" s="75">
        <f t="shared" si="19"/>
        <v>0.62361111111111123</v>
      </c>
      <c r="O31" s="75">
        <f t="shared" si="19"/>
        <v>0.62847222222222232</v>
      </c>
      <c r="P31" s="75">
        <f t="shared" si="19"/>
        <v>0.63263888888888897</v>
      </c>
      <c r="Q31" s="75">
        <f t="shared" si="19"/>
        <v>0.63541666666666674</v>
      </c>
      <c r="R31" s="75">
        <f t="shared" si="19"/>
        <v>0.63958333333333339</v>
      </c>
      <c r="S31" s="132"/>
      <c r="T31" s="205">
        <f t="shared" si="3"/>
        <v>28.660000000000004</v>
      </c>
      <c r="U31" s="163">
        <f t="shared" si="4"/>
        <v>7.013888888888864E-2</v>
      </c>
      <c r="V31" s="80">
        <f t="shared" si="5"/>
        <v>17.025742574257489</v>
      </c>
      <c r="W31" s="81"/>
      <c r="X31" s="82">
        <f t="shared" si="6"/>
        <v>2.430555555555558E-2</v>
      </c>
    </row>
    <row r="32" spans="1:24" ht="18.399999999999999" customHeight="1" x14ac:dyDescent="0.25">
      <c r="A32" s="693"/>
      <c r="B32" s="67">
        <v>16</v>
      </c>
      <c r="C32" s="132"/>
      <c r="D32" s="130">
        <f t="shared" si="7"/>
        <v>0.59375000000000033</v>
      </c>
      <c r="E32" s="75">
        <f t="shared" ref="E32:R32" si="20">D32+E$9</f>
        <v>0.59861111111111143</v>
      </c>
      <c r="F32" s="75">
        <f t="shared" si="20"/>
        <v>0.60069444444444475</v>
      </c>
      <c r="G32" s="75">
        <f t="shared" si="20"/>
        <v>0.60555555555555585</v>
      </c>
      <c r="H32" s="75">
        <f t="shared" si="20"/>
        <v>0.61041666666666694</v>
      </c>
      <c r="I32" s="75">
        <f t="shared" si="20"/>
        <v>0.61597222222222248</v>
      </c>
      <c r="J32" s="75">
        <f t="shared" si="20"/>
        <v>0.62222222222222245</v>
      </c>
      <c r="K32" s="75">
        <f t="shared" si="20"/>
        <v>0.62708333333333355</v>
      </c>
      <c r="L32" s="75">
        <f t="shared" si="20"/>
        <v>0.63541666666666685</v>
      </c>
      <c r="M32" s="75">
        <f t="shared" si="20"/>
        <v>0.64166666666666683</v>
      </c>
      <c r="N32" s="75">
        <f t="shared" si="20"/>
        <v>0.64791666666666681</v>
      </c>
      <c r="O32" s="75">
        <f t="shared" si="20"/>
        <v>0.6527777777777779</v>
      </c>
      <c r="P32" s="75">
        <f t="shared" si="20"/>
        <v>0.65694444444444455</v>
      </c>
      <c r="Q32" s="75">
        <f t="shared" si="20"/>
        <v>0.65972222222222232</v>
      </c>
      <c r="R32" s="75">
        <f t="shared" si="20"/>
        <v>0.66388888888888897</v>
      </c>
      <c r="S32" s="132"/>
      <c r="T32" s="205">
        <f t="shared" si="3"/>
        <v>28.660000000000004</v>
      </c>
      <c r="U32" s="163">
        <f t="shared" si="4"/>
        <v>7.013888888888864E-2</v>
      </c>
      <c r="V32" s="80">
        <f t="shared" si="5"/>
        <v>17.025742574257489</v>
      </c>
      <c r="W32" s="81"/>
      <c r="X32" s="82">
        <f t="shared" si="6"/>
        <v>2.430555555555558E-2</v>
      </c>
    </row>
    <row r="33" spans="1:24" ht="18" customHeight="1" thickBot="1" x14ac:dyDescent="0.3">
      <c r="A33" s="693"/>
      <c r="B33" s="74">
        <v>17</v>
      </c>
      <c r="C33" s="132"/>
      <c r="D33" s="130">
        <f t="shared" si="7"/>
        <v>0.61805555555555591</v>
      </c>
      <c r="E33" s="75">
        <f t="shared" ref="E33:R33" si="21">D33+E$9</f>
        <v>0.62291666666666701</v>
      </c>
      <c r="F33" s="75">
        <f t="shared" si="21"/>
        <v>0.62500000000000033</v>
      </c>
      <c r="G33" s="75">
        <f t="shared" si="21"/>
        <v>0.62986111111111143</v>
      </c>
      <c r="H33" s="75">
        <f t="shared" si="21"/>
        <v>0.63472222222222252</v>
      </c>
      <c r="I33" s="75">
        <f t="shared" si="21"/>
        <v>0.64027777777777806</v>
      </c>
      <c r="J33" s="75">
        <f t="shared" si="21"/>
        <v>0.64652777777777803</v>
      </c>
      <c r="K33" s="75">
        <f t="shared" si="21"/>
        <v>0.65138888888888913</v>
      </c>
      <c r="L33" s="75">
        <f t="shared" si="21"/>
        <v>0.65972222222222243</v>
      </c>
      <c r="M33" s="75">
        <f t="shared" si="21"/>
        <v>0.66597222222222241</v>
      </c>
      <c r="N33" s="75">
        <f t="shared" si="21"/>
        <v>0.67222222222222239</v>
      </c>
      <c r="O33" s="75">
        <f t="shared" si="21"/>
        <v>0.67708333333333348</v>
      </c>
      <c r="P33" s="75">
        <f t="shared" si="21"/>
        <v>0.68125000000000013</v>
      </c>
      <c r="Q33" s="75">
        <f t="shared" si="21"/>
        <v>0.6840277777777779</v>
      </c>
      <c r="R33" s="75">
        <f t="shared" si="21"/>
        <v>0.68819444444444455</v>
      </c>
      <c r="S33" s="132"/>
      <c r="T33" s="205">
        <f t="shared" si="3"/>
        <v>28.660000000000004</v>
      </c>
      <c r="U33" s="163">
        <f t="shared" ref="U33:U43" si="22">R33-D33</f>
        <v>7.013888888888864E-2</v>
      </c>
      <c r="V33" s="80">
        <f t="shared" si="5"/>
        <v>17.025742574257489</v>
      </c>
      <c r="W33" s="81"/>
      <c r="X33" s="82">
        <f t="shared" si="6"/>
        <v>2.430555555555558E-2</v>
      </c>
    </row>
    <row r="34" spans="1:24" ht="18" customHeight="1" x14ac:dyDescent="0.25">
      <c r="A34" s="693"/>
      <c r="B34" s="67">
        <v>18</v>
      </c>
      <c r="C34" s="132"/>
      <c r="D34" s="510">
        <v>0.64236111111111105</v>
      </c>
      <c r="E34" s="474">
        <f t="shared" ref="E34" si="23">D34+E$9</f>
        <v>0.64722222222222214</v>
      </c>
      <c r="F34" s="474">
        <f t="shared" ref="F34" si="24">E34+F$9</f>
        <v>0.64930555555555547</v>
      </c>
      <c r="G34" s="474">
        <f t="shared" ref="G34" si="25">F34+G$9</f>
        <v>0.65416666666666656</v>
      </c>
      <c r="H34" s="474">
        <f t="shared" ref="H34" si="26">G34+H$9</f>
        <v>0.65902777777777766</v>
      </c>
      <c r="I34" s="474">
        <f t="shared" ref="I34" si="27">H34+I$9</f>
        <v>0.66458333333333319</v>
      </c>
      <c r="J34" s="474">
        <f t="shared" ref="J34" si="28">I34+J$9</f>
        <v>0.67083333333333317</v>
      </c>
      <c r="K34" s="474">
        <f t="shared" ref="K34" si="29">J34+K$9</f>
        <v>0.67569444444444426</v>
      </c>
      <c r="L34" s="474">
        <f t="shared" ref="L34" si="30">K34+L$9</f>
        <v>0.68402777777777757</v>
      </c>
      <c r="M34" s="474">
        <f t="shared" ref="M34" si="31">L34+M$9</f>
        <v>0.69027777777777755</v>
      </c>
      <c r="N34" s="474">
        <f t="shared" ref="N34" si="32">M34+N$9</f>
        <v>0.69652777777777752</v>
      </c>
      <c r="O34" s="474">
        <f t="shared" ref="O34" si="33">N34+O$9</f>
        <v>0.70138888888888862</v>
      </c>
      <c r="P34" s="474">
        <f t="shared" ref="P34" si="34">O34+P$9</f>
        <v>0.70555555555555527</v>
      </c>
      <c r="Q34" s="474">
        <f t="shared" ref="Q34" si="35">P34+Q$9</f>
        <v>0.70833333333333304</v>
      </c>
      <c r="R34" s="474">
        <f t="shared" ref="R34" si="36">Q34+R$9</f>
        <v>0.71249999999999969</v>
      </c>
      <c r="S34" s="564"/>
      <c r="T34" s="565">
        <f t="shared" si="3"/>
        <v>28.660000000000004</v>
      </c>
      <c r="U34" s="566">
        <f t="shared" ref="U34" si="37">R34-D34</f>
        <v>7.013888888888864E-2</v>
      </c>
      <c r="V34" s="563">
        <f t="shared" si="5"/>
        <v>17.025742574257489</v>
      </c>
      <c r="W34" s="81"/>
      <c r="X34" s="82">
        <f t="shared" si="6"/>
        <v>2.4305555555555136E-2</v>
      </c>
    </row>
    <row r="35" spans="1:24" ht="18.399999999999999" customHeight="1" x14ac:dyDescent="0.25">
      <c r="A35" s="693"/>
      <c r="B35" s="74">
        <v>19</v>
      </c>
      <c r="C35" s="132"/>
      <c r="D35" s="130">
        <v>0.66666666666666707</v>
      </c>
      <c r="E35" s="75">
        <f t="shared" ref="E35:R35" si="38">D35+E$9</f>
        <v>0.67152777777777817</v>
      </c>
      <c r="F35" s="75">
        <f t="shared" si="38"/>
        <v>0.67361111111111149</v>
      </c>
      <c r="G35" s="75">
        <f t="shared" si="38"/>
        <v>0.67847222222222259</v>
      </c>
      <c r="H35" s="75">
        <f t="shared" si="38"/>
        <v>0.68333333333333368</v>
      </c>
      <c r="I35" s="75">
        <f t="shared" si="38"/>
        <v>0.68888888888888922</v>
      </c>
      <c r="J35" s="75">
        <f t="shared" si="38"/>
        <v>0.69513888888888919</v>
      </c>
      <c r="K35" s="75">
        <f t="shared" si="38"/>
        <v>0.70000000000000029</v>
      </c>
      <c r="L35" s="75">
        <f t="shared" si="38"/>
        <v>0.70833333333333359</v>
      </c>
      <c r="M35" s="75">
        <f t="shared" si="38"/>
        <v>0.71458333333333357</v>
      </c>
      <c r="N35" s="75">
        <f t="shared" si="38"/>
        <v>0.72083333333333355</v>
      </c>
      <c r="O35" s="75">
        <f t="shared" si="38"/>
        <v>0.72569444444444464</v>
      </c>
      <c r="P35" s="75">
        <f t="shared" si="38"/>
        <v>0.72986111111111129</v>
      </c>
      <c r="Q35" s="75">
        <f t="shared" si="38"/>
        <v>0.73263888888888906</v>
      </c>
      <c r="R35" s="75">
        <f t="shared" si="38"/>
        <v>0.73680555555555571</v>
      </c>
      <c r="S35" s="132"/>
      <c r="T35" s="205">
        <f t="shared" si="3"/>
        <v>28.660000000000004</v>
      </c>
      <c r="U35" s="163">
        <f t="shared" si="22"/>
        <v>7.013888888888864E-2</v>
      </c>
      <c r="V35" s="80">
        <f t="shared" si="5"/>
        <v>17.025742574257489</v>
      </c>
      <c r="W35" s="81"/>
      <c r="X35" s="82">
        <f t="shared" si="6"/>
        <v>2.4305555555556024E-2</v>
      </c>
    </row>
    <row r="36" spans="1:24" ht="18.399999999999999" customHeight="1" thickBot="1" x14ac:dyDescent="0.3">
      <c r="A36" s="693"/>
      <c r="B36" s="135">
        <v>20</v>
      </c>
      <c r="C36" s="132"/>
      <c r="D36" s="130">
        <v>0.69097222222222265</v>
      </c>
      <c r="E36" s="75">
        <f t="shared" ref="E36:R36" si="39">D36+E$9</f>
        <v>0.69583333333333375</v>
      </c>
      <c r="F36" s="75">
        <f t="shared" si="39"/>
        <v>0.69791666666666707</v>
      </c>
      <c r="G36" s="75">
        <f t="shared" si="39"/>
        <v>0.70277777777777817</v>
      </c>
      <c r="H36" s="75">
        <f t="shared" si="39"/>
        <v>0.70763888888888926</v>
      </c>
      <c r="I36" s="75">
        <f t="shared" si="39"/>
        <v>0.7131944444444448</v>
      </c>
      <c r="J36" s="75">
        <f t="shared" si="39"/>
        <v>0.71944444444444478</v>
      </c>
      <c r="K36" s="75">
        <f t="shared" si="39"/>
        <v>0.72430555555555587</v>
      </c>
      <c r="L36" s="75">
        <f t="shared" si="39"/>
        <v>0.73263888888888917</v>
      </c>
      <c r="M36" s="75">
        <f t="shared" si="39"/>
        <v>0.73888888888888915</v>
      </c>
      <c r="N36" s="75">
        <f t="shared" si="39"/>
        <v>0.74513888888888913</v>
      </c>
      <c r="O36" s="75">
        <f t="shared" si="39"/>
        <v>0.75000000000000022</v>
      </c>
      <c r="P36" s="75">
        <f t="shared" si="39"/>
        <v>0.75416666666666687</v>
      </c>
      <c r="Q36" s="75">
        <f t="shared" si="39"/>
        <v>0.75694444444444464</v>
      </c>
      <c r="R36" s="75">
        <f t="shared" si="39"/>
        <v>0.76111111111111129</v>
      </c>
      <c r="S36" s="132"/>
      <c r="T36" s="205">
        <f t="shared" si="3"/>
        <v>28.660000000000004</v>
      </c>
      <c r="U36" s="163">
        <f t="shared" si="22"/>
        <v>7.013888888888864E-2</v>
      </c>
      <c r="V36" s="80">
        <f t="shared" si="5"/>
        <v>17.025742574257489</v>
      </c>
      <c r="W36" s="81"/>
      <c r="X36" s="82">
        <f t="shared" si="6"/>
        <v>2.430555555555558E-2</v>
      </c>
    </row>
    <row r="37" spans="1:24" ht="18.399999999999999" customHeight="1" x14ac:dyDescent="0.25">
      <c r="A37" s="693"/>
      <c r="B37" s="236">
        <v>21</v>
      </c>
      <c r="C37" s="132"/>
      <c r="D37" s="130">
        <v>0.71527777777777823</v>
      </c>
      <c r="E37" s="75">
        <f t="shared" ref="E37:R37" si="40">D37+E$9</f>
        <v>0.72013888888888933</v>
      </c>
      <c r="F37" s="75">
        <f t="shared" si="40"/>
        <v>0.72222222222222265</v>
      </c>
      <c r="G37" s="75">
        <f t="shared" si="40"/>
        <v>0.72708333333333375</v>
      </c>
      <c r="H37" s="75">
        <f t="shared" si="40"/>
        <v>0.73194444444444484</v>
      </c>
      <c r="I37" s="75">
        <f t="shared" si="40"/>
        <v>0.73750000000000038</v>
      </c>
      <c r="J37" s="75">
        <f t="shared" si="40"/>
        <v>0.74375000000000036</v>
      </c>
      <c r="K37" s="75">
        <f t="shared" si="40"/>
        <v>0.74861111111111145</v>
      </c>
      <c r="L37" s="75">
        <f t="shared" si="40"/>
        <v>0.75694444444444475</v>
      </c>
      <c r="M37" s="75">
        <f t="shared" si="40"/>
        <v>0.76319444444444473</v>
      </c>
      <c r="N37" s="75">
        <f t="shared" si="40"/>
        <v>0.76944444444444471</v>
      </c>
      <c r="O37" s="75">
        <f t="shared" si="40"/>
        <v>0.7743055555555558</v>
      </c>
      <c r="P37" s="75">
        <f t="shared" si="40"/>
        <v>0.77847222222222245</v>
      </c>
      <c r="Q37" s="75">
        <f t="shared" si="40"/>
        <v>0.78125000000000022</v>
      </c>
      <c r="R37" s="75">
        <f t="shared" si="40"/>
        <v>0.78541666666666687</v>
      </c>
      <c r="S37" s="132"/>
      <c r="T37" s="205">
        <f t="shared" si="3"/>
        <v>28.660000000000004</v>
      </c>
      <c r="U37" s="163">
        <f t="shared" si="22"/>
        <v>7.013888888888864E-2</v>
      </c>
      <c r="V37" s="80">
        <f t="shared" si="5"/>
        <v>17.025742574257489</v>
      </c>
      <c r="W37" s="81"/>
      <c r="X37" s="82">
        <f t="shared" si="6"/>
        <v>2.430555555555558E-2</v>
      </c>
    </row>
    <row r="38" spans="1:24" ht="18.399999999999999" customHeight="1" thickBot="1" x14ac:dyDescent="0.3">
      <c r="A38" s="693"/>
      <c r="B38" s="74">
        <v>22</v>
      </c>
      <c r="C38" s="132"/>
      <c r="D38" s="130">
        <f t="shared" si="7"/>
        <v>0.73958333333333381</v>
      </c>
      <c r="E38" s="75">
        <f t="shared" ref="E38:R38" si="41">D38+E$9</f>
        <v>0.74444444444444491</v>
      </c>
      <c r="F38" s="75">
        <f t="shared" si="41"/>
        <v>0.74652777777777823</v>
      </c>
      <c r="G38" s="75">
        <f t="shared" si="41"/>
        <v>0.75138888888888933</v>
      </c>
      <c r="H38" s="75">
        <f t="shared" si="41"/>
        <v>0.75625000000000042</v>
      </c>
      <c r="I38" s="75">
        <f t="shared" si="41"/>
        <v>0.76180555555555596</v>
      </c>
      <c r="J38" s="75">
        <f t="shared" si="41"/>
        <v>0.76805555555555594</v>
      </c>
      <c r="K38" s="75">
        <f t="shared" si="41"/>
        <v>0.77291666666666703</v>
      </c>
      <c r="L38" s="75">
        <f t="shared" si="41"/>
        <v>0.78125000000000033</v>
      </c>
      <c r="M38" s="75">
        <f t="shared" si="41"/>
        <v>0.78750000000000031</v>
      </c>
      <c r="N38" s="75">
        <f t="shared" si="41"/>
        <v>0.79375000000000029</v>
      </c>
      <c r="O38" s="75">
        <f t="shared" si="41"/>
        <v>0.79861111111111138</v>
      </c>
      <c r="P38" s="75">
        <f t="shared" si="41"/>
        <v>0.80277777777777803</v>
      </c>
      <c r="Q38" s="75">
        <f t="shared" si="41"/>
        <v>0.8055555555555558</v>
      </c>
      <c r="R38" s="75">
        <f t="shared" si="41"/>
        <v>0.80972222222222245</v>
      </c>
      <c r="S38" s="132"/>
      <c r="T38" s="205">
        <f t="shared" si="3"/>
        <v>28.660000000000004</v>
      </c>
      <c r="U38" s="163">
        <f t="shared" si="22"/>
        <v>7.013888888888864E-2</v>
      </c>
      <c r="V38" s="80">
        <f t="shared" si="5"/>
        <v>17.025742574257489</v>
      </c>
      <c r="W38" s="81"/>
      <c r="X38" s="82">
        <f t="shared" si="6"/>
        <v>2.430555555555558E-2</v>
      </c>
    </row>
    <row r="39" spans="1:24" ht="18.399999999999999" customHeight="1" x14ac:dyDescent="0.25">
      <c r="A39" s="693"/>
      <c r="B39" s="67">
        <v>23</v>
      </c>
      <c r="C39" s="132"/>
      <c r="D39" s="130">
        <f t="shared" si="7"/>
        <v>0.76388888888888939</v>
      </c>
      <c r="E39" s="75">
        <f t="shared" ref="E39:R39" si="42">D39+E$9</f>
        <v>0.76875000000000049</v>
      </c>
      <c r="F39" s="75">
        <f t="shared" si="42"/>
        <v>0.77083333333333381</v>
      </c>
      <c r="G39" s="75">
        <f t="shared" si="42"/>
        <v>0.77569444444444491</v>
      </c>
      <c r="H39" s="75">
        <f t="shared" si="42"/>
        <v>0.780555555555556</v>
      </c>
      <c r="I39" s="75">
        <f t="shared" si="42"/>
        <v>0.78611111111111154</v>
      </c>
      <c r="J39" s="75">
        <f t="shared" si="42"/>
        <v>0.79236111111111152</v>
      </c>
      <c r="K39" s="75">
        <f t="shared" si="42"/>
        <v>0.79722222222222261</v>
      </c>
      <c r="L39" s="75">
        <f t="shared" si="42"/>
        <v>0.80555555555555591</v>
      </c>
      <c r="M39" s="75">
        <f t="shared" si="42"/>
        <v>0.81180555555555589</v>
      </c>
      <c r="N39" s="75">
        <f t="shared" si="42"/>
        <v>0.81805555555555587</v>
      </c>
      <c r="O39" s="75">
        <f t="shared" si="42"/>
        <v>0.82291666666666696</v>
      </c>
      <c r="P39" s="75">
        <f t="shared" si="42"/>
        <v>0.82708333333333361</v>
      </c>
      <c r="Q39" s="75">
        <f t="shared" si="42"/>
        <v>0.82986111111111138</v>
      </c>
      <c r="R39" s="75">
        <f t="shared" si="42"/>
        <v>0.83402777777777803</v>
      </c>
      <c r="S39" s="132"/>
      <c r="T39" s="205">
        <f t="shared" si="3"/>
        <v>28.660000000000004</v>
      </c>
      <c r="U39" s="163">
        <f t="shared" si="22"/>
        <v>7.013888888888864E-2</v>
      </c>
      <c r="V39" s="80">
        <f t="shared" si="5"/>
        <v>17.025742574257489</v>
      </c>
      <c r="W39" s="81"/>
      <c r="X39" s="82">
        <f t="shared" si="6"/>
        <v>2.430555555555558E-2</v>
      </c>
    </row>
    <row r="40" spans="1:24" ht="18.399999999999999" customHeight="1" x14ac:dyDescent="0.25">
      <c r="A40" s="693"/>
      <c r="B40" s="74">
        <v>24</v>
      </c>
      <c r="C40" s="132"/>
      <c r="D40" s="130">
        <f t="shared" si="7"/>
        <v>0.78819444444444497</v>
      </c>
      <c r="E40" s="75">
        <f t="shared" ref="E40:R40" si="43">D40+E$9</f>
        <v>0.79305555555555607</v>
      </c>
      <c r="F40" s="75">
        <f t="shared" si="43"/>
        <v>0.79513888888888939</v>
      </c>
      <c r="G40" s="75">
        <f t="shared" si="43"/>
        <v>0.80000000000000049</v>
      </c>
      <c r="H40" s="75">
        <f t="shared" si="43"/>
        <v>0.80486111111111158</v>
      </c>
      <c r="I40" s="75">
        <f t="shared" si="43"/>
        <v>0.81041666666666712</v>
      </c>
      <c r="J40" s="75">
        <f t="shared" si="43"/>
        <v>0.8166666666666671</v>
      </c>
      <c r="K40" s="75">
        <f t="shared" si="43"/>
        <v>0.82152777777777819</v>
      </c>
      <c r="L40" s="75">
        <f t="shared" si="43"/>
        <v>0.82986111111111149</v>
      </c>
      <c r="M40" s="75">
        <f t="shared" si="43"/>
        <v>0.83611111111111147</v>
      </c>
      <c r="N40" s="75">
        <f t="shared" si="43"/>
        <v>0.84236111111111145</v>
      </c>
      <c r="O40" s="75">
        <f t="shared" si="43"/>
        <v>0.84722222222222254</v>
      </c>
      <c r="P40" s="75">
        <f t="shared" si="43"/>
        <v>0.85138888888888919</v>
      </c>
      <c r="Q40" s="75">
        <f t="shared" si="43"/>
        <v>0.85416666666666696</v>
      </c>
      <c r="R40" s="75">
        <f t="shared" si="43"/>
        <v>0.85833333333333361</v>
      </c>
      <c r="S40" s="132"/>
      <c r="T40" s="205">
        <f t="shared" si="3"/>
        <v>28.660000000000004</v>
      </c>
      <c r="U40" s="163">
        <f t="shared" si="22"/>
        <v>7.013888888888864E-2</v>
      </c>
      <c r="V40" s="80">
        <f t="shared" si="5"/>
        <v>17.025742574257489</v>
      </c>
      <c r="W40" s="81"/>
      <c r="X40" s="82">
        <f t="shared" si="6"/>
        <v>2.430555555555558E-2</v>
      </c>
    </row>
    <row r="41" spans="1:24" ht="18.399999999999999" customHeight="1" thickBot="1" x14ac:dyDescent="0.3">
      <c r="A41" s="693"/>
      <c r="B41" s="135">
        <v>25</v>
      </c>
      <c r="C41" s="132"/>
      <c r="D41" s="130">
        <f t="shared" si="7"/>
        <v>0.81250000000000056</v>
      </c>
      <c r="E41" s="75">
        <f t="shared" ref="E41:R41" si="44">D41+E$9</f>
        <v>0.81736111111111165</v>
      </c>
      <c r="F41" s="75">
        <f t="shared" si="44"/>
        <v>0.81944444444444497</v>
      </c>
      <c r="G41" s="75">
        <f t="shared" si="44"/>
        <v>0.82430555555555607</v>
      </c>
      <c r="H41" s="75">
        <f t="shared" si="44"/>
        <v>0.82916666666666716</v>
      </c>
      <c r="I41" s="75">
        <f t="shared" si="44"/>
        <v>0.8347222222222227</v>
      </c>
      <c r="J41" s="75">
        <f t="shared" si="44"/>
        <v>0.84097222222222268</v>
      </c>
      <c r="K41" s="75">
        <f t="shared" si="44"/>
        <v>0.84583333333333377</v>
      </c>
      <c r="L41" s="75">
        <f t="shared" si="44"/>
        <v>0.85416666666666707</v>
      </c>
      <c r="M41" s="75">
        <f t="shared" si="44"/>
        <v>0.86041666666666705</v>
      </c>
      <c r="N41" s="75">
        <f t="shared" si="44"/>
        <v>0.86666666666666703</v>
      </c>
      <c r="O41" s="75">
        <f t="shared" si="44"/>
        <v>0.87152777777777812</v>
      </c>
      <c r="P41" s="75">
        <f t="shared" si="44"/>
        <v>0.87569444444444478</v>
      </c>
      <c r="Q41" s="75">
        <f t="shared" si="44"/>
        <v>0.87847222222222254</v>
      </c>
      <c r="R41" s="75">
        <f t="shared" si="44"/>
        <v>0.88263888888888919</v>
      </c>
      <c r="S41" s="132"/>
      <c r="T41" s="205">
        <f t="shared" si="3"/>
        <v>28.660000000000004</v>
      </c>
      <c r="U41" s="163">
        <f t="shared" si="22"/>
        <v>7.013888888888864E-2</v>
      </c>
      <c r="V41" s="80">
        <f t="shared" si="5"/>
        <v>17.025742574257489</v>
      </c>
      <c r="W41" s="81"/>
      <c r="X41" s="82">
        <f t="shared" si="6"/>
        <v>2.430555555555558E-2</v>
      </c>
    </row>
    <row r="42" spans="1:24" ht="18.399999999999999" customHeight="1" thickBot="1" x14ac:dyDescent="0.3">
      <c r="A42" s="693"/>
      <c r="B42" s="236">
        <v>26</v>
      </c>
      <c r="C42" s="132"/>
      <c r="D42" s="130">
        <v>0.85416666666666663</v>
      </c>
      <c r="E42" s="75">
        <f t="shared" ref="E42:R42" si="45">D42+E$9</f>
        <v>0.85902777777777772</v>
      </c>
      <c r="F42" s="75">
        <f t="shared" si="45"/>
        <v>0.86111111111111105</v>
      </c>
      <c r="G42" s="75">
        <f t="shared" si="45"/>
        <v>0.86597222222222214</v>
      </c>
      <c r="H42" s="75">
        <f t="shared" si="45"/>
        <v>0.87083333333333324</v>
      </c>
      <c r="I42" s="75">
        <f t="shared" si="45"/>
        <v>0.87638888888888877</v>
      </c>
      <c r="J42" s="75">
        <f t="shared" si="45"/>
        <v>0.88263888888888875</v>
      </c>
      <c r="K42" s="75">
        <f t="shared" si="45"/>
        <v>0.88749999999999984</v>
      </c>
      <c r="L42" s="75">
        <f t="shared" si="45"/>
        <v>0.89583333333333315</v>
      </c>
      <c r="M42" s="75">
        <f t="shared" si="45"/>
        <v>0.90208333333333313</v>
      </c>
      <c r="N42" s="75">
        <f t="shared" si="45"/>
        <v>0.9083333333333331</v>
      </c>
      <c r="O42" s="75">
        <f t="shared" si="45"/>
        <v>0.9131944444444442</v>
      </c>
      <c r="P42" s="75">
        <f t="shared" si="45"/>
        <v>0.91736111111111085</v>
      </c>
      <c r="Q42" s="75">
        <f t="shared" si="45"/>
        <v>0.92013888888888862</v>
      </c>
      <c r="R42" s="75">
        <f t="shared" si="45"/>
        <v>0.92430555555555527</v>
      </c>
      <c r="S42" s="132"/>
      <c r="T42" s="205">
        <f t="shared" si="3"/>
        <v>28.660000000000004</v>
      </c>
      <c r="U42" s="163">
        <f t="shared" si="22"/>
        <v>7.013888888888864E-2</v>
      </c>
      <c r="V42" s="80">
        <f t="shared" si="5"/>
        <v>17.025742574257489</v>
      </c>
      <c r="W42" s="81"/>
      <c r="X42" s="82">
        <f t="shared" si="6"/>
        <v>4.1666666666666075E-2</v>
      </c>
    </row>
    <row r="43" spans="1:24" ht="18.399999999999999" customHeight="1" x14ac:dyDescent="0.25">
      <c r="A43" s="693"/>
      <c r="B43" s="74">
        <v>27</v>
      </c>
      <c r="C43" s="149"/>
      <c r="D43" s="217">
        <v>0.89583333333333337</v>
      </c>
      <c r="E43" s="144">
        <f t="shared" ref="E43" si="46">D43+E$10</f>
        <v>0.9</v>
      </c>
      <c r="F43" s="145">
        <f t="shared" ref="F43" si="47">E43+F$10</f>
        <v>0.90208333333333335</v>
      </c>
      <c r="G43" s="145">
        <f t="shared" ref="G43" si="48">F43+G$10</f>
        <v>0.90625</v>
      </c>
      <c r="H43" s="145">
        <f t="shared" ref="H43" si="49">G43+H$10</f>
        <v>0.91041666666666665</v>
      </c>
      <c r="I43" s="145">
        <f t="shared" ref="I43" si="50">H43+I$10</f>
        <v>0.91527777777777775</v>
      </c>
      <c r="J43" s="145">
        <f t="shared" ref="J43" si="51">I43+J$10</f>
        <v>0.92083333333333328</v>
      </c>
      <c r="K43" s="145">
        <f t="shared" ref="K43" si="52">J43+K$10</f>
        <v>0.92499999999999993</v>
      </c>
      <c r="L43" s="145">
        <f t="shared" ref="L43" si="53">K43+L$10</f>
        <v>0.9326388888888888</v>
      </c>
      <c r="M43" s="145">
        <f t="shared" ref="M43" si="54">L43+M$10</f>
        <v>0.93749999999999989</v>
      </c>
      <c r="N43" s="145">
        <f t="shared" ref="N43" si="55">M43+N$10</f>
        <v>0.94305555555555542</v>
      </c>
      <c r="O43" s="145">
        <f t="shared" ref="O43" si="56">N43+O$10</f>
        <v>0.94722222222222208</v>
      </c>
      <c r="P43" s="145">
        <f t="shared" ref="P43" si="57">O43+P$10</f>
        <v>0.95069444444444429</v>
      </c>
      <c r="Q43" s="305">
        <f t="shared" ref="Q43" si="58">P43+Q$10</f>
        <v>0.95277777777777761</v>
      </c>
      <c r="R43" s="306">
        <f t="shared" ref="R43" si="59">Q43+R$10</f>
        <v>0.95624999999999982</v>
      </c>
      <c r="S43" s="149"/>
      <c r="T43" s="156">
        <f t="shared" si="3"/>
        <v>28.660000000000004</v>
      </c>
      <c r="U43" s="157">
        <f t="shared" si="22"/>
        <v>6.0416666666666452E-2</v>
      </c>
      <c r="V43" s="158">
        <f t="shared" si="5"/>
        <v>19.765517241379381</v>
      </c>
      <c r="W43" s="81"/>
      <c r="X43" s="82">
        <f t="shared" si="6"/>
        <v>4.1666666666666741E-2</v>
      </c>
    </row>
    <row r="44" spans="1:24" ht="18.399999999999999" customHeight="1" x14ac:dyDescent="0.2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X44" s="82">
        <f t="shared" si="6"/>
        <v>-0.89583333333333337</v>
      </c>
    </row>
    <row r="45" spans="1:24" ht="18.399999999999999" customHeight="1" x14ac:dyDescent="0.25">
      <c r="A45" s="84"/>
      <c r="B45" s="84"/>
      <c r="C45" s="84"/>
      <c r="D45" s="84" t="s">
        <v>63</v>
      </c>
      <c r="E45" s="84"/>
      <c r="F45" s="206"/>
      <c r="G45" s="84">
        <v>26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X45" s="82"/>
    </row>
    <row r="46" spans="1:24" ht="18.399999999999999" customHeight="1" x14ac:dyDescent="0.25">
      <c r="A46" s="84"/>
      <c r="B46" s="84"/>
      <c r="C46" s="84"/>
      <c r="D46" s="84" t="s">
        <v>64</v>
      </c>
      <c r="E46" s="84"/>
      <c r="F46" s="206"/>
      <c r="G46" s="84"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X46" s="82"/>
    </row>
    <row r="47" spans="1:24" ht="18.399999999999999" customHeight="1" x14ac:dyDescent="0.25">
      <c r="A47" s="84"/>
      <c r="B47" s="84"/>
      <c r="C47" s="84"/>
      <c r="D47" s="84" t="s">
        <v>65</v>
      </c>
      <c r="E47" s="84"/>
      <c r="F47" s="206"/>
      <c r="G47" s="84">
        <f>B43</f>
        <v>27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X47" s="82"/>
    </row>
    <row r="48" spans="1:24" ht="18.399999999999999" customHeight="1" x14ac:dyDescent="0.25">
      <c r="A48" s="84"/>
      <c r="B48" s="84"/>
      <c r="C48" s="84"/>
      <c r="D48" s="84" t="s">
        <v>66</v>
      </c>
      <c r="E48" s="84"/>
      <c r="F48" s="206"/>
      <c r="G48" s="207">
        <f>T13</f>
        <v>28.660000000000004</v>
      </c>
      <c r="H48" s="84" t="s">
        <v>67</v>
      </c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X48" s="82"/>
    </row>
    <row r="49" spans="4:24" ht="15" customHeight="1" x14ac:dyDescent="0.25">
      <c r="D49" s="84" t="s">
        <v>68</v>
      </c>
      <c r="H49" s="84"/>
      <c r="X49" s="82"/>
    </row>
    <row r="50" spans="4:24" ht="15" customHeight="1" x14ac:dyDescent="0.25">
      <c r="D50" s="84" t="s">
        <v>70</v>
      </c>
      <c r="X50" s="82"/>
    </row>
    <row r="51" spans="4:24" ht="15" customHeight="1" x14ac:dyDescent="0.25">
      <c r="X51" s="82"/>
    </row>
    <row r="52" spans="4:24" ht="15" customHeight="1" x14ac:dyDescent="0.25">
      <c r="X52" s="82"/>
    </row>
    <row r="53" spans="4:24" ht="15" customHeight="1" x14ac:dyDescent="0.25">
      <c r="X53" s="82"/>
    </row>
    <row r="54" spans="4:24" ht="15" customHeight="1" x14ac:dyDescent="0.25">
      <c r="X54" s="82"/>
    </row>
    <row r="55" spans="4:24" ht="15" customHeight="1" x14ac:dyDescent="0.25">
      <c r="X55" s="82"/>
    </row>
    <row r="56" spans="4:24" ht="15" customHeight="1" x14ac:dyDescent="0.25">
      <c r="X56" s="82"/>
    </row>
    <row r="57" spans="4:24" ht="15" customHeight="1" x14ac:dyDescent="0.25">
      <c r="X57" s="82"/>
    </row>
    <row r="58" spans="4:24" ht="15" customHeight="1" x14ac:dyDescent="0.25">
      <c r="G58" s="40">
        <v>3</v>
      </c>
    </row>
    <row r="59" spans="4:24" ht="15" customHeight="1" x14ac:dyDescent="0.25">
      <c r="G59" s="40">
        <f>B55</f>
        <v>0</v>
      </c>
    </row>
  </sheetData>
  <mergeCells count="11">
    <mergeCell ref="B8:V8"/>
    <mergeCell ref="B11:C11"/>
    <mergeCell ref="E11:Q11"/>
    <mergeCell ref="T11:T12"/>
    <mergeCell ref="U11:U15"/>
    <mergeCell ref="V11:V15"/>
    <mergeCell ref="W11:W15"/>
    <mergeCell ref="T13:T15"/>
    <mergeCell ref="B15:C15"/>
    <mergeCell ref="B16:W16"/>
    <mergeCell ref="A17:A43"/>
  </mergeCells>
  <pageMargins left="0.51181102362204722" right="0.15748031496062992" top="0.74803149606299213" bottom="0.74803149606299213" header="0.31496062992125984" footer="0.31496062992125984"/>
  <pageSetup paperSize="9" scale="37" fitToHeight="5" orientation="portrait" r:id="rId1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X58"/>
  <sheetViews>
    <sheetView view="pageBreakPreview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8" width="10.7109375" style="40" customWidth="1"/>
    <col min="19" max="19" width="12.140625" style="40" customWidth="1"/>
    <col min="20" max="21" width="9.7109375" style="40" customWidth="1"/>
    <col min="22" max="22" width="14.7109375" style="40" customWidth="1"/>
    <col min="23" max="16384" width="11.5703125" style="40"/>
  </cols>
  <sheetData>
    <row r="1" spans="2:23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</row>
    <row r="2" spans="2:23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</row>
    <row r="3" spans="2:23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</row>
    <row r="4" spans="2:23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</row>
    <row r="5" spans="2:23" s="30" customFormat="1" ht="23.25" x14ac:dyDescent="0.35">
      <c r="B5" s="32" t="s">
        <v>124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</row>
    <row r="6" spans="2:23" s="30" customFormat="1" ht="23.25" x14ac:dyDescent="0.35">
      <c r="B6" s="31" t="s">
        <v>125</v>
      </c>
      <c r="C6" s="31"/>
      <c r="D6" s="31"/>
      <c r="E6" s="31"/>
      <c r="F6" s="31"/>
      <c r="G6" s="31"/>
      <c r="H6" s="31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</row>
    <row r="7" spans="2:23" s="30" customFormat="1" ht="24" thickBot="1" x14ac:dyDescent="0.4">
      <c r="B7" s="32" t="s">
        <v>126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  <c r="V7" s="173"/>
    </row>
    <row r="8" spans="2:23" s="30" customFormat="1" ht="173.25" customHeight="1" thickBot="1" x14ac:dyDescent="0.4">
      <c r="B8" s="725" t="s">
        <v>245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7"/>
    </row>
    <row r="9" spans="2:23" ht="15.75" x14ac:dyDescent="0.25">
      <c r="B9" s="104"/>
      <c r="C9" s="104"/>
      <c r="D9" s="93"/>
      <c r="E9" s="99">
        <v>4.8611111111111112E-3</v>
      </c>
      <c r="F9" s="99">
        <v>2.0833333333333333E-3</v>
      </c>
      <c r="G9" s="99">
        <v>4.8611111111111112E-3</v>
      </c>
      <c r="H9" s="99">
        <v>4.8611111111111112E-3</v>
      </c>
      <c r="I9" s="99">
        <v>5.5555555555555558E-3</v>
      </c>
      <c r="J9" s="99">
        <v>6.2499999999999995E-3</v>
      </c>
      <c r="K9" s="99">
        <v>4.8611111111111112E-3</v>
      </c>
      <c r="L9" s="99">
        <v>8.3333333333333332E-3</v>
      </c>
      <c r="M9" s="99">
        <v>6.2499999999999995E-3</v>
      </c>
      <c r="N9" s="99">
        <v>6.2499999999999995E-3</v>
      </c>
      <c r="O9" s="99">
        <v>4.8611111111111112E-3</v>
      </c>
      <c r="P9" s="99">
        <v>4.1666666666666666E-3</v>
      </c>
      <c r="Q9" s="99">
        <v>2.7777777777777779E-3</v>
      </c>
      <c r="R9" s="99">
        <v>4.1666666666666666E-3</v>
      </c>
      <c r="S9" s="93"/>
      <c r="T9" s="195">
        <f>SUM(E9:R9)</f>
        <v>7.013888888888889E-2</v>
      </c>
      <c r="U9" s="105"/>
      <c r="V9" s="106"/>
    </row>
    <row r="10" spans="2:23" ht="16.5" thickBot="1" x14ac:dyDescent="0.3">
      <c r="B10" s="104"/>
      <c r="C10" s="104"/>
      <c r="D10" s="95"/>
      <c r="E10" s="99">
        <v>4.1666666666666666E-3</v>
      </c>
      <c r="F10" s="99">
        <v>2.0833333333333333E-3</v>
      </c>
      <c r="G10" s="99">
        <v>4.1666666666666666E-3</v>
      </c>
      <c r="H10" s="99">
        <v>4.1666666666666666E-3</v>
      </c>
      <c r="I10" s="99">
        <v>4.8611111111111112E-3</v>
      </c>
      <c r="J10" s="99">
        <v>5.5555555555555558E-3</v>
      </c>
      <c r="K10" s="99">
        <v>4.1666666666666666E-3</v>
      </c>
      <c r="L10" s="99">
        <v>7.6388888888888886E-3</v>
      </c>
      <c r="M10" s="99">
        <v>4.8611111111111112E-3</v>
      </c>
      <c r="N10" s="99">
        <v>5.5555555555555558E-3</v>
      </c>
      <c r="O10" s="99">
        <v>4.1666666666666666E-3</v>
      </c>
      <c r="P10" s="99">
        <v>3.472222222222222E-3</v>
      </c>
      <c r="Q10" s="99">
        <v>2.0833333333333333E-3</v>
      </c>
      <c r="R10" s="99">
        <v>3.472222222222222E-3</v>
      </c>
      <c r="S10" s="99"/>
      <c r="T10" s="195">
        <f>SUM(E10:R10)</f>
        <v>6.0416666666666674E-2</v>
      </c>
      <c r="U10" s="105"/>
      <c r="V10" s="106"/>
    </row>
    <row r="11" spans="2:23" ht="26.25" customHeight="1" thickBot="1" x14ac:dyDescent="0.3">
      <c r="B11" s="696" t="s">
        <v>47</v>
      </c>
      <c r="C11" s="697"/>
      <c r="D11" s="370" t="s">
        <v>127</v>
      </c>
      <c r="E11" s="759" t="s">
        <v>48</v>
      </c>
      <c r="F11" s="760"/>
      <c r="G11" s="760"/>
      <c r="H11" s="760"/>
      <c r="I11" s="760"/>
      <c r="J11" s="760"/>
      <c r="K11" s="760"/>
      <c r="L11" s="760"/>
      <c r="M11" s="760"/>
      <c r="N11" s="760"/>
      <c r="O11" s="760"/>
      <c r="P11" s="760"/>
      <c r="Q11" s="761"/>
      <c r="R11" s="370" t="s">
        <v>128</v>
      </c>
      <c r="S11" s="368" t="s">
        <v>49</v>
      </c>
      <c r="T11" s="701" t="s">
        <v>50</v>
      </c>
      <c r="U11" s="701" t="s">
        <v>51</v>
      </c>
      <c r="V11" s="701" t="s">
        <v>52</v>
      </c>
      <c r="W11" s="701" t="s">
        <v>53</v>
      </c>
    </row>
    <row r="12" spans="2:23" ht="77.25" thickBot="1" x14ac:dyDescent="0.3">
      <c r="B12" s="420"/>
      <c r="C12" s="420"/>
      <c r="D12" s="428" t="s">
        <v>301</v>
      </c>
      <c r="E12" s="198" t="s">
        <v>302</v>
      </c>
      <c r="F12" s="96" t="s">
        <v>303</v>
      </c>
      <c r="G12" s="96" t="s">
        <v>304</v>
      </c>
      <c r="H12" s="96" t="s">
        <v>97</v>
      </c>
      <c r="I12" s="96" t="s">
        <v>305</v>
      </c>
      <c r="J12" s="96" t="s">
        <v>129</v>
      </c>
      <c r="K12" s="96" t="s">
        <v>130</v>
      </c>
      <c r="L12" s="283" t="s">
        <v>306</v>
      </c>
      <c r="M12" s="283" t="s">
        <v>299</v>
      </c>
      <c r="N12" s="96" t="s">
        <v>97</v>
      </c>
      <c r="O12" s="96" t="s">
        <v>304</v>
      </c>
      <c r="P12" s="96" t="s">
        <v>307</v>
      </c>
      <c r="Q12" s="113" t="s">
        <v>308</v>
      </c>
      <c r="R12" s="282" t="s">
        <v>301</v>
      </c>
      <c r="S12" s="282" t="s">
        <v>54</v>
      </c>
      <c r="T12" s="762"/>
      <c r="U12" s="703"/>
      <c r="V12" s="703"/>
      <c r="W12" s="703"/>
    </row>
    <row r="13" spans="2:23" ht="15.75" thickBot="1" x14ac:dyDescent="0.3">
      <c r="B13" s="352" t="s">
        <v>58</v>
      </c>
      <c r="C13" s="419">
        <v>0</v>
      </c>
      <c r="D13" s="371"/>
      <c r="E13" s="299">
        <v>2.64</v>
      </c>
      <c r="F13" s="271">
        <v>1.06</v>
      </c>
      <c r="G13" s="271">
        <v>1.41</v>
      </c>
      <c r="H13" s="271">
        <v>1.82</v>
      </c>
      <c r="I13" s="271">
        <v>2.25</v>
      </c>
      <c r="J13" s="271">
        <v>2.4500000000000002</v>
      </c>
      <c r="K13" s="271">
        <v>2.23</v>
      </c>
      <c r="L13" s="271">
        <v>2.95</v>
      </c>
      <c r="M13" s="271">
        <v>2.33</v>
      </c>
      <c r="N13" s="271">
        <v>2.41</v>
      </c>
      <c r="O13" s="271">
        <v>1.82</v>
      </c>
      <c r="P13" s="271">
        <v>1.58</v>
      </c>
      <c r="Q13" s="272">
        <v>1.52</v>
      </c>
      <c r="R13" s="300">
        <v>2.19</v>
      </c>
      <c r="S13" s="375"/>
      <c r="T13" s="704">
        <f>S14</f>
        <v>28.660000000000004</v>
      </c>
      <c r="U13" s="703"/>
      <c r="V13" s="703"/>
      <c r="W13" s="703"/>
    </row>
    <row r="14" spans="2:23" ht="30.75" customHeight="1" thickBot="1" x14ac:dyDescent="0.3">
      <c r="B14" s="58" t="s">
        <v>59</v>
      </c>
      <c r="C14" s="59">
        <v>0</v>
      </c>
      <c r="D14" s="285">
        <f t="shared" ref="D14:S14" si="0">C14+D13</f>
        <v>0</v>
      </c>
      <c r="E14" s="286">
        <f t="shared" si="0"/>
        <v>2.64</v>
      </c>
      <c r="F14" s="274">
        <f t="shared" si="0"/>
        <v>3.7</v>
      </c>
      <c r="G14" s="274">
        <f t="shared" si="0"/>
        <v>5.1100000000000003</v>
      </c>
      <c r="H14" s="274">
        <f t="shared" si="0"/>
        <v>6.9300000000000006</v>
      </c>
      <c r="I14" s="274">
        <f t="shared" si="0"/>
        <v>9.18</v>
      </c>
      <c r="J14" s="274">
        <f t="shared" si="0"/>
        <v>11.629999999999999</v>
      </c>
      <c r="K14" s="274">
        <f t="shared" si="0"/>
        <v>13.86</v>
      </c>
      <c r="L14" s="274">
        <f t="shared" si="0"/>
        <v>16.809999999999999</v>
      </c>
      <c r="M14" s="274">
        <f t="shared" si="0"/>
        <v>19.14</v>
      </c>
      <c r="N14" s="274">
        <f t="shared" si="0"/>
        <v>21.55</v>
      </c>
      <c r="O14" s="274">
        <f t="shared" si="0"/>
        <v>23.37</v>
      </c>
      <c r="P14" s="274">
        <f t="shared" si="0"/>
        <v>24.950000000000003</v>
      </c>
      <c r="Q14" s="287">
        <f t="shared" si="0"/>
        <v>26.470000000000002</v>
      </c>
      <c r="R14" s="285">
        <f t="shared" si="0"/>
        <v>28.660000000000004</v>
      </c>
      <c r="S14" s="301">
        <f t="shared" si="0"/>
        <v>28.660000000000004</v>
      </c>
      <c r="T14" s="705"/>
      <c r="U14" s="703"/>
      <c r="V14" s="703"/>
      <c r="W14" s="703"/>
    </row>
    <row r="15" spans="2:23" ht="30.75" customHeight="1" thickBot="1" x14ac:dyDescent="0.3">
      <c r="B15" s="687" t="s">
        <v>60</v>
      </c>
      <c r="C15" s="688"/>
      <c r="D15" s="285">
        <v>0</v>
      </c>
      <c r="E15" s="286">
        <f t="shared" ref="E15:S15" si="1">E13/((E10*1440)/60)</f>
        <v>26.4</v>
      </c>
      <c r="F15" s="274">
        <f t="shared" si="1"/>
        <v>21.2</v>
      </c>
      <c r="G15" s="274">
        <f t="shared" si="1"/>
        <v>14.099999999999998</v>
      </c>
      <c r="H15" s="274">
        <f t="shared" si="1"/>
        <v>18.2</v>
      </c>
      <c r="I15" s="274">
        <f t="shared" si="1"/>
        <v>19.285714285714285</v>
      </c>
      <c r="J15" s="274">
        <f t="shared" si="1"/>
        <v>18.375</v>
      </c>
      <c r="K15" s="274">
        <f t="shared" si="1"/>
        <v>22.299999999999997</v>
      </c>
      <c r="L15" s="274">
        <f t="shared" si="1"/>
        <v>16.090909090909093</v>
      </c>
      <c r="M15" s="274">
        <f t="shared" si="1"/>
        <v>19.971428571428572</v>
      </c>
      <c r="N15" s="274">
        <f t="shared" si="1"/>
        <v>18.075000000000003</v>
      </c>
      <c r="O15" s="274">
        <f t="shared" si="1"/>
        <v>18.2</v>
      </c>
      <c r="P15" s="274">
        <f t="shared" si="1"/>
        <v>18.96</v>
      </c>
      <c r="Q15" s="287">
        <f t="shared" si="1"/>
        <v>30.4</v>
      </c>
      <c r="R15" s="285">
        <f t="shared" si="1"/>
        <v>26.28</v>
      </c>
      <c r="S15" s="301" t="e">
        <f t="shared" si="1"/>
        <v>#DIV/0!</v>
      </c>
      <c r="T15" s="706"/>
      <c r="U15" s="702"/>
      <c r="V15" s="702"/>
      <c r="W15" s="702"/>
    </row>
    <row r="16" spans="2:23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690"/>
      <c r="U16" s="708"/>
      <c r="V16" s="708"/>
      <c r="W16" s="691"/>
    </row>
    <row r="17" spans="1:24" ht="18.399999999999999" customHeight="1" thickBot="1" x14ac:dyDescent="0.3">
      <c r="A17" s="692" t="s">
        <v>38</v>
      </c>
      <c r="B17" s="67">
        <v>1</v>
      </c>
      <c r="C17" s="68">
        <v>0.19444444444444445</v>
      </c>
      <c r="D17" s="68">
        <v>0.22916666666666666</v>
      </c>
      <c r="E17" s="69">
        <f t="shared" ref="E17:R18" si="2">D17+E$10</f>
        <v>0.23333333333333334</v>
      </c>
      <c r="F17" s="70">
        <f t="shared" si="2"/>
        <v>0.23541666666666666</v>
      </c>
      <c r="G17" s="70">
        <f t="shared" si="2"/>
        <v>0.23958333333333334</v>
      </c>
      <c r="H17" s="70">
        <f t="shared" si="2"/>
        <v>0.24375000000000002</v>
      </c>
      <c r="I17" s="70">
        <f t="shared" si="2"/>
        <v>0.24861111111111114</v>
      </c>
      <c r="J17" s="70">
        <f t="shared" si="2"/>
        <v>0.25416666666666671</v>
      </c>
      <c r="K17" s="70">
        <f t="shared" si="2"/>
        <v>0.25833333333333336</v>
      </c>
      <c r="L17" s="70">
        <f t="shared" si="2"/>
        <v>0.26597222222222222</v>
      </c>
      <c r="M17" s="70">
        <f t="shared" si="2"/>
        <v>0.27083333333333331</v>
      </c>
      <c r="N17" s="70">
        <f t="shared" si="2"/>
        <v>0.27638888888888885</v>
      </c>
      <c r="O17" s="70">
        <f t="shared" si="2"/>
        <v>0.2805555555555555</v>
      </c>
      <c r="P17" s="70">
        <f t="shared" si="2"/>
        <v>0.28402777777777771</v>
      </c>
      <c r="Q17" s="231">
        <f t="shared" si="2"/>
        <v>0.28611111111111104</v>
      </c>
      <c r="R17" s="68">
        <f t="shared" si="2"/>
        <v>0.28958333333333325</v>
      </c>
      <c r="S17" s="203"/>
      <c r="T17" s="204">
        <f t="shared" ref="T17:T33" si="3">$T$13</f>
        <v>28.660000000000004</v>
      </c>
      <c r="U17" s="87">
        <f t="shared" ref="U17:U33" si="4">R17-D17</f>
        <v>6.0416666666666591E-2</v>
      </c>
      <c r="V17" s="73">
        <f t="shared" ref="V17:V33" si="5">$G$38/((U17*1440)/60)</f>
        <v>19.765517241379339</v>
      </c>
      <c r="W17" s="39"/>
    </row>
    <row r="18" spans="1:24" ht="18.399999999999999" customHeight="1" thickBot="1" x14ac:dyDescent="0.3">
      <c r="A18" s="693"/>
      <c r="B18" s="74">
        <v>2</v>
      </c>
      <c r="C18" s="130">
        <v>0.22569444444444445</v>
      </c>
      <c r="D18" s="130">
        <f>D17+"00:57"</f>
        <v>0.26874999999999999</v>
      </c>
      <c r="E18" s="69">
        <f t="shared" si="2"/>
        <v>0.27291666666666664</v>
      </c>
      <c r="F18" s="70">
        <f t="shared" si="2"/>
        <v>0.27499999999999997</v>
      </c>
      <c r="G18" s="70">
        <f t="shared" si="2"/>
        <v>0.27916666666666662</v>
      </c>
      <c r="H18" s="70">
        <f t="shared" si="2"/>
        <v>0.28333333333333327</v>
      </c>
      <c r="I18" s="70">
        <f t="shared" si="2"/>
        <v>0.28819444444444436</v>
      </c>
      <c r="J18" s="70">
        <f t="shared" si="2"/>
        <v>0.2937499999999999</v>
      </c>
      <c r="K18" s="70">
        <f t="shared" si="2"/>
        <v>0.29791666666666655</v>
      </c>
      <c r="L18" s="70">
        <f t="shared" si="2"/>
        <v>0.30555555555555541</v>
      </c>
      <c r="M18" s="70">
        <f t="shared" si="2"/>
        <v>0.31041666666666651</v>
      </c>
      <c r="N18" s="70">
        <f t="shared" si="2"/>
        <v>0.31597222222222204</v>
      </c>
      <c r="O18" s="70">
        <f t="shared" si="2"/>
        <v>0.3201388888888887</v>
      </c>
      <c r="P18" s="70">
        <f t="shared" si="2"/>
        <v>0.32361111111111091</v>
      </c>
      <c r="Q18" s="231">
        <f t="shared" si="2"/>
        <v>0.32569444444444423</v>
      </c>
      <c r="R18" s="68">
        <f t="shared" si="2"/>
        <v>0.32916666666666644</v>
      </c>
      <c r="S18" s="132"/>
      <c r="T18" s="205">
        <f t="shared" si="3"/>
        <v>28.660000000000004</v>
      </c>
      <c r="U18" s="163">
        <f t="shared" si="4"/>
        <v>6.0416666666666452E-2</v>
      </c>
      <c r="V18" s="80">
        <f t="shared" si="5"/>
        <v>19.765517241379381</v>
      </c>
      <c r="W18" s="81"/>
      <c r="X18" s="82">
        <f t="shared" ref="X18:X33" si="6">D18-D17</f>
        <v>3.9583333333333331E-2</v>
      </c>
    </row>
    <row r="19" spans="1:24" ht="18.399999999999999" customHeight="1" thickBot="1" x14ac:dyDescent="0.3">
      <c r="A19" s="693"/>
      <c r="B19" s="74">
        <v>3</v>
      </c>
      <c r="C19" s="130">
        <v>0.25694444444444448</v>
      </c>
      <c r="D19" s="130">
        <f t="shared" ref="D19:D33" si="7">D18+"00:57"</f>
        <v>0.30833333333333335</v>
      </c>
      <c r="E19" s="69">
        <f>D19+E$9</f>
        <v>0.31319444444444444</v>
      </c>
      <c r="F19" s="69">
        <f t="shared" ref="F19:R19" si="8">E19+F$9</f>
        <v>0.31527777777777777</v>
      </c>
      <c r="G19" s="69">
        <f t="shared" si="8"/>
        <v>0.32013888888888886</v>
      </c>
      <c r="H19" s="69">
        <f t="shared" si="8"/>
        <v>0.32499999999999996</v>
      </c>
      <c r="I19" s="69">
        <f t="shared" si="8"/>
        <v>0.33055555555555549</v>
      </c>
      <c r="J19" s="69">
        <f t="shared" si="8"/>
        <v>0.33680555555555547</v>
      </c>
      <c r="K19" s="69">
        <f t="shared" si="8"/>
        <v>0.34166666666666656</v>
      </c>
      <c r="L19" s="69">
        <f t="shared" si="8"/>
        <v>0.34999999999999992</v>
      </c>
      <c r="M19" s="69">
        <f t="shared" si="8"/>
        <v>0.3562499999999999</v>
      </c>
      <c r="N19" s="69">
        <f t="shared" si="8"/>
        <v>0.36249999999999988</v>
      </c>
      <c r="O19" s="69">
        <f t="shared" si="8"/>
        <v>0.36736111111111097</v>
      </c>
      <c r="P19" s="69">
        <f t="shared" si="8"/>
        <v>0.37152777777777762</v>
      </c>
      <c r="Q19" s="69">
        <f t="shared" si="8"/>
        <v>0.37430555555555539</v>
      </c>
      <c r="R19" s="69">
        <f t="shared" si="8"/>
        <v>0.37847222222222204</v>
      </c>
      <c r="S19" s="132"/>
      <c r="T19" s="205">
        <f t="shared" si="3"/>
        <v>28.660000000000004</v>
      </c>
      <c r="U19" s="163">
        <f t="shared" si="4"/>
        <v>7.0138888888888695E-2</v>
      </c>
      <c r="V19" s="80">
        <f t="shared" si="5"/>
        <v>17.025742574257475</v>
      </c>
      <c r="W19" s="81"/>
      <c r="X19" s="82">
        <f t="shared" si="6"/>
        <v>3.9583333333333359E-2</v>
      </c>
    </row>
    <row r="20" spans="1:24" ht="18.399999999999999" customHeight="1" thickBot="1" x14ac:dyDescent="0.3">
      <c r="A20" s="693"/>
      <c r="B20" s="74">
        <v>4</v>
      </c>
      <c r="C20" s="132"/>
      <c r="D20" s="130">
        <f t="shared" si="7"/>
        <v>0.34791666666666665</v>
      </c>
      <c r="E20" s="69">
        <f t="shared" ref="E20:R20" si="9">D20+E$9</f>
        <v>0.35277777777777775</v>
      </c>
      <c r="F20" s="69">
        <f t="shared" si="9"/>
        <v>0.35486111111111107</v>
      </c>
      <c r="G20" s="69">
        <f t="shared" si="9"/>
        <v>0.35972222222222217</v>
      </c>
      <c r="H20" s="69">
        <f t="shared" si="9"/>
        <v>0.36458333333333326</v>
      </c>
      <c r="I20" s="69">
        <f t="shared" si="9"/>
        <v>0.3701388888888888</v>
      </c>
      <c r="J20" s="69">
        <f t="shared" si="9"/>
        <v>0.37638888888888877</v>
      </c>
      <c r="K20" s="69">
        <f t="shared" si="9"/>
        <v>0.38124999999999987</v>
      </c>
      <c r="L20" s="69">
        <f t="shared" si="9"/>
        <v>0.38958333333333323</v>
      </c>
      <c r="M20" s="69">
        <f t="shared" si="9"/>
        <v>0.3958333333333332</v>
      </c>
      <c r="N20" s="69">
        <f t="shared" si="9"/>
        <v>0.40208333333333318</v>
      </c>
      <c r="O20" s="69">
        <f t="shared" si="9"/>
        <v>0.40694444444444428</v>
      </c>
      <c r="P20" s="69">
        <f t="shared" si="9"/>
        <v>0.41111111111111093</v>
      </c>
      <c r="Q20" s="69">
        <f t="shared" si="9"/>
        <v>0.4138888888888887</v>
      </c>
      <c r="R20" s="69">
        <f t="shared" si="9"/>
        <v>0.41805555555555535</v>
      </c>
      <c r="S20" s="132"/>
      <c r="T20" s="205">
        <f t="shared" si="3"/>
        <v>28.660000000000004</v>
      </c>
      <c r="U20" s="163">
        <f t="shared" si="4"/>
        <v>7.0138888888888695E-2</v>
      </c>
      <c r="V20" s="80">
        <f t="shared" si="5"/>
        <v>17.025742574257475</v>
      </c>
      <c r="W20" s="81"/>
      <c r="X20" s="82">
        <f t="shared" si="6"/>
        <v>3.9583333333333304E-2</v>
      </c>
    </row>
    <row r="21" spans="1:24" ht="18.399999999999999" customHeight="1" thickBot="1" x14ac:dyDescent="0.3">
      <c r="A21" s="693"/>
      <c r="B21" s="74">
        <v>5</v>
      </c>
      <c r="C21" s="132"/>
      <c r="D21" s="130">
        <f t="shared" si="7"/>
        <v>0.38749999999999996</v>
      </c>
      <c r="E21" s="69">
        <f t="shared" ref="E21:R21" si="10">D21+E$9</f>
        <v>0.39236111111111105</v>
      </c>
      <c r="F21" s="69">
        <f t="shared" si="10"/>
        <v>0.39444444444444438</v>
      </c>
      <c r="G21" s="69">
        <f t="shared" si="10"/>
        <v>0.39930555555555547</v>
      </c>
      <c r="H21" s="69">
        <f t="shared" si="10"/>
        <v>0.40416666666666656</v>
      </c>
      <c r="I21" s="69">
        <f t="shared" si="10"/>
        <v>0.4097222222222221</v>
      </c>
      <c r="J21" s="69">
        <f t="shared" si="10"/>
        <v>0.41597222222222208</v>
      </c>
      <c r="K21" s="69">
        <f t="shared" si="10"/>
        <v>0.42083333333333317</v>
      </c>
      <c r="L21" s="69">
        <f t="shared" si="10"/>
        <v>0.42916666666666653</v>
      </c>
      <c r="M21" s="69">
        <f t="shared" si="10"/>
        <v>0.43541666666666651</v>
      </c>
      <c r="N21" s="69">
        <f t="shared" si="10"/>
        <v>0.44166666666666649</v>
      </c>
      <c r="O21" s="69">
        <f t="shared" si="10"/>
        <v>0.44652777777777758</v>
      </c>
      <c r="P21" s="69">
        <f t="shared" si="10"/>
        <v>0.45069444444444423</v>
      </c>
      <c r="Q21" s="69">
        <f t="shared" si="10"/>
        <v>0.453472222222222</v>
      </c>
      <c r="R21" s="69">
        <f t="shared" si="10"/>
        <v>0.45763888888888865</v>
      </c>
      <c r="S21" s="132"/>
      <c r="T21" s="205">
        <f t="shared" si="3"/>
        <v>28.660000000000004</v>
      </c>
      <c r="U21" s="163">
        <f t="shared" si="4"/>
        <v>7.0138888888888695E-2</v>
      </c>
      <c r="V21" s="80">
        <f t="shared" si="5"/>
        <v>17.025742574257475</v>
      </c>
      <c r="W21" s="81"/>
      <c r="X21" s="82">
        <f t="shared" si="6"/>
        <v>3.9583333333333304E-2</v>
      </c>
    </row>
    <row r="22" spans="1:24" ht="18.399999999999999" customHeight="1" thickBot="1" x14ac:dyDescent="0.3">
      <c r="A22" s="693"/>
      <c r="B22" s="74">
        <v>6</v>
      </c>
      <c r="C22" s="132"/>
      <c r="D22" s="130">
        <f t="shared" si="7"/>
        <v>0.42708333333333326</v>
      </c>
      <c r="E22" s="69">
        <f t="shared" ref="E22:R22" si="11">D22+E$9</f>
        <v>0.43194444444444435</v>
      </c>
      <c r="F22" s="69">
        <f t="shared" si="11"/>
        <v>0.43402777777777768</v>
      </c>
      <c r="G22" s="69">
        <f t="shared" si="11"/>
        <v>0.43888888888888877</v>
      </c>
      <c r="H22" s="69">
        <f t="shared" si="11"/>
        <v>0.44374999999999987</v>
      </c>
      <c r="I22" s="69">
        <f t="shared" si="11"/>
        <v>0.4493055555555554</v>
      </c>
      <c r="J22" s="69">
        <f t="shared" si="11"/>
        <v>0.45555555555555538</v>
      </c>
      <c r="K22" s="69">
        <f t="shared" si="11"/>
        <v>0.46041666666666647</v>
      </c>
      <c r="L22" s="69">
        <f t="shared" si="11"/>
        <v>0.46874999999999983</v>
      </c>
      <c r="M22" s="69">
        <f t="shared" si="11"/>
        <v>0.47499999999999981</v>
      </c>
      <c r="N22" s="69">
        <f t="shared" si="11"/>
        <v>0.48124999999999979</v>
      </c>
      <c r="O22" s="69">
        <f t="shared" si="11"/>
        <v>0.48611111111111088</v>
      </c>
      <c r="P22" s="69">
        <f t="shared" si="11"/>
        <v>0.49027777777777753</v>
      </c>
      <c r="Q22" s="69">
        <f t="shared" si="11"/>
        <v>0.4930555555555553</v>
      </c>
      <c r="R22" s="69">
        <f t="shared" si="11"/>
        <v>0.49722222222222195</v>
      </c>
      <c r="S22" s="132"/>
      <c r="T22" s="205">
        <f t="shared" si="3"/>
        <v>28.660000000000004</v>
      </c>
      <c r="U22" s="163">
        <f t="shared" si="4"/>
        <v>7.0138888888888695E-2</v>
      </c>
      <c r="V22" s="80">
        <f t="shared" si="5"/>
        <v>17.025742574257475</v>
      </c>
      <c r="W22" s="81"/>
      <c r="X22" s="82">
        <f t="shared" si="6"/>
        <v>3.9583333333333304E-2</v>
      </c>
    </row>
    <row r="23" spans="1:24" ht="18.399999999999999" customHeight="1" thickBot="1" x14ac:dyDescent="0.3">
      <c r="A23" s="693"/>
      <c r="B23" s="74">
        <v>7</v>
      </c>
      <c r="C23" s="132"/>
      <c r="D23" s="130">
        <f t="shared" si="7"/>
        <v>0.46666666666666656</v>
      </c>
      <c r="E23" s="69">
        <f t="shared" ref="E23:R23" si="12">D23+E$9</f>
        <v>0.47152777777777766</v>
      </c>
      <c r="F23" s="69">
        <f t="shared" si="12"/>
        <v>0.47361111111111098</v>
      </c>
      <c r="G23" s="69">
        <f t="shared" si="12"/>
        <v>0.47847222222222208</v>
      </c>
      <c r="H23" s="69">
        <f t="shared" si="12"/>
        <v>0.48333333333333317</v>
      </c>
      <c r="I23" s="69">
        <f t="shared" si="12"/>
        <v>0.48888888888888871</v>
      </c>
      <c r="J23" s="69">
        <f t="shared" si="12"/>
        <v>0.49513888888888868</v>
      </c>
      <c r="K23" s="69">
        <f t="shared" si="12"/>
        <v>0.49999999999999978</v>
      </c>
      <c r="L23" s="69">
        <f t="shared" si="12"/>
        <v>0.50833333333333308</v>
      </c>
      <c r="M23" s="69">
        <f t="shared" si="12"/>
        <v>0.51458333333333306</v>
      </c>
      <c r="N23" s="69">
        <f t="shared" si="12"/>
        <v>0.52083333333333304</v>
      </c>
      <c r="O23" s="69">
        <f t="shared" si="12"/>
        <v>0.52569444444444413</v>
      </c>
      <c r="P23" s="69">
        <f t="shared" si="12"/>
        <v>0.52986111111111078</v>
      </c>
      <c r="Q23" s="69">
        <f t="shared" si="12"/>
        <v>0.53263888888888855</v>
      </c>
      <c r="R23" s="69">
        <f t="shared" si="12"/>
        <v>0.5368055555555552</v>
      </c>
      <c r="S23" s="132"/>
      <c r="T23" s="205">
        <f t="shared" si="3"/>
        <v>28.660000000000004</v>
      </c>
      <c r="U23" s="163">
        <f t="shared" si="4"/>
        <v>7.013888888888864E-2</v>
      </c>
      <c r="V23" s="80">
        <f t="shared" si="5"/>
        <v>17.025742574257489</v>
      </c>
      <c r="W23" s="81"/>
      <c r="X23" s="82">
        <f t="shared" si="6"/>
        <v>3.9583333333333304E-2</v>
      </c>
    </row>
    <row r="24" spans="1:24" ht="18.399999999999999" customHeight="1" thickBot="1" x14ac:dyDescent="0.3">
      <c r="A24" s="693"/>
      <c r="B24" s="74">
        <v>8</v>
      </c>
      <c r="C24" s="132"/>
      <c r="D24" s="130">
        <f t="shared" si="7"/>
        <v>0.50624999999999987</v>
      </c>
      <c r="E24" s="69">
        <f t="shared" ref="E24:R24" si="13">D24+E$9</f>
        <v>0.51111111111111096</v>
      </c>
      <c r="F24" s="69">
        <f t="shared" si="13"/>
        <v>0.51319444444444429</v>
      </c>
      <c r="G24" s="69">
        <f t="shared" si="13"/>
        <v>0.51805555555555538</v>
      </c>
      <c r="H24" s="69">
        <f t="shared" si="13"/>
        <v>0.52291666666666647</v>
      </c>
      <c r="I24" s="69">
        <f t="shared" si="13"/>
        <v>0.52847222222222201</v>
      </c>
      <c r="J24" s="69">
        <f t="shared" si="13"/>
        <v>0.53472222222222199</v>
      </c>
      <c r="K24" s="69">
        <f t="shared" si="13"/>
        <v>0.53958333333333308</v>
      </c>
      <c r="L24" s="69">
        <f t="shared" si="13"/>
        <v>0.54791666666666639</v>
      </c>
      <c r="M24" s="69">
        <f t="shared" si="13"/>
        <v>0.55416666666666636</v>
      </c>
      <c r="N24" s="69">
        <f t="shared" si="13"/>
        <v>0.56041666666666634</v>
      </c>
      <c r="O24" s="69">
        <f t="shared" si="13"/>
        <v>0.56527777777777743</v>
      </c>
      <c r="P24" s="69">
        <f t="shared" si="13"/>
        <v>0.56944444444444409</v>
      </c>
      <c r="Q24" s="69">
        <f t="shared" si="13"/>
        <v>0.57222222222222185</v>
      </c>
      <c r="R24" s="69">
        <f t="shared" si="13"/>
        <v>0.57638888888888851</v>
      </c>
      <c r="S24" s="132"/>
      <c r="T24" s="205">
        <f t="shared" si="3"/>
        <v>28.660000000000004</v>
      </c>
      <c r="U24" s="163">
        <f t="shared" si="4"/>
        <v>7.013888888888864E-2</v>
      </c>
      <c r="V24" s="80">
        <f t="shared" si="5"/>
        <v>17.025742574257489</v>
      </c>
      <c r="W24" s="81"/>
      <c r="X24" s="82">
        <f t="shared" si="6"/>
        <v>3.9583333333333304E-2</v>
      </c>
    </row>
    <row r="25" spans="1:24" ht="18.399999999999999" customHeight="1" thickBot="1" x14ac:dyDescent="0.3">
      <c r="A25" s="693"/>
      <c r="B25" s="74">
        <v>9</v>
      </c>
      <c r="C25" s="132"/>
      <c r="D25" s="130">
        <f t="shared" si="7"/>
        <v>0.54583333333333317</v>
      </c>
      <c r="E25" s="69">
        <f t="shared" ref="E25:R25" si="14">D25+E$9</f>
        <v>0.55069444444444426</v>
      </c>
      <c r="F25" s="69">
        <f t="shared" si="14"/>
        <v>0.55277777777777759</v>
      </c>
      <c r="G25" s="69">
        <f t="shared" si="14"/>
        <v>0.55763888888888868</v>
      </c>
      <c r="H25" s="69">
        <f t="shared" si="14"/>
        <v>0.56249999999999978</v>
      </c>
      <c r="I25" s="69">
        <f t="shared" si="14"/>
        <v>0.56805555555555531</v>
      </c>
      <c r="J25" s="69">
        <f t="shared" si="14"/>
        <v>0.57430555555555529</v>
      </c>
      <c r="K25" s="69">
        <f t="shared" si="14"/>
        <v>0.57916666666666639</v>
      </c>
      <c r="L25" s="69">
        <f t="shared" si="14"/>
        <v>0.58749999999999969</v>
      </c>
      <c r="M25" s="69">
        <f t="shared" si="14"/>
        <v>0.59374999999999967</v>
      </c>
      <c r="N25" s="69">
        <f t="shared" si="14"/>
        <v>0.59999999999999964</v>
      </c>
      <c r="O25" s="69">
        <f t="shared" si="14"/>
        <v>0.60486111111111074</v>
      </c>
      <c r="P25" s="69">
        <f t="shared" si="14"/>
        <v>0.60902777777777739</v>
      </c>
      <c r="Q25" s="69">
        <f t="shared" si="14"/>
        <v>0.61180555555555516</v>
      </c>
      <c r="R25" s="69">
        <f t="shared" si="14"/>
        <v>0.61597222222222181</v>
      </c>
      <c r="S25" s="132"/>
      <c r="T25" s="205">
        <f t="shared" si="3"/>
        <v>28.660000000000004</v>
      </c>
      <c r="U25" s="163">
        <f t="shared" si="4"/>
        <v>7.013888888888864E-2</v>
      </c>
      <c r="V25" s="80">
        <f t="shared" si="5"/>
        <v>17.025742574257489</v>
      </c>
      <c r="W25" s="81"/>
      <c r="X25" s="82">
        <f t="shared" si="6"/>
        <v>3.9583333333333304E-2</v>
      </c>
    </row>
    <row r="26" spans="1:24" ht="18.399999999999999" customHeight="1" thickBot="1" x14ac:dyDescent="0.3">
      <c r="A26" s="693"/>
      <c r="B26" s="74">
        <v>10</v>
      </c>
      <c r="C26" s="132"/>
      <c r="D26" s="130">
        <f t="shared" si="7"/>
        <v>0.58541666666666647</v>
      </c>
      <c r="E26" s="69">
        <f t="shared" ref="E26:R26" si="15">D26+E$9</f>
        <v>0.59027777777777757</v>
      </c>
      <c r="F26" s="69">
        <f t="shared" si="15"/>
        <v>0.59236111111111089</v>
      </c>
      <c r="G26" s="69">
        <f t="shared" si="15"/>
        <v>0.59722222222222199</v>
      </c>
      <c r="H26" s="69">
        <f t="shared" si="15"/>
        <v>0.60208333333333308</v>
      </c>
      <c r="I26" s="69">
        <f t="shared" si="15"/>
        <v>0.60763888888888862</v>
      </c>
      <c r="J26" s="69">
        <f t="shared" si="15"/>
        <v>0.6138888888888886</v>
      </c>
      <c r="K26" s="69">
        <f t="shared" si="15"/>
        <v>0.61874999999999969</v>
      </c>
      <c r="L26" s="69">
        <f t="shared" si="15"/>
        <v>0.62708333333333299</v>
      </c>
      <c r="M26" s="69">
        <f t="shared" si="15"/>
        <v>0.63333333333333297</v>
      </c>
      <c r="N26" s="69">
        <f t="shared" si="15"/>
        <v>0.63958333333333295</v>
      </c>
      <c r="O26" s="69">
        <f t="shared" si="15"/>
        <v>0.64444444444444404</v>
      </c>
      <c r="P26" s="69">
        <f t="shared" si="15"/>
        <v>0.64861111111111069</v>
      </c>
      <c r="Q26" s="69">
        <f t="shared" si="15"/>
        <v>0.65138888888888846</v>
      </c>
      <c r="R26" s="69">
        <f t="shared" si="15"/>
        <v>0.65555555555555511</v>
      </c>
      <c r="S26" s="132"/>
      <c r="T26" s="205">
        <f t="shared" si="3"/>
        <v>28.660000000000004</v>
      </c>
      <c r="U26" s="163">
        <f t="shared" si="4"/>
        <v>7.013888888888864E-2</v>
      </c>
      <c r="V26" s="80">
        <f t="shared" si="5"/>
        <v>17.025742574257489</v>
      </c>
      <c r="W26" s="81"/>
      <c r="X26" s="82">
        <f t="shared" si="6"/>
        <v>3.9583333333333304E-2</v>
      </c>
    </row>
    <row r="27" spans="1:24" ht="18.399999999999999" customHeight="1" thickBot="1" x14ac:dyDescent="0.3">
      <c r="A27" s="693"/>
      <c r="B27" s="74">
        <v>11</v>
      </c>
      <c r="C27" s="132"/>
      <c r="D27" s="130">
        <f t="shared" si="7"/>
        <v>0.62499999999999978</v>
      </c>
      <c r="E27" s="69">
        <f t="shared" ref="E27:R27" si="16">D27+E$9</f>
        <v>0.62986111111111087</v>
      </c>
      <c r="F27" s="69">
        <f t="shared" si="16"/>
        <v>0.6319444444444442</v>
      </c>
      <c r="G27" s="69">
        <f t="shared" si="16"/>
        <v>0.63680555555555529</v>
      </c>
      <c r="H27" s="69">
        <f t="shared" si="16"/>
        <v>0.64166666666666639</v>
      </c>
      <c r="I27" s="69">
        <f t="shared" si="16"/>
        <v>0.64722222222222192</v>
      </c>
      <c r="J27" s="69">
        <f t="shared" si="16"/>
        <v>0.6534722222222219</v>
      </c>
      <c r="K27" s="69">
        <f t="shared" si="16"/>
        <v>0.65833333333333299</v>
      </c>
      <c r="L27" s="69">
        <f t="shared" si="16"/>
        <v>0.6666666666666663</v>
      </c>
      <c r="M27" s="69">
        <f t="shared" si="16"/>
        <v>0.67291666666666627</v>
      </c>
      <c r="N27" s="69">
        <f t="shared" si="16"/>
        <v>0.67916666666666625</v>
      </c>
      <c r="O27" s="69">
        <f t="shared" si="16"/>
        <v>0.68402777777777735</v>
      </c>
      <c r="P27" s="69">
        <f t="shared" si="16"/>
        <v>0.688194444444444</v>
      </c>
      <c r="Q27" s="69">
        <f t="shared" si="16"/>
        <v>0.69097222222222177</v>
      </c>
      <c r="R27" s="69">
        <f t="shared" si="16"/>
        <v>0.69513888888888842</v>
      </c>
      <c r="S27" s="132"/>
      <c r="T27" s="205">
        <f t="shared" si="3"/>
        <v>28.660000000000004</v>
      </c>
      <c r="U27" s="163">
        <f t="shared" si="4"/>
        <v>7.013888888888864E-2</v>
      </c>
      <c r="V27" s="80">
        <f t="shared" si="5"/>
        <v>17.025742574257489</v>
      </c>
      <c r="W27" s="81"/>
      <c r="X27" s="82">
        <f t="shared" si="6"/>
        <v>3.9583333333333304E-2</v>
      </c>
    </row>
    <row r="28" spans="1:24" ht="18.399999999999999" customHeight="1" thickBot="1" x14ac:dyDescent="0.3">
      <c r="A28" s="693"/>
      <c r="B28" s="74">
        <v>12</v>
      </c>
      <c r="C28" s="132"/>
      <c r="D28" s="130">
        <f t="shared" si="7"/>
        <v>0.66458333333333308</v>
      </c>
      <c r="E28" s="69">
        <f t="shared" ref="E28:R28" si="17">D28+E$9</f>
        <v>0.66944444444444418</v>
      </c>
      <c r="F28" s="69">
        <f t="shared" si="17"/>
        <v>0.6715277777777775</v>
      </c>
      <c r="G28" s="69">
        <f t="shared" si="17"/>
        <v>0.6763888888888886</v>
      </c>
      <c r="H28" s="69">
        <f t="shared" si="17"/>
        <v>0.68124999999999969</v>
      </c>
      <c r="I28" s="69">
        <f t="shared" si="17"/>
        <v>0.68680555555555522</v>
      </c>
      <c r="J28" s="69">
        <f t="shared" si="17"/>
        <v>0.6930555555555552</v>
      </c>
      <c r="K28" s="69">
        <f t="shared" si="17"/>
        <v>0.6979166666666663</v>
      </c>
      <c r="L28" s="69">
        <f t="shared" si="17"/>
        <v>0.7062499999999996</v>
      </c>
      <c r="M28" s="69">
        <f t="shared" si="17"/>
        <v>0.71249999999999958</v>
      </c>
      <c r="N28" s="69">
        <f t="shared" si="17"/>
        <v>0.71874999999999956</v>
      </c>
      <c r="O28" s="69">
        <f t="shared" si="17"/>
        <v>0.72361111111111065</v>
      </c>
      <c r="P28" s="69">
        <f t="shared" si="17"/>
        <v>0.7277777777777773</v>
      </c>
      <c r="Q28" s="69">
        <f t="shared" si="17"/>
        <v>0.73055555555555507</v>
      </c>
      <c r="R28" s="69">
        <f t="shared" si="17"/>
        <v>0.73472222222222172</v>
      </c>
      <c r="S28" s="132"/>
      <c r="T28" s="205">
        <f t="shared" si="3"/>
        <v>28.660000000000004</v>
      </c>
      <c r="U28" s="163">
        <f t="shared" si="4"/>
        <v>7.013888888888864E-2</v>
      </c>
      <c r="V28" s="80">
        <f t="shared" si="5"/>
        <v>17.025742574257489</v>
      </c>
      <c r="W28" s="81"/>
      <c r="X28" s="82">
        <f t="shared" si="6"/>
        <v>3.9583333333333304E-2</v>
      </c>
    </row>
    <row r="29" spans="1:24" ht="18.399999999999999" customHeight="1" thickBot="1" x14ac:dyDescent="0.3">
      <c r="A29" s="693"/>
      <c r="B29" s="74">
        <v>13</v>
      </c>
      <c r="C29" s="132"/>
      <c r="D29" s="130">
        <f t="shared" si="7"/>
        <v>0.70416666666666639</v>
      </c>
      <c r="E29" s="69">
        <f t="shared" ref="E29:R29" si="18">D29+E$9</f>
        <v>0.70902777777777748</v>
      </c>
      <c r="F29" s="69">
        <f t="shared" si="18"/>
        <v>0.71111111111111081</v>
      </c>
      <c r="G29" s="69">
        <f t="shared" si="18"/>
        <v>0.7159722222222219</v>
      </c>
      <c r="H29" s="69">
        <f t="shared" si="18"/>
        <v>0.72083333333333299</v>
      </c>
      <c r="I29" s="69">
        <f t="shared" si="18"/>
        <v>0.72638888888888853</v>
      </c>
      <c r="J29" s="69">
        <f t="shared" si="18"/>
        <v>0.73263888888888851</v>
      </c>
      <c r="K29" s="69">
        <f t="shared" si="18"/>
        <v>0.7374999999999996</v>
      </c>
      <c r="L29" s="69">
        <f t="shared" si="18"/>
        <v>0.7458333333333329</v>
      </c>
      <c r="M29" s="69">
        <f t="shared" si="18"/>
        <v>0.75208333333333288</v>
      </c>
      <c r="N29" s="69">
        <f t="shared" si="18"/>
        <v>0.75833333333333286</v>
      </c>
      <c r="O29" s="69">
        <f t="shared" si="18"/>
        <v>0.76319444444444395</v>
      </c>
      <c r="P29" s="69">
        <f t="shared" si="18"/>
        <v>0.76736111111111061</v>
      </c>
      <c r="Q29" s="69">
        <f t="shared" si="18"/>
        <v>0.77013888888888837</v>
      </c>
      <c r="R29" s="69">
        <f t="shared" si="18"/>
        <v>0.77430555555555503</v>
      </c>
      <c r="S29" s="132"/>
      <c r="T29" s="205">
        <f t="shared" si="3"/>
        <v>28.660000000000004</v>
      </c>
      <c r="U29" s="163">
        <f t="shared" si="4"/>
        <v>7.013888888888864E-2</v>
      </c>
      <c r="V29" s="80">
        <f t="shared" si="5"/>
        <v>17.025742574257489</v>
      </c>
      <c r="W29" s="81"/>
      <c r="X29" s="82">
        <f t="shared" si="6"/>
        <v>3.9583333333333304E-2</v>
      </c>
    </row>
    <row r="30" spans="1:24" ht="18.399999999999999" customHeight="1" thickBot="1" x14ac:dyDescent="0.3">
      <c r="A30" s="693"/>
      <c r="B30" s="74">
        <v>14</v>
      </c>
      <c r="C30" s="132"/>
      <c r="D30" s="130">
        <f t="shared" si="7"/>
        <v>0.74374999999999969</v>
      </c>
      <c r="E30" s="69">
        <f t="shared" ref="E30:R30" si="19">D30+E$9</f>
        <v>0.74861111111111078</v>
      </c>
      <c r="F30" s="69">
        <f t="shared" si="19"/>
        <v>0.75069444444444411</v>
      </c>
      <c r="G30" s="69">
        <f t="shared" si="19"/>
        <v>0.7555555555555552</v>
      </c>
      <c r="H30" s="69">
        <f t="shared" si="19"/>
        <v>0.7604166666666663</v>
      </c>
      <c r="I30" s="69">
        <f t="shared" si="19"/>
        <v>0.76597222222222183</v>
      </c>
      <c r="J30" s="69">
        <f t="shared" si="19"/>
        <v>0.77222222222222181</v>
      </c>
      <c r="K30" s="69">
        <f t="shared" si="19"/>
        <v>0.7770833333333329</v>
      </c>
      <c r="L30" s="69">
        <f t="shared" si="19"/>
        <v>0.78541666666666621</v>
      </c>
      <c r="M30" s="69">
        <f t="shared" si="19"/>
        <v>0.79166666666666619</v>
      </c>
      <c r="N30" s="69">
        <f t="shared" si="19"/>
        <v>0.79791666666666616</v>
      </c>
      <c r="O30" s="69">
        <f t="shared" si="19"/>
        <v>0.80277777777777726</v>
      </c>
      <c r="P30" s="69">
        <f t="shared" si="19"/>
        <v>0.80694444444444391</v>
      </c>
      <c r="Q30" s="69">
        <f t="shared" si="19"/>
        <v>0.80972222222222168</v>
      </c>
      <c r="R30" s="69">
        <f t="shared" si="19"/>
        <v>0.81388888888888833</v>
      </c>
      <c r="S30" s="132"/>
      <c r="T30" s="205">
        <f t="shared" si="3"/>
        <v>28.660000000000004</v>
      </c>
      <c r="U30" s="163">
        <f t="shared" si="4"/>
        <v>7.013888888888864E-2</v>
      </c>
      <c r="V30" s="80">
        <f t="shared" si="5"/>
        <v>17.025742574257489</v>
      </c>
      <c r="W30" s="81"/>
      <c r="X30" s="82">
        <f t="shared" si="6"/>
        <v>3.9583333333333304E-2</v>
      </c>
    </row>
    <row r="31" spans="1:24" ht="18.399999999999999" customHeight="1" thickBot="1" x14ac:dyDescent="0.3">
      <c r="A31" s="693"/>
      <c r="B31" s="74">
        <v>15</v>
      </c>
      <c r="C31" s="132"/>
      <c r="D31" s="130">
        <f t="shared" si="7"/>
        <v>0.78333333333333299</v>
      </c>
      <c r="E31" s="69">
        <f t="shared" ref="E31:R31" si="20">D31+E$9</f>
        <v>0.78819444444444409</v>
      </c>
      <c r="F31" s="69">
        <f t="shared" si="20"/>
        <v>0.79027777777777741</v>
      </c>
      <c r="G31" s="69">
        <f t="shared" si="20"/>
        <v>0.79513888888888851</v>
      </c>
      <c r="H31" s="69">
        <f t="shared" si="20"/>
        <v>0.7999999999999996</v>
      </c>
      <c r="I31" s="69">
        <f t="shared" si="20"/>
        <v>0.80555555555555514</v>
      </c>
      <c r="J31" s="69">
        <f t="shared" si="20"/>
        <v>0.81180555555555511</v>
      </c>
      <c r="K31" s="69">
        <f t="shared" si="20"/>
        <v>0.81666666666666621</v>
      </c>
      <c r="L31" s="69">
        <f t="shared" si="20"/>
        <v>0.82499999999999951</v>
      </c>
      <c r="M31" s="69">
        <f t="shared" si="20"/>
        <v>0.83124999999999949</v>
      </c>
      <c r="N31" s="69">
        <f t="shared" si="20"/>
        <v>0.83749999999999947</v>
      </c>
      <c r="O31" s="69">
        <f t="shared" si="20"/>
        <v>0.84236111111111056</v>
      </c>
      <c r="P31" s="69">
        <f t="shared" si="20"/>
        <v>0.84652777777777721</v>
      </c>
      <c r="Q31" s="69">
        <f t="shared" si="20"/>
        <v>0.84930555555555498</v>
      </c>
      <c r="R31" s="69">
        <f t="shared" si="20"/>
        <v>0.85347222222222163</v>
      </c>
      <c r="S31" s="132"/>
      <c r="T31" s="205">
        <f t="shared" si="3"/>
        <v>28.660000000000004</v>
      </c>
      <c r="U31" s="163">
        <f t="shared" si="4"/>
        <v>7.013888888888864E-2</v>
      </c>
      <c r="V31" s="80">
        <f t="shared" si="5"/>
        <v>17.025742574257489</v>
      </c>
      <c r="W31" s="81"/>
      <c r="X31" s="82">
        <f t="shared" si="6"/>
        <v>3.9583333333333304E-2</v>
      </c>
    </row>
    <row r="32" spans="1:24" ht="18.399999999999999" customHeight="1" thickBot="1" x14ac:dyDescent="0.3">
      <c r="A32" s="693"/>
      <c r="B32" s="74">
        <v>16</v>
      </c>
      <c r="C32" s="132"/>
      <c r="D32" s="130">
        <f t="shared" si="7"/>
        <v>0.8229166666666663</v>
      </c>
      <c r="E32" s="69">
        <f t="shared" ref="E32:E33" si="21">D32+E$9</f>
        <v>0.82777777777777739</v>
      </c>
      <c r="F32" s="69">
        <f t="shared" ref="F32:F33" si="22">E32+F$9</f>
        <v>0.82986111111111072</v>
      </c>
      <c r="G32" s="69">
        <f t="shared" ref="G32:G33" si="23">F32+G$9</f>
        <v>0.83472222222222181</v>
      </c>
      <c r="H32" s="69">
        <f t="shared" ref="H32:H33" si="24">G32+H$9</f>
        <v>0.8395833333333329</v>
      </c>
      <c r="I32" s="69">
        <f t="shared" ref="I32:I33" si="25">H32+I$9</f>
        <v>0.84513888888888844</v>
      </c>
      <c r="J32" s="69">
        <f t="shared" ref="J32:J33" si="26">I32+J$9</f>
        <v>0.85138888888888842</v>
      </c>
      <c r="K32" s="69">
        <f t="shared" ref="K32:K33" si="27">J32+K$9</f>
        <v>0.85624999999999951</v>
      </c>
      <c r="L32" s="69">
        <f t="shared" ref="L32:L33" si="28">K32+L$9</f>
        <v>0.86458333333333282</v>
      </c>
      <c r="M32" s="69">
        <f t="shared" ref="M32:M33" si="29">L32+M$9</f>
        <v>0.87083333333333279</v>
      </c>
      <c r="N32" s="69">
        <f t="shared" ref="N32:N33" si="30">M32+N$9</f>
        <v>0.87708333333333277</v>
      </c>
      <c r="O32" s="69">
        <f t="shared" ref="O32:O33" si="31">N32+O$9</f>
        <v>0.88194444444444386</v>
      </c>
      <c r="P32" s="69">
        <f t="shared" ref="P32:P33" si="32">O32+P$9</f>
        <v>0.88611111111111052</v>
      </c>
      <c r="Q32" s="69">
        <f t="shared" ref="Q32:Q33" si="33">P32+Q$9</f>
        <v>0.88888888888888828</v>
      </c>
      <c r="R32" s="69">
        <f t="shared" ref="R32:R33" si="34">Q32+R$9</f>
        <v>0.89305555555555494</v>
      </c>
      <c r="S32" s="132"/>
      <c r="T32" s="205">
        <f t="shared" si="3"/>
        <v>28.660000000000004</v>
      </c>
      <c r="U32" s="163">
        <f t="shared" si="4"/>
        <v>7.013888888888864E-2</v>
      </c>
      <c r="V32" s="80">
        <f t="shared" si="5"/>
        <v>17.025742574257489</v>
      </c>
      <c r="W32" s="81"/>
      <c r="X32" s="82">
        <f t="shared" si="6"/>
        <v>3.9583333333333304E-2</v>
      </c>
    </row>
    <row r="33" spans="1:24" ht="18.399999999999999" customHeight="1" x14ac:dyDescent="0.25">
      <c r="A33" s="693"/>
      <c r="B33" s="74">
        <v>17</v>
      </c>
      <c r="C33" s="132"/>
      <c r="D33" s="130">
        <f t="shared" si="7"/>
        <v>0.8624999999999996</v>
      </c>
      <c r="E33" s="69">
        <f t="shared" si="21"/>
        <v>0.86736111111111069</v>
      </c>
      <c r="F33" s="69">
        <f t="shared" si="22"/>
        <v>0.86944444444444402</v>
      </c>
      <c r="G33" s="69">
        <f t="shared" si="23"/>
        <v>0.87430555555555511</v>
      </c>
      <c r="H33" s="69">
        <f t="shared" si="24"/>
        <v>0.87916666666666621</v>
      </c>
      <c r="I33" s="69">
        <f t="shared" si="25"/>
        <v>0.88472222222222174</v>
      </c>
      <c r="J33" s="69">
        <f t="shared" si="26"/>
        <v>0.89097222222222172</v>
      </c>
      <c r="K33" s="69">
        <f t="shared" si="27"/>
        <v>0.89583333333333282</v>
      </c>
      <c r="L33" s="69">
        <f t="shared" si="28"/>
        <v>0.90416666666666612</v>
      </c>
      <c r="M33" s="69">
        <f t="shared" si="29"/>
        <v>0.9104166666666661</v>
      </c>
      <c r="N33" s="69">
        <f t="shared" si="30"/>
        <v>0.91666666666666607</v>
      </c>
      <c r="O33" s="69">
        <f t="shared" si="31"/>
        <v>0.92152777777777717</v>
      </c>
      <c r="P33" s="69">
        <f t="shared" si="32"/>
        <v>0.92569444444444382</v>
      </c>
      <c r="Q33" s="69">
        <f t="shared" si="33"/>
        <v>0.92847222222222159</v>
      </c>
      <c r="R33" s="69">
        <f t="shared" si="34"/>
        <v>0.93263888888888824</v>
      </c>
      <c r="S33" s="132"/>
      <c r="T33" s="205">
        <f t="shared" si="3"/>
        <v>28.660000000000004</v>
      </c>
      <c r="U33" s="163">
        <f t="shared" si="4"/>
        <v>7.013888888888864E-2</v>
      </c>
      <c r="V33" s="80">
        <f t="shared" si="5"/>
        <v>17.025742574257489</v>
      </c>
      <c r="W33" s="81"/>
      <c r="X33" s="82">
        <f t="shared" si="6"/>
        <v>3.9583333333333304E-2</v>
      </c>
    </row>
    <row r="34" spans="1:24" ht="18.399999999999999" customHeight="1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X34" s="82"/>
    </row>
    <row r="35" spans="1:24" ht="18.399999999999999" customHeight="1" x14ac:dyDescent="0.25">
      <c r="A35" s="84"/>
      <c r="B35" s="84"/>
      <c r="C35" s="84"/>
      <c r="D35" s="84" t="s">
        <v>63</v>
      </c>
      <c r="E35" s="84"/>
      <c r="F35" s="206"/>
      <c r="G35" s="84">
        <v>17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X35" s="82"/>
    </row>
    <row r="36" spans="1:24" ht="18.399999999999999" customHeight="1" x14ac:dyDescent="0.25">
      <c r="A36" s="84"/>
      <c r="B36" s="84"/>
      <c r="C36" s="84"/>
      <c r="D36" s="84" t="s">
        <v>64</v>
      </c>
      <c r="E36" s="84"/>
      <c r="F36" s="206"/>
      <c r="G36" s="84">
        <v>0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X36" s="82"/>
    </row>
    <row r="37" spans="1:24" ht="18.399999999999999" customHeight="1" x14ac:dyDescent="0.25">
      <c r="A37" s="84"/>
      <c r="B37" s="84"/>
      <c r="C37" s="84"/>
      <c r="D37" s="84" t="s">
        <v>65</v>
      </c>
      <c r="E37" s="84"/>
      <c r="F37" s="206"/>
      <c r="G37" s="84">
        <f>B33</f>
        <v>17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X37" s="82"/>
    </row>
    <row r="38" spans="1:24" ht="18.399999999999999" customHeight="1" x14ac:dyDescent="0.25">
      <c r="A38" s="84"/>
      <c r="B38" s="84"/>
      <c r="C38" s="84"/>
      <c r="D38" s="84" t="s">
        <v>66</v>
      </c>
      <c r="E38" s="84"/>
      <c r="F38" s="206"/>
      <c r="G38" s="207">
        <f>T13</f>
        <v>28.660000000000004</v>
      </c>
      <c r="H38" s="84" t="s">
        <v>67</v>
      </c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X38" s="82"/>
    </row>
    <row r="39" spans="1:24" ht="15" customHeight="1" x14ac:dyDescent="0.25">
      <c r="D39" s="84" t="s">
        <v>68</v>
      </c>
      <c r="H39" s="84"/>
      <c r="X39" s="82"/>
    </row>
    <row r="40" spans="1:24" ht="15" customHeight="1" x14ac:dyDescent="0.25">
      <c r="D40" s="84" t="s">
        <v>70</v>
      </c>
      <c r="X40" s="82"/>
    </row>
    <row r="41" spans="1:24" ht="15" customHeight="1" x14ac:dyDescent="0.25">
      <c r="X41" s="82"/>
    </row>
    <row r="42" spans="1:24" ht="15" customHeight="1" x14ac:dyDescent="0.25">
      <c r="X42" s="82"/>
    </row>
    <row r="43" spans="1:24" ht="15" customHeight="1" x14ac:dyDescent="0.25">
      <c r="X43" s="82"/>
    </row>
    <row r="44" spans="1:24" ht="15" customHeight="1" x14ac:dyDescent="0.25">
      <c r="X44" s="82"/>
    </row>
    <row r="45" spans="1:24" ht="15" customHeight="1" x14ac:dyDescent="0.25">
      <c r="X45" s="82"/>
    </row>
    <row r="46" spans="1:24" ht="15" customHeight="1" x14ac:dyDescent="0.25">
      <c r="X46" s="82"/>
    </row>
    <row r="47" spans="1:24" ht="15" customHeight="1" x14ac:dyDescent="0.25">
      <c r="X47" s="82"/>
    </row>
    <row r="48" spans="1:24" ht="15" customHeight="1" x14ac:dyDescent="0.25">
      <c r="X48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V8"/>
    <mergeCell ref="B11:C11"/>
    <mergeCell ref="E11:Q11"/>
    <mergeCell ref="T11:T12"/>
    <mergeCell ref="U11:U15"/>
    <mergeCell ref="V11:V15"/>
    <mergeCell ref="W11:W15"/>
    <mergeCell ref="T13:T15"/>
    <mergeCell ref="B15:C15"/>
    <mergeCell ref="B16:W16"/>
    <mergeCell ref="A17:A33"/>
  </mergeCells>
  <pageMargins left="0.51181102362204722" right="0.15748031496062992" top="0.74803149606299213" bottom="0.74803149606299213" header="0.31496062992125984" footer="0.31496062992125984"/>
  <pageSetup paperSize="9" scale="37" fitToHeight="5" orientation="portrait" r:id="rId1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X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8" width="10.7109375" style="40" customWidth="1"/>
    <col min="19" max="19" width="12.140625" style="40" customWidth="1"/>
    <col min="20" max="21" width="9.7109375" style="40" customWidth="1"/>
    <col min="22" max="22" width="14.7109375" style="40" customWidth="1"/>
    <col min="23" max="16384" width="11.5703125" style="40"/>
  </cols>
  <sheetData>
    <row r="1" spans="2:23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</row>
    <row r="2" spans="2:23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</row>
    <row r="3" spans="2:23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</row>
    <row r="4" spans="2:23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</row>
    <row r="5" spans="2:23" s="30" customFormat="1" ht="23.25" x14ac:dyDescent="0.35">
      <c r="B5" s="32" t="s">
        <v>124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</row>
    <row r="6" spans="2:23" s="30" customFormat="1" ht="23.25" x14ac:dyDescent="0.35">
      <c r="B6" s="31" t="s">
        <v>125</v>
      </c>
      <c r="C6" s="31"/>
      <c r="D6" s="31"/>
      <c r="E6" s="31"/>
      <c r="F6" s="31"/>
      <c r="G6" s="31"/>
      <c r="H6" s="31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</row>
    <row r="7" spans="2:23" s="30" customFormat="1" ht="24" thickBot="1" x14ac:dyDescent="0.4">
      <c r="B7" s="32" t="s">
        <v>126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  <c r="V7" s="173"/>
    </row>
    <row r="8" spans="2:23" s="30" customFormat="1" ht="173.25" customHeight="1" thickBot="1" x14ac:dyDescent="0.4">
      <c r="B8" s="725" t="s">
        <v>245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7"/>
    </row>
    <row r="9" spans="2:23" ht="15.75" x14ac:dyDescent="0.25">
      <c r="B9" s="104"/>
      <c r="C9" s="104"/>
      <c r="D9" s="93"/>
      <c r="E9" s="99">
        <v>4.8611111111111112E-3</v>
      </c>
      <c r="F9" s="99">
        <v>2.0833333333333333E-3</v>
      </c>
      <c r="G9" s="99">
        <v>4.8611111111111112E-3</v>
      </c>
      <c r="H9" s="99">
        <v>4.8611111111111112E-3</v>
      </c>
      <c r="I9" s="99">
        <v>5.5555555555555558E-3</v>
      </c>
      <c r="J9" s="99">
        <v>6.2499999999999995E-3</v>
      </c>
      <c r="K9" s="99">
        <v>4.8611111111111112E-3</v>
      </c>
      <c r="L9" s="99">
        <v>8.3333333333333332E-3</v>
      </c>
      <c r="M9" s="99">
        <v>6.2499999999999995E-3</v>
      </c>
      <c r="N9" s="99">
        <v>6.2499999999999995E-3</v>
      </c>
      <c r="O9" s="99">
        <v>4.8611111111111112E-3</v>
      </c>
      <c r="P9" s="99">
        <v>4.1666666666666666E-3</v>
      </c>
      <c r="Q9" s="99">
        <v>2.7777777777777779E-3</v>
      </c>
      <c r="R9" s="99">
        <v>4.1666666666666666E-3</v>
      </c>
      <c r="S9" s="93"/>
      <c r="T9" s="195">
        <f>SUM(E9:R9)</f>
        <v>7.013888888888889E-2</v>
      </c>
      <c r="U9" s="105"/>
      <c r="V9" s="106"/>
    </row>
    <row r="10" spans="2:23" ht="16.5" thickBot="1" x14ac:dyDescent="0.3">
      <c r="B10" s="104"/>
      <c r="C10" s="104"/>
      <c r="D10" s="95"/>
      <c r="E10" s="99">
        <v>4.1666666666666666E-3</v>
      </c>
      <c r="F10" s="99">
        <v>2.0833333333333333E-3</v>
      </c>
      <c r="G10" s="99">
        <v>4.1666666666666666E-3</v>
      </c>
      <c r="H10" s="99">
        <v>4.1666666666666666E-3</v>
      </c>
      <c r="I10" s="99">
        <v>4.8611111111111112E-3</v>
      </c>
      <c r="J10" s="99">
        <v>5.5555555555555558E-3</v>
      </c>
      <c r="K10" s="99">
        <v>4.1666666666666666E-3</v>
      </c>
      <c r="L10" s="99">
        <v>7.6388888888888886E-3</v>
      </c>
      <c r="M10" s="99">
        <v>4.8611111111111112E-3</v>
      </c>
      <c r="N10" s="99">
        <v>5.5555555555555558E-3</v>
      </c>
      <c r="O10" s="99">
        <v>4.1666666666666666E-3</v>
      </c>
      <c r="P10" s="99">
        <v>3.472222222222222E-3</v>
      </c>
      <c r="Q10" s="99">
        <v>2.0833333333333333E-3</v>
      </c>
      <c r="R10" s="99">
        <v>3.472222222222222E-3</v>
      </c>
      <c r="S10" s="99"/>
      <c r="T10" s="195">
        <f>SUM(E10:R10)</f>
        <v>6.0416666666666674E-2</v>
      </c>
      <c r="U10" s="105"/>
      <c r="V10" s="106"/>
    </row>
    <row r="11" spans="2:23" ht="26.25" customHeight="1" thickBot="1" x14ac:dyDescent="0.3">
      <c r="B11" s="696" t="s">
        <v>47</v>
      </c>
      <c r="C11" s="697"/>
      <c r="D11" s="370" t="s">
        <v>127</v>
      </c>
      <c r="E11" s="759" t="s">
        <v>48</v>
      </c>
      <c r="F11" s="760"/>
      <c r="G11" s="760"/>
      <c r="H11" s="760"/>
      <c r="I11" s="760"/>
      <c r="J11" s="760"/>
      <c r="K11" s="760"/>
      <c r="L11" s="760"/>
      <c r="M11" s="760"/>
      <c r="N11" s="760"/>
      <c r="O11" s="760"/>
      <c r="P11" s="760"/>
      <c r="Q11" s="761"/>
      <c r="R11" s="370" t="s">
        <v>128</v>
      </c>
      <c r="S11" s="368" t="s">
        <v>49</v>
      </c>
      <c r="T11" s="701" t="s">
        <v>50</v>
      </c>
      <c r="U11" s="701" t="s">
        <v>51</v>
      </c>
      <c r="V11" s="701" t="s">
        <v>52</v>
      </c>
      <c r="W11" s="701" t="s">
        <v>53</v>
      </c>
    </row>
    <row r="12" spans="2:23" ht="77.25" thickBot="1" x14ac:dyDescent="0.3">
      <c r="B12" s="420"/>
      <c r="C12" s="420"/>
      <c r="D12" s="428" t="s">
        <v>301</v>
      </c>
      <c r="E12" s="198" t="s">
        <v>302</v>
      </c>
      <c r="F12" s="96" t="s">
        <v>303</v>
      </c>
      <c r="G12" s="96" t="s">
        <v>304</v>
      </c>
      <c r="H12" s="96" t="s">
        <v>97</v>
      </c>
      <c r="I12" s="96" t="s">
        <v>305</v>
      </c>
      <c r="J12" s="96" t="s">
        <v>129</v>
      </c>
      <c r="K12" s="96" t="s">
        <v>130</v>
      </c>
      <c r="L12" s="283" t="s">
        <v>306</v>
      </c>
      <c r="M12" s="283" t="s">
        <v>299</v>
      </c>
      <c r="N12" s="96" t="s">
        <v>97</v>
      </c>
      <c r="O12" s="96" t="s">
        <v>304</v>
      </c>
      <c r="P12" s="96" t="s">
        <v>307</v>
      </c>
      <c r="Q12" s="113" t="s">
        <v>308</v>
      </c>
      <c r="R12" s="282" t="s">
        <v>301</v>
      </c>
      <c r="S12" s="367" t="s">
        <v>54</v>
      </c>
      <c r="T12" s="762"/>
      <c r="U12" s="703"/>
      <c r="V12" s="703"/>
      <c r="W12" s="703"/>
    </row>
    <row r="13" spans="2:23" ht="15.75" thickBot="1" x14ac:dyDescent="0.3">
      <c r="B13" s="352" t="s">
        <v>58</v>
      </c>
      <c r="C13" s="419">
        <v>0</v>
      </c>
      <c r="D13" s="371"/>
      <c r="E13" s="299">
        <v>2.64</v>
      </c>
      <c r="F13" s="271">
        <v>1.06</v>
      </c>
      <c r="G13" s="271">
        <v>1.41</v>
      </c>
      <c r="H13" s="271">
        <v>1.82</v>
      </c>
      <c r="I13" s="271">
        <v>2.25</v>
      </c>
      <c r="J13" s="271">
        <v>2.4500000000000002</v>
      </c>
      <c r="K13" s="271">
        <v>2.23</v>
      </c>
      <c r="L13" s="271">
        <v>2.95</v>
      </c>
      <c r="M13" s="271">
        <v>2.33</v>
      </c>
      <c r="N13" s="271">
        <v>2.41</v>
      </c>
      <c r="O13" s="271">
        <v>1.82</v>
      </c>
      <c r="P13" s="271">
        <v>1.58</v>
      </c>
      <c r="Q13" s="272">
        <v>1.52</v>
      </c>
      <c r="R13" s="300">
        <v>2.19</v>
      </c>
      <c r="S13" s="375"/>
      <c r="T13" s="704">
        <f>S14</f>
        <v>28.660000000000004</v>
      </c>
      <c r="U13" s="703"/>
      <c r="V13" s="703"/>
      <c r="W13" s="703"/>
    </row>
    <row r="14" spans="2:23" ht="30.75" customHeight="1" thickBot="1" x14ac:dyDescent="0.3">
      <c r="B14" s="58" t="s">
        <v>59</v>
      </c>
      <c r="C14" s="59">
        <v>0</v>
      </c>
      <c r="D14" s="285">
        <f t="shared" ref="D14:S14" si="0">C14+D13</f>
        <v>0</v>
      </c>
      <c r="E14" s="286">
        <f t="shared" si="0"/>
        <v>2.64</v>
      </c>
      <c r="F14" s="274">
        <f t="shared" si="0"/>
        <v>3.7</v>
      </c>
      <c r="G14" s="274">
        <f t="shared" si="0"/>
        <v>5.1100000000000003</v>
      </c>
      <c r="H14" s="274">
        <f t="shared" si="0"/>
        <v>6.9300000000000006</v>
      </c>
      <c r="I14" s="274">
        <f t="shared" si="0"/>
        <v>9.18</v>
      </c>
      <c r="J14" s="274">
        <f t="shared" si="0"/>
        <v>11.629999999999999</v>
      </c>
      <c r="K14" s="274">
        <f t="shared" si="0"/>
        <v>13.86</v>
      </c>
      <c r="L14" s="274">
        <f t="shared" si="0"/>
        <v>16.809999999999999</v>
      </c>
      <c r="M14" s="274">
        <f t="shared" si="0"/>
        <v>19.14</v>
      </c>
      <c r="N14" s="274">
        <f t="shared" si="0"/>
        <v>21.55</v>
      </c>
      <c r="O14" s="274">
        <f t="shared" si="0"/>
        <v>23.37</v>
      </c>
      <c r="P14" s="274">
        <f t="shared" si="0"/>
        <v>24.950000000000003</v>
      </c>
      <c r="Q14" s="287">
        <f t="shared" si="0"/>
        <v>26.470000000000002</v>
      </c>
      <c r="R14" s="285">
        <f t="shared" si="0"/>
        <v>28.660000000000004</v>
      </c>
      <c r="S14" s="301">
        <f t="shared" si="0"/>
        <v>28.660000000000004</v>
      </c>
      <c r="T14" s="705"/>
      <c r="U14" s="703"/>
      <c r="V14" s="703"/>
      <c r="W14" s="703"/>
    </row>
    <row r="15" spans="2:23" ht="30.75" customHeight="1" thickBot="1" x14ac:dyDescent="0.3">
      <c r="B15" s="687" t="s">
        <v>60</v>
      </c>
      <c r="C15" s="688"/>
      <c r="D15" s="285">
        <v>0</v>
      </c>
      <c r="E15" s="286">
        <f t="shared" ref="E15:S15" si="1">E13/((E10*1440)/60)</f>
        <v>26.4</v>
      </c>
      <c r="F15" s="274">
        <f t="shared" si="1"/>
        <v>21.2</v>
      </c>
      <c r="G15" s="274">
        <f t="shared" si="1"/>
        <v>14.099999999999998</v>
      </c>
      <c r="H15" s="274">
        <f t="shared" si="1"/>
        <v>18.2</v>
      </c>
      <c r="I15" s="274">
        <f t="shared" si="1"/>
        <v>19.285714285714285</v>
      </c>
      <c r="J15" s="274">
        <f t="shared" si="1"/>
        <v>18.375</v>
      </c>
      <c r="K15" s="274">
        <f t="shared" si="1"/>
        <v>22.299999999999997</v>
      </c>
      <c r="L15" s="274">
        <f t="shared" si="1"/>
        <v>16.090909090909093</v>
      </c>
      <c r="M15" s="274">
        <f t="shared" si="1"/>
        <v>19.971428571428572</v>
      </c>
      <c r="N15" s="274">
        <f t="shared" si="1"/>
        <v>18.075000000000003</v>
      </c>
      <c r="O15" s="274">
        <f t="shared" si="1"/>
        <v>18.2</v>
      </c>
      <c r="P15" s="274">
        <f t="shared" si="1"/>
        <v>18.96</v>
      </c>
      <c r="Q15" s="287">
        <f t="shared" si="1"/>
        <v>30.4</v>
      </c>
      <c r="R15" s="285">
        <f t="shared" si="1"/>
        <v>26.28</v>
      </c>
      <c r="S15" s="301" t="e">
        <f t="shared" si="1"/>
        <v>#DIV/0!</v>
      </c>
      <c r="T15" s="706"/>
      <c r="U15" s="702"/>
      <c r="V15" s="702"/>
      <c r="W15" s="702"/>
    </row>
    <row r="16" spans="2:23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690"/>
      <c r="U16" s="708"/>
      <c r="V16" s="708"/>
      <c r="W16" s="691"/>
    </row>
    <row r="17" spans="1:24" ht="18.399999999999999" customHeight="1" thickBot="1" x14ac:dyDescent="0.3">
      <c r="A17" s="692" t="s">
        <v>38</v>
      </c>
      <c r="B17" s="67">
        <v>1</v>
      </c>
      <c r="C17" s="68">
        <v>0.19444444444444445</v>
      </c>
      <c r="D17" s="442">
        <v>0.22916666666666666</v>
      </c>
      <c r="E17" s="69">
        <f t="shared" ref="E17:R17" si="2">D17+E$10</f>
        <v>0.23333333333333334</v>
      </c>
      <c r="F17" s="70">
        <f t="shared" si="2"/>
        <v>0.23541666666666666</v>
      </c>
      <c r="G17" s="70">
        <f t="shared" si="2"/>
        <v>0.23958333333333334</v>
      </c>
      <c r="H17" s="70">
        <f t="shared" si="2"/>
        <v>0.24375000000000002</v>
      </c>
      <c r="I17" s="70">
        <f t="shared" si="2"/>
        <v>0.24861111111111114</v>
      </c>
      <c r="J17" s="70">
        <f t="shared" si="2"/>
        <v>0.25416666666666671</v>
      </c>
      <c r="K17" s="70">
        <f t="shared" si="2"/>
        <v>0.25833333333333336</v>
      </c>
      <c r="L17" s="70">
        <f t="shared" si="2"/>
        <v>0.26597222222222222</v>
      </c>
      <c r="M17" s="70">
        <f t="shared" si="2"/>
        <v>0.27083333333333331</v>
      </c>
      <c r="N17" s="70">
        <f t="shared" si="2"/>
        <v>0.27638888888888885</v>
      </c>
      <c r="O17" s="70">
        <f t="shared" si="2"/>
        <v>0.2805555555555555</v>
      </c>
      <c r="P17" s="70">
        <f t="shared" si="2"/>
        <v>0.28402777777777771</v>
      </c>
      <c r="Q17" s="231">
        <f t="shared" si="2"/>
        <v>0.28611111111111104</v>
      </c>
      <c r="R17" s="68">
        <f t="shared" si="2"/>
        <v>0.28958333333333325</v>
      </c>
      <c r="S17" s="203"/>
      <c r="T17" s="204">
        <f t="shared" ref="T17:T30" si="3">$T$13</f>
        <v>28.660000000000004</v>
      </c>
      <c r="U17" s="87">
        <f t="shared" ref="U17:U30" si="4">R17-D17</f>
        <v>6.0416666666666591E-2</v>
      </c>
      <c r="V17" s="73">
        <f t="shared" ref="V17:V30" si="5">$G$35/((U17*1440)/60)</f>
        <v>19.765517241379339</v>
      </c>
      <c r="W17" s="39"/>
    </row>
    <row r="18" spans="1:24" ht="18.399999999999999" customHeight="1" thickBot="1" x14ac:dyDescent="0.3">
      <c r="A18" s="693"/>
      <c r="B18" s="74">
        <v>2</v>
      </c>
      <c r="C18" s="130">
        <v>0.22569444444444445</v>
      </c>
      <c r="D18" s="473">
        <f>D17+"00:60"</f>
        <v>0.27083333333333331</v>
      </c>
      <c r="E18" s="69">
        <f t="shared" ref="E18:E30" si="6">D18+E$10</f>
        <v>0.27499999999999997</v>
      </c>
      <c r="F18" s="70">
        <f t="shared" ref="F18:F30" si="7">E18+F$10</f>
        <v>0.27708333333333329</v>
      </c>
      <c r="G18" s="70">
        <f t="shared" ref="G18:G30" si="8">F18+G$10</f>
        <v>0.28124999999999994</v>
      </c>
      <c r="H18" s="70">
        <f t="shared" ref="H18:H30" si="9">G18+H$10</f>
        <v>0.2854166666666666</v>
      </c>
      <c r="I18" s="70">
        <f t="shared" ref="I18:I30" si="10">H18+I$10</f>
        <v>0.29027777777777769</v>
      </c>
      <c r="J18" s="70">
        <f t="shared" ref="J18:J30" si="11">I18+J$10</f>
        <v>0.29583333333333323</v>
      </c>
      <c r="K18" s="70">
        <f t="shared" ref="K18:K30" si="12">J18+K$10</f>
        <v>0.29999999999999988</v>
      </c>
      <c r="L18" s="70">
        <f t="shared" ref="L18:L30" si="13">K18+L$10</f>
        <v>0.30763888888888874</v>
      </c>
      <c r="M18" s="70">
        <f t="shared" ref="M18:M30" si="14">L18+M$10</f>
        <v>0.31249999999999983</v>
      </c>
      <c r="N18" s="70">
        <f t="shared" ref="N18:N30" si="15">M18+N$10</f>
        <v>0.31805555555555537</v>
      </c>
      <c r="O18" s="70">
        <f t="shared" ref="O18:O30" si="16">N18+O$10</f>
        <v>0.32222222222222202</v>
      </c>
      <c r="P18" s="70">
        <f t="shared" ref="P18:P30" si="17">O18+P$10</f>
        <v>0.32569444444444423</v>
      </c>
      <c r="Q18" s="231">
        <f t="shared" ref="Q18:Q30" si="18">P18+Q$10</f>
        <v>0.32777777777777756</v>
      </c>
      <c r="R18" s="68">
        <f t="shared" ref="R18:R30" si="19">Q18+R$10</f>
        <v>0.33124999999999977</v>
      </c>
      <c r="S18" s="132"/>
      <c r="T18" s="205">
        <f t="shared" si="3"/>
        <v>28.660000000000004</v>
      </c>
      <c r="U18" s="163">
        <f t="shared" si="4"/>
        <v>6.0416666666666452E-2</v>
      </c>
      <c r="V18" s="80">
        <f t="shared" si="5"/>
        <v>19.765517241379381</v>
      </c>
      <c r="W18" s="81"/>
      <c r="X18" s="82">
        <f t="shared" ref="X18:X30" si="20">D18-D17</f>
        <v>4.1666666666666657E-2</v>
      </c>
    </row>
    <row r="19" spans="1:24" ht="18.399999999999999" customHeight="1" thickBot="1" x14ac:dyDescent="0.3">
      <c r="A19" s="693"/>
      <c r="B19" s="74">
        <v>3</v>
      </c>
      <c r="C19" s="130">
        <v>0.25694444444444448</v>
      </c>
      <c r="D19" s="473">
        <f t="shared" ref="D19:D20" si="21">D18+"00:60"</f>
        <v>0.3125</v>
      </c>
      <c r="E19" s="69">
        <f t="shared" si="6"/>
        <v>0.31666666666666665</v>
      </c>
      <c r="F19" s="70">
        <f t="shared" si="7"/>
        <v>0.31874999999999998</v>
      </c>
      <c r="G19" s="70">
        <f t="shared" si="8"/>
        <v>0.32291666666666663</v>
      </c>
      <c r="H19" s="70">
        <f t="shared" si="9"/>
        <v>0.32708333333333328</v>
      </c>
      <c r="I19" s="70">
        <f t="shared" si="10"/>
        <v>0.33194444444444438</v>
      </c>
      <c r="J19" s="70">
        <f t="shared" si="11"/>
        <v>0.33749999999999991</v>
      </c>
      <c r="K19" s="70">
        <f t="shared" si="12"/>
        <v>0.34166666666666656</v>
      </c>
      <c r="L19" s="70">
        <f t="shared" si="13"/>
        <v>0.34930555555555542</v>
      </c>
      <c r="M19" s="70">
        <f t="shared" si="14"/>
        <v>0.35416666666666652</v>
      </c>
      <c r="N19" s="70">
        <f t="shared" si="15"/>
        <v>0.35972222222222205</v>
      </c>
      <c r="O19" s="70">
        <f t="shared" si="16"/>
        <v>0.36388888888888871</v>
      </c>
      <c r="P19" s="70">
        <f t="shared" si="17"/>
        <v>0.36736111111111092</v>
      </c>
      <c r="Q19" s="231">
        <f t="shared" si="18"/>
        <v>0.36944444444444424</v>
      </c>
      <c r="R19" s="68">
        <f t="shared" si="19"/>
        <v>0.37291666666666645</v>
      </c>
      <c r="S19" s="132"/>
      <c r="T19" s="205">
        <f t="shared" si="3"/>
        <v>28.660000000000004</v>
      </c>
      <c r="U19" s="163">
        <f t="shared" si="4"/>
        <v>6.0416666666666452E-2</v>
      </c>
      <c r="V19" s="80">
        <f t="shared" si="5"/>
        <v>19.765517241379381</v>
      </c>
      <c r="W19" s="81"/>
      <c r="X19" s="82">
        <f t="shared" si="20"/>
        <v>4.1666666666666685E-2</v>
      </c>
    </row>
    <row r="20" spans="1:24" ht="18.399999999999999" customHeight="1" thickBot="1" x14ac:dyDescent="0.3">
      <c r="A20" s="693"/>
      <c r="B20" s="74">
        <v>4</v>
      </c>
      <c r="C20" s="132"/>
      <c r="D20" s="473">
        <f t="shared" si="21"/>
        <v>0.35416666666666669</v>
      </c>
      <c r="E20" s="69">
        <f t="shared" si="6"/>
        <v>0.35833333333333334</v>
      </c>
      <c r="F20" s="70">
        <f t="shared" si="7"/>
        <v>0.36041666666666666</v>
      </c>
      <c r="G20" s="70">
        <f t="shared" si="8"/>
        <v>0.36458333333333331</v>
      </c>
      <c r="H20" s="70">
        <f t="shared" si="9"/>
        <v>0.36874999999999997</v>
      </c>
      <c r="I20" s="70">
        <f t="shared" si="10"/>
        <v>0.37361111111111106</v>
      </c>
      <c r="J20" s="70">
        <f t="shared" si="11"/>
        <v>0.3791666666666666</v>
      </c>
      <c r="K20" s="70">
        <f t="shared" si="12"/>
        <v>0.38333333333333325</v>
      </c>
      <c r="L20" s="70">
        <f t="shared" si="13"/>
        <v>0.39097222222222211</v>
      </c>
      <c r="M20" s="70">
        <f t="shared" si="14"/>
        <v>0.3958333333333332</v>
      </c>
      <c r="N20" s="70">
        <f t="shared" si="15"/>
        <v>0.40138888888888874</v>
      </c>
      <c r="O20" s="70">
        <f t="shared" si="16"/>
        <v>0.40555555555555539</v>
      </c>
      <c r="P20" s="70">
        <f t="shared" si="17"/>
        <v>0.4090277777777776</v>
      </c>
      <c r="Q20" s="231">
        <f t="shared" si="18"/>
        <v>0.41111111111111093</v>
      </c>
      <c r="R20" s="68">
        <f t="shared" si="19"/>
        <v>0.41458333333333314</v>
      </c>
      <c r="S20" s="132"/>
      <c r="T20" s="205">
        <f t="shared" si="3"/>
        <v>28.660000000000004</v>
      </c>
      <c r="U20" s="163">
        <f t="shared" si="4"/>
        <v>6.0416666666666452E-2</v>
      </c>
      <c r="V20" s="80">
        <f t="shared" si="5"/>
        <v>19.765517241379381</v>
      </c>
      <c r="W20" s="81"/>
      <c r="X20" s="82">
        <f t="shared" si="20"/>
        <v>4.1666666666666685E-2</v>
      </c>
    </row>
    <row r="21" spans="1:24" ht="18.399999999999999" customHeight="1" thickBot="1" x14ac:dyDescent="0.3">
      <c r="A21" s="693"/>
      <c r="B21" s="74">
        <v>5</v>
      </c>
      <c r="C21" s="132"/>
      <c r="D21" s="473">
        <f>D20+"00:70"</f>
        <v>0.40277777777777779</v>
      </c>
      <c r="E21" s="69">
        <f t="shared" si="6"/>
        <v>0.40694444444444444</v>
      </c>
      <c r="F21" s="70">
        <f t="shared" si="7"/>
        <v>0.40902777777777777</v>
      </c>
      <c r="G21" s="70">
        <f t="shared" si="8"/>
        <v>0.41319444444444442</v>
      </c>
      <c r="H21" s="70">
        <f t="shared" si="9"/>
        <v>0.41736111111111107</v>
      </c>
      <c r="I21" s="70">
        <f t="shared" si="10"/>
        <v>0.42222222222222217</v>
      </c>
      <c r="J21" s="70">
        <f t="shared" si="11"/>
        <v>0.4277777777777777</v>
      </c>
      <c r="K21" s="70">
        <f t="shared" si="12"/>
        <v>0.43194444444444435</v>
      </c>
      <c r="L21" s="70">
        <f t="shared" si="13"/>
        <v>0.43958333333333321</v>
      </c>
      <c r="M21" s="70">
        <f t="shared" si="14"/>
        <v>0.44444444444444431</v>
      </c>
      <c r="N21" s="70">
        <f t="shared" si="15"/>
        <v>0.44999999999999984</v>
      </c>
      <c r="O21" s="70">
        <f t="shared" si="16"/>
        <v>0.4541666666666665</v>
      </c>
      <c r="P21" s="70">
        <f t="shared" si="17"/>
        <v>0.45763888888888871</v>
      </c>
      <c r="Q21" s="231">
        <f t="shared" si="18"/>
        <v>0.45972222222222203</v>
      </c>
      <c r="R21" s="68">
        <f t="shared" si="19"/>
        <v>0.46319444444444424</v>
      </c>
      <c r="S21" s="132"/>
      <c r="T21" s="205">
        <f t="shared" si="3"/>
        <v>28.660000000000004</v>
      </c>
      <c r="U21" s="163">
        <f t="shared" si="4"/>
        <v>6.0416666666666452E-2</v>
      </c>
      <c r="V21" s="80">
        <f t="shared" si="5"/>
        <v>19.765517241379381</v>
      </c>
      <c r="W21" s="81"/>
      <c r="X21" s="82">
        <f t="shared" si="20"/>
        <v>4.8611111111111105E-2</v>
      </c>
    </row>
    <row r="22" spans="1:24" ht="18.399999999999999" customHeight="1" thickBot="1" x14ac:dyDescent="0.3">
      <c r="A22" s="693"/>
      <c r="B22" s="74">
        <v>6</v>
      </c>
      <c r="C22" s="132"/>
      <c r="D22" s="473">
        <f t="shared" ref="D22:D30" si="22">D21+"00:70"</f>
        <v>0.4513888888888889</v>
      </c>
      <c r="E22" s="69">
        <f t="shared" si="6"/>
        <v>0.45555555555555555</v>
      </c>
      <c r="F22" s="70">
        <f t="shared" si="7"/>
        <v>0.45763888888888887</v>
      </c>
      <c r="G22" s="70">
        <f t="shared" si="8"/>
        <v>0.46180555555555552</v>
      </c>
      <c r="H22" s="70">
        <f t="shared" si="9"/>
        <v>0.46597222222222218</v>
      </c>
      <c r="I22" s="70">
        <f t="shared" si="10"/>
        <v>0.47083333333333327</v>
      </c>
      <c r="J22" s="70">
        <f t="shared" si="11"/>
        <v>0.47638888888888881</v>
      </c>
      <c r="K22" s="70">
        <f t="shared" si="12"/>
        <v>0.48055555555555546</v>
      </c>
      <c r="L22" s="70">
        <f t="shared" si="13"/>
        <v>0.48819444444444432</v>
      </c>
      <c r="M22" s="70">
        <f t="shared" si="14"/>
        <v>0.49305555555555541</v>
      </c>
      <c r="N22" s="70">
        <f t="shared" si="15"/>
        <v>0.49861111111111095</v>
      </c>
      <c r="O22" s="70">
        <f t="shared" si="16"/>
        <v>0.50277777777777766</v>
      </c>
      <c r="P22" s="70">
        <f t="shared" si="17"/>
        <v>0.50624999999999987</v>
      </c>
      <c r="Q22" s="231">
        <f t="shared" si="18"/>
        <v>0.50833333333333319</v>
      </c>
      <c r="R22" s="68">
        <f t="shared" si="19"/>
        <v>0.5118055555555554</v>
      </c>
      <c r="S22" s="132"/>
      <c r="T22" s="205">
        <f t="shared" si="3"/>
        <v>28.660000000000004</v>
      </c>
      <c r="U22" s="163">
        <f t="shared" si="4"/>
        <v>6.0416666666666508E-2</v>
      </c>
      <c r="V22" s="80">
        <f t="shared" si="5"/>
        <v>19.765517241379364</v>
      </c>
      <c r="W22" s="81"/>
      <c r="X22" s="82">
        <f t="shared" si="20"/>
        <v>4.8611111111111105E-2</v>
      </c>
    </row>
    <row r="23" spans="1:24" ht="18.399999999999999" customHeight="1" thickBot="1" x14ac:dyDescent="0.3">
      <c r="A23" s="693"/>
      <c r="B23" s="74">
        <v>7</v>
      </c>
      <c r="C23" s="132"/>
      <c r="D23" s="473">
        <f t="shared" si="22"/>
        <v>0.5</v>
      </c>
      <c r="E23" s="69">
        <f t="shared" si="6"/>
        <v>0.50416666666666665</v>
      </c>
      <c r="F23" s="70">
        <f t="shared" si="7"/>
        <v>0.50624999999999998</v>
      </c>
      <c r="G23" s="70">
        <f t="shared" si="8"/>
        <v>0.51041666666666663</v>
      </c>
      <c r="H23" s="70">
        <f t="shared" si="9"/>
        <v>0.51458333333333328</v>
      </c>
      <c r="I23" s="70">
        <f t="shared" si="10"/>
        <v>0.51944444444444438</v>
      </c>
      <c r="J23" s="70">
        <f t="shared" si="11"/>
        <v>0.52499999999999991</v>
      </c>
      <c r="K23" s="70">
        <f t="shared" si="12"/>
        <v>0.52916666666666656</v>
      </c>
      <c r="L23" s="70">
        <f t="shared" si="13"/>
        <v>0.53680555555555542</v>
      </c>
      <c r="M23" s="70">
        <f t="shared" si="14"/>
        <v>0.54166666666666652</v>
      </c>
      <c r="N23" s="70">
        <f t="shared" si="15"/>
        <v>0.54722222222222205</v>
      </c>
      <c r="O23" s="70">
        <f t="shared" si="16"/>
        <v>0.55138888888888871</v>
      </c>
      <c r="P23" s="70">
        <f t="shared" si="17"/>
        <v>0.55486111111111092</v>
      </c>
      <c r="Q23" s="231">
        <f t="shared" si="18"/>
        <v>0.55694444444444424</v>
      </c>
      <c r="R23" s="68">
        <f t="shared" si="19"/>
        <v>0.56041666666666645</v>
      </c>
      <c r="S23" s="132"/>
      <c r="T23" s="205">
        <f t="shared" si="3"/>
        <v>28.660000000000004</v>
      </c>
      <c r="U23" s="163">
        <f t="shared" si="4"/>
        <v>6.0416666666666452E-2</v>
      </c>
      <c r="V23" s="80">
        <f t="shared" si="5"/>
        <v>19.765517241379381</v>
      </c>
      <c r="W23" s="81"/>
      <c r="X23" s="82">
        <f t="shared" si="20"/>
        <v>4.8611111111111105E-2</v>
      </c>
    </row>
    <row r="24" spans="1:24" ht="18.399999999999999" customHeight="1" thickBot="1" x14ac:dyDescent="0.3">
      <c r="A24" s="693"/>
      <c r="B24" s="74">
        <v>8</v>
      </c>
      <c r="C24" s="132"/>
      <c r="D24" s="473">
        <f t="shared" si="22"/>
        <v>0.54861111111111116</v>
      </c>
      <c r="E24" s="69">
        <f t="shared" si="6"/>
        <v>0.55277777777777781</v>
      </c>
      <c r="F24" s="70">
        <f t="shared" si="7"/>
        <v>0.55486111111111114</v>
      </c>
      <c r="G24" s="70">
        <f t="shared" si="8"/>
        <v>0.55902777777777779</v>
      </c>
      <c r="H24" s="70">
        <f t="shared" si="9"/>
        <v>0.56319444444444444</v>
      </c>
      <c r="I24" s="70">
        <f t="shared" si="10"/>
        <v>0.56805555555555554</v>
      </c>
      <c r="J24" s="70">
        <f t="shared" si="11"/>
        <v>0.57361111111111107</v>
      </c>
      <c r="K24" s="70">
        <f t="shared" si="12"/>
        <v>0.57777777777777772</v>
      </c>
      <c r="L24" s="70">
        <f t="shared" si="13"/>
        <v>0.58541666666666659</v>
      </c>
      <c r="M24" s="70">
        <f t="shared" si="14"/>
        <v>0.59027777777777768</v>
      </c>
      <c r="N24" s="70">
        <f t="shared" si="15"/>
        <v>0.59583333333333321</v>
      </c>
      <c r="O24" s="70">
        <f t="shared" si="16"/>
        <v>0.59999999999999987</v>
      </c>
      <c r="P24" s="70">
        <f t="shared" si="17"/>
        <v>0.60347222222222208</v>
      </c>
      <c r="Q24" s="231">
        <f t="shared" si="18"/>
        <v>0.6055555555555554</v>
      </c>
      <c r="R24" s="68">
        <f t="shared" si="19"/>
        <v>0.60902777777777761</v>
      </c>
      <c r="S24" s="132"/>
      <c r="T24" s="205">
        <f t="shared" si="3"/>
        <v>28.660000000000004</v>
      </c>
      <c r="U24" s="163">
        <f t="shared" si="4"/>
        <v>6.0416666666666452E-2</v>
      </c>
      <c r="V24" s="80">
        <f t="shared" si="5"/>
        <v>19.765517241379381</v>
      </c>
      <c r="W24" s="81"/>
      <c r="X24" s="82">
        <f t="shared" si="20"/>
        <v>4.861111111111116E-2</v>
      </c>
    </row>
    <row r="25" spans="1:24" ht="18.399999999999999" customHeight="1" thickBot="1" x14ac:dyDescent="0.3">
      <c r="A25" s="693"/>
      <c r="B25" s="74">
        <v>9</v>
      </c>
      <c r="C25" s="132"/>
      <c r="D25" s="473">
        <f t="shared" si="22"/>
        <v>0.59722222222222232</v>
      </c>
      <c r="E25" s="69">
        <f t="shared" si="6"/>
        <v>0.60138888888888897</v>
      </c>
      <c r="F25" s="70">
        <f t="shared" si="7"/>
        <v>0.6034722222222223</v>
      </c>
      <c r="G25" s="70">
        <f t="shared" si="8"/>
        <v>0.60763888888888895</v>
      </c>
      <c r="H25" s="70">
        <f t="shared" si="9"/>
        <v>0.6118055555555556</v>
      </c>
      <c r="I25" s="70">
        <f t="shared" si="10"/>
        <v>0.6166666666666667</v>
      </c>
      <c r="J25" s="70">
        <f t="shared" si="11"/>
        <v>0.62222222222222223</v>
      </c>
      <c r="K25" s="70">
        <f t="shared" si="12"/>
        <v>0.62638888888888888</v>
      </c>
      <c r="L25" s="70">
        <f t="shared" si="13"/>
        <v>0.63402777777777775</v>
      </c>
      <c r="M25" s="70">
        <f t="shared" si="14"/>
        <v>0.63888888888888884</v>
      </c>
      <c r="N25" s="70">
        <f t="shared" si="15"/>
        <v>0.64444444444444438</v>
      </c>
      <c r="O25" s="70">
        <f t="shared" si="16"/>
        <v>0.64861111111111103</v>
      </c>
      <c r="P25" s="70">
        <f t="shared" si="17"/>
        <v>0.65208333333333324</v>
      </c>
      <c r="Q25" s="231">
        <f t="shared" si="18"/>
        <v>0.65416666666666656</v>
      </c>
      <c r="R25" s="68">
        <f t="shared" si="19"/>
        <v>0.65763888888888877</v>
      </c>
      <c r="S25" s="132"/>
      <c r="T25" s="205">
        <f t="shared" si="3"/>
        <v>28.660000000000004</v>
      </c>
      <c r="U25" s="163">
        <f t="shared" si="4"/>
        <v>6.0416666666666452E-2</v>
      </c>
      <c r="V25" s="80">
        <f t="shared" si="5"/>
        <v>19.765517241379381</v>
      </c>
      <c r="W25" s="81"/>
      <c r="X25" s="82">
        <f t="shared" si="20"/>
        <v>4.861111111111116E-2</v>
      </c>
    </row>
    <row r="26" spans="1:24" ht="18.399999999999999" customHeight="1" thickBot="1" x14ac:dyDescent="0.3">
      <c r="A26" s="693"/>
      <c r="B26" s="74">
        <v>10</v>
      </c>
      <c r="C26" s="132"/>
      <c r="D26" s="473">
        <f t="shared" si="22"/>
        <v>0.64583333333333348</v>
      </c>
      <c r="E26" s="69">
        <f t="shared" si="6"/>
        <v>0.65000000000000013</v>
      </c>
      <c r="F26" s="70">
        <f t="shared" si="7"/>
        <v>0.65208333333333346</v>
      </c>
      <c r="G26" s="70">
        <f t="shared" si="8"/>
        <v>0.65625000000000011</v>
      </c>
      <c r="H26" s="70">
        <f t="shared" si="9"/>
        <v>0.66041666666666676</v>
      </c>
      <c r="I26" s="70">
        <f t="shared" si="10"/>
        <v>0.66527777777777786</v>
      </c>
      <c r="J26" s="70">
        <f t="shared" si="11"/>
        <v>0.67083333333333339</v>
      </c>
      <c r="K26" s="70">
        <f t="shared" si="12"/>
        <v>0.67500000000000004</v>
      </c>
      <c r="L26" s="70">
        <f t="shared" si="13"/>
        <v>0.68263888888888891</v>
      </c>
      <c r="M26" s="70">
        <f t="shared" si="14"/>
        <v>0.6875</v>
      </c>
      <c r="N26" s="70">
        <f t="shared" si="15"/>
        <v>0.69305555555555554</v>
      </c>
      <c r="O26" s="70">
        <f t="shared" si="16"/>
        <v>0.69722222222222219</v>
      </c>
      <c r="P26" s="70">
        <f t="shared" si="17"/>
        <v>0.7006944444444444</v>
      </c>
      <c r="Q26" s="231">
        <f t="shared" si="18"/>
        <v>0.70277777777777772</v>
      </c>
      <c r="R26" s="68">
        <f t="shared" si="19"/>
        <v>0.70624999999999993</v>
      </c>
      <c r="S26" s="132"/>
      <c r="T26" s="205">
        <f t="shared" si="3"/>
        <v>28.660000000000004</v>
      </c>
      <c r="U26" s="163">
        <f t="shared" si="4"/>
        <v>6.0416666666666452E-2</v>
      </c>
      <c r="V26" s="80">
        <f t="shared" si="5"/>
        <v>19.765517241379381</v>
      </c>
      <c r="W26" s="81"/>
      <c r="X26" s="82">
        <f t="shared" si="20"/>
        <v>4.861111111111116E-2</v>
      </c>
    </row>
    <row r="27" spans="1:24" ht="18.399999999999999" customHeight="1" thickBot="1" x14ac:dyDescent="0.3">
      <c r="A27" s="693"/>
      <c r="B27" s="74">
        <v>11</v>
      </c>
      <c r="C27" s="132"/>
      <c r="D27" s="473">
        <f t="shared" si="22"/>
        <v>0.69444444444444464</v>
      </c>
      <c r="E27" s="69">
        <f t="shared" si="6"/>
        <v>0.69861111111111129</v>
      </c>
      <c r="F27" s="70">
        <f t="shared" si="7"/>
        <v>0.70069444444444462</v>
      </c>
      <c r="G27" s="70">
        <f t="shared" si="8"/>
        <v>0.70486111111111127</v>
      </c>
      <c r="H27" s="70">
        <f t="shared" si="9"/>
        <v>0.70902777777777792</v>
      </c>
      <c r="I27" s="70">
        <f t="shared" si="10"/>
        <v>0.71388888888888902</v>
      </c>
      <c r="J27" s="70">
        <f t="shared" si="11"/>
        <v>0.71944444444444455</v>
      </c>
      <c r="K27" s="70">
        <f t="shared" si="12"/>
        <v>0.7236111111111112</v>
      </c>
      <c r="L27" s="70">
        <f t="shared" si="13"/>
        <v>0.73125000000000007</v>
      </c>
      <c r="M27" s="70">
        <f t="shared" si="14"/>
        <v>0.73611111111111116</v>
      </c>
      <c r="N27" s="70">
        <f t="shared" si="15"/>
        <v>0.7416666666666667</v>
      </c>
      <c r="O27" s="70">
        <f t="shared" si="16"/>
        <v>0.74583333333333335</v>
      </c>
      <c r="P27" s="70">
        <f t="shared" si="17"/>
        <v>0.74930555555555556</v>
      </c>
      <c r="Q27" s="231">
        <f t="shared" si="18"/>
        <v>0.75138888888888888</v>
      </c>
      <c r="R27" s="68">
        <f t="shared" si="19"/>
        <v>0.75486111111111109</v>
      </c>
      <c r="S27" s="132"/>
      <c r="T27" s="205">
        <f t="shared" si="3"/>
        <v>28.660000000000004</v>
      </c>
      <c r="U27" s="163">
        <f t="shared" si="4"/>
        <v>6.0416666666666452E-2</v>
      </c>
      <c r="V27" s="80">
        <f t="shared" si="5"/>
        <v>19.765517241379381</v>
      </c>
      <c r="W27" s="81"/>
      <c r="X27" s="82">
        <f t="shared" si="20"/>
        <v>4.861111111111116E-2</v>
      </c>
    </row>
    <row r="28" spans="1:24" ht="18.399999999999999" customHeight="1" thickBot="1" x14ac:dyDescent="0.3">
      <c r="A28" s="693"/>
      <c r="B28" s="74">
        <v>12</v>
      </c>
      <c r="C28" s="132"/>
      <c r="D28" s="473">
        <f t="shared" si="22"/>
        <v>0.7430555555555558</v>
      </c>
      <c r="E28" s="69">
        <f t="shared" si="6"/>
        <v>0.74722222222222245</v>
      </c>
      <c r="F28" s="70">
        <f t="shared" si="7"/>
        <v>0.74930555555555578</v>
      </c>
      <c r="G28" s="70">
        <f t="shared" si="8"/>
        <v>0.75347222222222243</v>
      </c>
      <c r="H28" s="70">
        <f t="shared" si="9"/>
        <v>0.75763888888888908</v>
      </c>
      <c r="I28" s="70">
        <f t="shared" si="10"/>
        <v>0.76250000000000018</v>
      </c>
      <c r="J28" s="70">
        <f t="shared" si="11"/>
        <v>0.76805555555555571</v>
      </c>
      <c r="K28" s="70">
        <f t="shared" si="12"/>
        <v>0.77222222222222237</v>
      </c>
      <c r="L28" s="70">
        <f t="shared" si="13"/>
        <v>0.77986111111111123</v>
      </c>
      <c r="M28" s="70">
        <f t="shared" si="14"/>
        <v>0.78472222222222232</v>
      </c>
      <c r="N28" s="70">
        <f t="shared" si="15"/>
        <v>0.79027777777777786</v>
      </c>
      <c r="O28" s="70">
        <f t="shared" si="16"/>
        <v>0.79444444444444451</v>
      </c>
      <c r="P28" s="70">
        <f t="shared" si="17"/>
        <v>0.79791666666666672</v>
      </c>
      <c r="Q28" s="231">
        <f t="shared" si="18"/>
        <v>0.8</v>
      </c>
      <c r="R28" s="68">
        <f t="shared" si="19"/>
        <v>0.80347222222222225</v>
      </c>
      <c r="S28" s="132"/>
      <c r="T28" s="205">
        <f t="shared" si="3"/>
        <v>28.660000000000004</v>
      </c>
      <c r="U28" s="163">
        <f t="shared" si="4"/>
        <v>6.0416666666666452E-2</v>
      </c>
      <c r="V28" s="80">
        <f t="shared" si="5"/>
        <v>19.765517241379381</v>
      </c>
      <c r="W28" s="81"/>
      <c r="X28" s="82">
        <f t="shared" si="20"/>
        <v>4.861111111111116E-2</v>
      </c>
    </row>
    <row r="29" spans="1:24" ht="18.399999999999999" customHeight="1" thickBot="1" x14ac:dyDescent="0.3">
      <c r="A29" s="693"/>
      <c r="B29" s="74">
        <v>13</v>
      </c>
      <c r="C29" s="132"/>
      <c r="D29" s="473">
        <f t="shared" si="22"/>
        <v>0.79166666666666696</v>
      </c>
      <c r="E29" s="69">
        <f t="shared" si="6"/>
        <v>0.79583333333333361</v>
      </c>
      <c r="F29" s="70">
        <f t="shared" si="7"/>
        <v>0.79791666666666694</v>
      </c>
      <c r="G29" s="70">
        <f t="shared" si="8"/>
        <v>0.80208333333333359</v>
      </c>
      <c r="H29" s="70">
        <f t="shared" si="9"/>
        <v>0.80625000000000024</v>
      </c>
      <c r="I29" s="70">
        <f t="shared" si="10"/>
        <v>0.81111111111111134</v>
      </c>
      <c r="J29" s="70">
        <f t="shared" si="11"/>
        <v>0.81666666666666687</v>
      </c>
      <c r="K29" s="70">
        <f t="shared" si="12"/>
        <v>0.82083333333333353</v>
      </c>
      <c r="L29" s="70">
        <f t="shared" si="13"/>
        <v>0.82847222222222239</v>
      </c>
      <c r="M29" s="70">
        <f t="shared" si="14"/>
        <v>0.83333333333333348</v>
      </c>
      <c r="N29" s="70">
        <f t="shared" si="15"/>
        <v>0.83888888888888902</v>
      </c>
      <c r="O29" s="70">
        <f t="shared" si="16"/>
        <v>0.84305555555555567</v>
      </c>
      <c r="P29" s="70">
        <f t="shared" si="17"/>
        <v>0.84652777777777788</v>
      </c>
      <c r="Q29" s="231">
        <f t="shared" si="18"/>
        <v>0.8486111111111112</v>
      </c>
      <c r="R29" s="68">
        <f t="shared" si="19"/>
        <v>0.85208333333333341</v>
      </c>
      <c r="S29" s="132"/>
      <c r="T29" s="205">
        <f t="shared" si="3"/>
        <v>28.660000000000004</v>
      </c>
      <c r="U29" s="163">
        <f t="shared" si="4"/>
        <v>6.0416666666666452E-2</v>
      </c>
      <c r="V29" s="80">
        <f t="shared" si="5"/>
        <v>19.765517241379381</v>
      </c>
      <c r="W29" s="81"/>
      <c r="X29" s="82">
        <f t="shared" si="20"/>
        <v>4.861111111111116E-2</v>
      </c>
    </row>
    <row r="30" spans="1:24" ht="18.399999999999999" customHeight="1" x14ac:dyDescent="0.25">
      <c r="A30" s="693"/>
      <c r="B30" s="74">
        <v>14</v>
      </c>
      <c r="C30" s="132"/>
      <c r="D30" s="473">
        <f t="shared" si="22"/>
        <v>0.84027777777777812</v>
      </c>
      <c r="E30" s="69">
        <f t="shared" si="6"/>
        <v>0.84444444444444478</v>
      </c>
      <c r="F30" s="70">
        <f t="shared" si="7"/>
        <v>0.8465277777777781</v>
      </c>
      <c r="G30" s="70">
        <f t="shared" si="8"/>
        <v>0.85069444444444475</v>
      </c>
      <c r="H30" s="70">
        <f t="shared" si="9"/>
        <v>0.8548611111111114</v>
      </c>
      <c r="I30" s="70">
        <f t="shared" si="10"/>
        <v>0.8597222222222225</v>
      </c>
      <c r="J30" s="70">
        <f t="shared" si="11"/>
        <v>0.86527777777777803</v>
      </c>
      <c r="K30" s="70">
        <f t="shared" si="12"/>
        <v>0.86944444444444469</v>
      </c>
      <c r="L30" s="70">
        <f t="shared" si="13"/>
        <v>0.87708333333333355</v>
      </c>
      <c r="M30" s="70">
        <f t="shared" si="14"/>
        <v>0.88194444444444464</v>
      </c>
      <c r="N30" s="70">
        <f t="shared" si="15"/>
        <v>0.88750000000000018</v>
      </c>
      <c r="O30" s="70">
        <f t="shared" si="16"/>
        <v>0.89166666666666683</v>
      </c>
      <c r="P30" s="70">
        <f t="shared" si="17"/>
        <v>0.89513888888888904</v>
      </c>
      <c r="Q30" s="231">
        <f t="shared" si="18"/>
        <v>0.89722222222222237</v>
      </c>
      <c r="R30" s="68">
        <f t="shared" si="19"/>
        <v>0.90069444444444458</v>
      </c>
      <c r="S30" s="132"/>
      <c r="T30" s="205">
        <f t="shared" si="3"/>
        <v>28.660000000000004</v>
      </c>
      <c r="U30" s="163">
        <f t="shared" si="4"/>
        <v>6.0416666666666452E-2</v>
      </c>
      <c r="V30" s="80">
        <f t="shared" si="5"/>
        <v>19.765517241379381</v>
      </c>
      <c r="W30" s="81"/>
      <c r="X30" s="82">
        <f t="shared" si="20"/>
        <v>4.861111111111116E-2</v>
      </c>
    </row>
    <row r="31" spans="1:24" ht="18.399999999999999" customHeight="1" x14ac:dyDescent="0.2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X31" s="82"/>
    </row>
    <row r="32" spans="1:24" ht="18.399999999999999" customHeight="1" x14ac:dyDescent="0.25">
      <c r="A32" s="84"/>
      <c r="B32" s="84"/>
      <c r="C32" s="84"/>
      <c r="D32" s="84" t="s">
        <v>63</v>
      </c>
      <c r="E32" s="84"/>
      <c r="F32" s="206"/>
      <c r="G32" s="84">
        <v>14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X32" s="82"/>
    </row>
    <row r="33" spans="1:24" ht="18.399999999999999" customHeight="1" x14ac:dyDescent="0.25">
      <c r="A33" s="84"/>
      <c r="B33" s="84"/>
      <c r="C33" s="84"/>
      <c r="D33" s="84" t="s">
        <v>64</v>
      </c>
      <c r="E33" s="84"/>
      <c r="F33" s="206"/>
      <c r="G33" s="84">
        <v>0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X33" s="82"/>
    </row>
    <row r="34" spans="1:24" ht="18.399999999999999" customHeight="1" x14ac:dyDescent="0.25">
      <c r="A34" s="84"/>
      <c r="B34" s="84"/>
      <c r="C34" s="84"/>
      <c r="D34" s="84" t="s">
        <v>65</v>
      </c>
      <c r="E34" s="84"/>
      <c r="F34" s="206"/>
      <c r="G34" s="84">
        <f>B30</f>
        <v>14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X34" s="82"/>
    </row>
    <row r="35" spans="1:24" ht="18.399999999999999" customHeight="1" x14ac:dyDescent="0.25">
      <c r="A35" s="84"/>
      <c r="B35" s="84"/>
      <c r="C35" s="84"/>
      <c r="D35" s="84" t="s">
        <v>66</v>
      </c>
      <c r="E35" s="84"/>
      <c r="F35" s="206"/>
      <c r="G35" s="207">
        <f>T13</f>
        <v>28.660000000000004</v>
      </c>
      <c r="H35" s="84" t="s">
        <v>67</v>
      </c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X35" s="82"/>
    </row>
    <row r="36" spans="1:24" ht="15" customHeight="1" x14ac:dyDescent="0.25">
      <c r="D36" s="84" t="s">
        <v>68</v>
      </c>
      <c r="H36" s="84"/>
      <c r="X36" s="82"/>
    </row>
    <row r="37" spans="1:24" ht="15" customHeight="1" x14ac:dyDescent="0.25">
      <c r="D37" s="84" t="s">
        <v>70</v>
      </c>
      <c r="X37" s="82"/>
    </row>
    <row r="38" spans="1:24" ht="15" customHeight="1" x14ac:dyDescent="0.25">
      <c r="X38" s="82"/>
    </row>
    <row r="39" spans="1:24" ht="15" customHeight="1" x14ac:dyDescent="0.25">
      <c r="X39" s="82"/>
    </row>
    <row r="40" spans="1:24" ht="15" customHeight="1" x14ac:dyDescent="0.25">
      <c r="X40" s="82"/>
    </row>
    <row r="41" spans="1:24" ht="15" customHeight="1" x14ac:dyDescent="0.25">
      <c r="X41" s="82"/>
    </row>
    <row r="42" spans="1:24" ht="15" customHeight="1" x14ac:dyDescent="0.25">
      <c r="X42" s="82"/>
    </row>
    <row r="43" spans="1:24" ht="15" customHeight="1" x14ac:dyDescent="0.25">
      <c r="X43" s="82"/>
    </row>
    <row r="44" spans="1:24" ht="15" customHeight="1" x14ac:dyDescent="0.25">
      <c r="X44" s="82"/>
    </row>
    <row r="45" spans="1:24" ht="15" customHeight="1" x14ac:dyDescent="0.25">
      <c r="X45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V8"/>
    <mergeCell ref="B11:C11"/>
    <mergeCell ref="E11:Q11"/>
    <mergeCell ref="T11:T12"/>
    <mergeCell ref="U11:U15"/>
    <mergeCell ref="V11:V15"/>
    <mergeCell ref="W11:W15"/>
    <mergeCell ref="T13:T15"/>
    <mergeCell ref="B15:C15"/>
    <mergeCell ref="B16:W16"/>
    <mergeCell ref="A17:A30"/>
  </mergeCells>
  <pageMargins left="0.51181102362204722" right="0.15748031496062992" top="0.74803149606299213" bottom="0.74803149606299213" header="0.31496062992125984" footer="0.31496062992125984"/>
  <pageSetup paperSize="9" scale="37" fitToHeight="5" orientation="portrait" r:id="rId1"/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Z69"/>
  <sheetViews>
    <sheetView view="pageBreakPreview" topLeftCell="A7" zoomScale="70" zoomScaleNormal="85" zoomScaleSheetLayoutView="70" workbookViewId="0">
      <selection activeCell="E19" sqref="E19:T20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2:25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2:25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2:25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2:25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2:25" s="30" customFormat="1" ht="23.25" x14ac:dyDescent="0.35">
      <c r="B5" s="32" t="s">
        <v>131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2:25" s="30" customFormat="1" ht="23.25" x14ac:dyDescent="0.35">
      <c r="B6" s="32" t="s">
        <v>132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2:25" s="30" customFormat="1" ht="24" thickBot="1" x14ac:dyDescent="0.4">
      <c r="B7" s="32" t="s">
        <v>133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173"/>
    </row>
    <row r="8" spans="2:25" s="30" customFormat="1" ht="202.5" customHeight="1" thickBot="1" x14ac:dyDescent="0.4">
      <c r="B8" s="725" t="s">
        <v>258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6"/>
      <c r="W8" s="726"/>
      <c r="X8" s="727"/>
    </row>
    <row r="9" spans="2:25" ht="15.75" x14ac:dyDescent="0.25">
      <c r="B9" s="104"/>
      <c r="C9" s="104"/>
      <c r="D9" s="76">
        <v>0</v>
      </c>
      <c r="E9" s="76">
        <v>3.472222222222222E-3</v>
      </c>
      <c r="F9" s="76">
        <v>2.7777777777777779E-3</v>
      </c>
      <c r="G9" s="76">
        <v>2.7777777777777779E-3</v>
      </c>
      <c r="H9" s="76">
        <v>4.8611111111111112E-3</v>
      </c>
      <c r="I9" s="76">
        <v>9.0277777777777787E-3</v>
      </c>
      <c r="J9" s="76">
        <v>4.8611111111111112E-3</v>
      </c>
      <c r="K9" s="76">
        <v>7.6388888888888886E-3</v>
      </c>
      <c r="L9" s="76">
        <v>1.2499999999999999E-2</v>
      </c>
      <c r="M9" s="76">
        <v>6.9444444444444441E-3</v>
      </c>
      <c r="N9" s="76">
        <v>3.472222222222222E-3</v>
      </c>
      <c r="O9" s="76">
        <v>1.1111111111111112E-2</v>
      </c>
      <c r="P9" s="76">
        <v>7.6388888888888886E-3</v>
      </c>
      <c r="Q9" s="76">
        <v>3.472222222222222E-3</v>
      </c>
      <c r="R9" s="76">
        <v>3.472222222222222E-3</v>
      </c>
      <c r="S9" s="76">
        <v>2.7777777777777779E-3</v>
      </c>
      <c r="T9" s="76">
        <v>3.472222222222222E-3</v>
      </c>
      <c r="U9" s="76"/>
      <c r="V9" s="195">
        <f>SUM(D9:U9)</f>
        <v>9.027777777777779E-2</v>
      </c>
      <c r="W9" s="105"/>
      <c r="X9" s="106"/>
    </row>
    <row r="10" spans="2:25" ht="16.5" thickBot="1" x14ac:dyDescent="0.3">
      <c r="B10" s="104"/>
      <c r="C10" s="104"/>
      <c r="D10" s="76">
        <v>0</v>
      </c>
      <c r="E10" s="76">
        <v>3.472222222222222E-3</v>
      </c>
      <c r="F10" s="76">
        <v>2.7777777777777779E-3</v>
      </c>
      <c r="G10" s="76">
        <v>2.7777777777777779E-3</v>
      </c>
      <c r="H10" s="76">
        <v>4.8611111111111112E-3</v>
      </c>
      <c r="I10" s="76">
        <v>9.0277777777777787E-3</v>
      </c>
      <c r="J10" s="76">
        <v>4.1666666666666666E-3</v>
      </c>
      <c r="K10" s="76">
        <v>6.9444444444444441E-3</v>
      </c>
      <c r="L10" s="76">
        <v>1.1805555555555555E-2</v>
      </c>
      <c r="M10" s="76">
        <v>6.9444444444444441E-3</v>
      </c>
      <c r="N10" s="76">
        <v>2.7777777777777779E-3</v>
      </c>
      <c r="O10" s="76">
        <v>1.0416666666666666E-2</v>
      </c>
      <c r="P10" s="76">
        <v>6.9444444444444441E-3</v>
      </c>
      <c r="Q10" s="76">
        <v>3.472222222222222E-3</v>
      </c>
      <c r="R10" s="76">
        <v>3.472222222222222E-3</v>
      </c>
      <c r="S10" s="76">
        <v>2.7777777777777779E-3</v>
      </c>
      <c r="T10" s="76">
        <v>2.7777777777777779E-3</v>
      </c>
      <c r="U10" s="111"/>
      <c r="V10" s="195">
        <f>SUM(D10:U10)</f>
        <v>8.5416666666666682E-2</v>
      </c>
      <c r="W10" s="105"/>
      <c r="X10" s="106"/>
    </row>
    <row r="11" spans="2:25" ht="26.25" customHeight="1" thickBot="1" x14ac:dyDescent="0.3">
      <c r="B11" s="763" t="s">
        <v>47</v>
      </c>
      <c r="C11" s="697"/>
      <c r="D11" s="58" t="s">
        <v>127</v>
      </c>
      <c r="E11" s="763" t="s">
        <v>48</v>
      </c>
      <c r="F11" s="760"/>
      <c r="G11" s="760"/>
      <c r="H11" s="760"/>
      <c r="I11" s="760"/>
      <c r="J11" s="760"/>
      <c r="K11" s="760"/>
      <c r="L11" s="760"/>
      <c r="M11" s="760"/>
      <c r="N11" s="760"/>
      <c r="O11" s="760"/>
      <c r="P11" s="760"/>
      <c r="Q11" s="760"/>
      <c r="R11" s="760"/>
      <c r="S11" s="761"/>
      <c r="T11" s="58" t="s">
        <v>128</v>
      </c>
      <c r="U11" s="52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2:25" ht="51.75" thickBot="1" x14ac:dyDescent="0.3">
      <c r="B12" s="687"/>
      <c r="C12" s="688"/>
      <c r="D12" s="115" t="s">
        <v>134</v>
      </c>
      <c r="E12" s="116" t="s">
        <v>139</v>
      </c>
      <c r="F12" s="96" t="s">
        <v>309</v>
      </c>
      <c r="G12" s="96" t="s">
        <v>135</v>
      </c>
      <c r="H12" s="96" t="s">
        <v>136</v>
      </c>
      <c r="I12" s="96" t="s">
        <v>310</v>
      </c>
      <c r="J12" s="96" t="s">
        <v>311</v>
      </c>
      <c r="K12" s="96" t="s">
        <v>312</v>
      </c>
      <c r="L12" s="283" t="s">
        <v>289</v>
      </c>
      <c r="M12" s="283" t="s">
        <v>284</v>
      </c>
      <c r="N12" s="283" t="s">
        <v>312</v>
      </c>
      <c r="O12" s="283" t="s">
        <v>313</v>
      </c>
      <c r="P12" s="96" t="s">
        <v>136</v>
      </c>
      <c r="Q12" s="96" t="s">
        <v>135</v>
      </c>
      <c r="R12" s="96" t="s">
        <v>309</v>
      </c>
      <c r="S12" s="113" t="s">
        <v>139</v>
      </c>
      <c r="T12" s="115" t="s">
        <v>134</v>
      </c>
      <c r="U12" s="58" t="s">
        <v>99</v>
      </c>
      <c r="V12" s="762"/>
      <c r="W12" s="703"/>
      <c r="X12" s="703"/>
      <c r="Y12" s="703"/>
    </row>
    <row r="13" spans="2:25" ht="15.75" thickBot="1" x14ac:dyDescent="0.3">
      <c r="B13" s="52" t="s">
        <v>58</v>
      </c>
      <c r="C13" s="53">
        <v>0</v>
      </c>
      <c r="D13" s="370"/>
      <c r="E13" s="49">
        <v>1.41</v>
      </c>
      <c r="F13" s="50">
        <v>1.92</v>
      </c>
      <c r="G13" s="50">
        <v>2.15</v>
      </c>
      <c r="H13" s="50">
        <v>1.86</v>
      </c>
      <c r="I13" s="50">
        <v>3.5</v>
      </c>
      <c r="J13" s="50">
        <v>2.25</v>
      </c>
      <c r="K13" s="50">
        <v>3.34</v>
      </c>
      <c r="L13" s="50">
        <v>4.8600000000000003</v>
      </c>
      <c r="M13" s="50">
        <v>5.37</v>
      </c>
      <c r="N13" s="50">
        <v>1.71</v>
      </c>
      <c r="O13" s="50">
        <v>5.25</v>
      </c>
      <c r="P13" s="50">
        <v>3.6</v>
      </c>
      <c r="Q13" s="50">
        <v>1.88</v>
      </c>
      <c r="R13" s="50">
        <v>2.15</v>
      </c>
      <c r="S13" s="296">
        <v>1.92</v>
      </c>
      <c r="T13" s="57">
        <v>1.45</v>
      </c>
      <c r="U13" s="370"/>
      <c r="V13" s="719">
        <f>T14</f>
        <v>44.620000000000012</v>
      </c>
      <c r="W13" s="703"/>
      <c r="X13" s="703"/>
      <c r="Y13" s="703"/>
    </row>
    <row r="14" spans="2:25" ht="30.75" customHeight="1" thickBot="1" x14ac:dyDescent="0.3">
      <c r="B14" s="58" t="s">
        <v>59</v>
      </c>
      <c r="C14" s="59">
        <v>0</v>
      </c>
      <c r="D14" s="60">
        <f t="shared" ref="D14:U14" si="0">C14+D13</f>
        <v>0</v>
      </c>
      <c r="E14" s="61">
        <f t="shared" si="0"/>
        <v>1.41</v>
      </c>
      <c r="F14" s="62">
        <f t="shared" si="0"/>
        <v>3.33</v>
      </c>
      <c r="G14" s="62">
        <f t="shared" si="0"/>
        <v>5.48</v>
      </c>
      <c r="H14" s="62">
        <f t="shared" si="0"/>
        <v>7.3400000000000007</v>
      </c>
      <c r="I14" s="62">
        <f t="shared" si="0"/>
        <v>10.84</v>
      </c>
      <c r="J14" s="62">
        <f t="shared" si="0"/>
        <v>13.09</v>
      </c>
      <c r="K14" s="62">
        <f t="shared" si="0"/>
        <v>16.43</v>
      </c>
      <c r="L14" s="62">
        <f t="shared" si="0"/>
        <v>21.29</v>
      </c>
      <c r="M14" s="62">
        <f t="shared" si="0"/>
        <v>26.66</v>
      </c>
      <c r="N14" s="62">
        <f t="shared" si="0"/>
        <v>28.37</v>
      </c>
      <c r="O14" s="62">
        <f t="shared" si="0"/>
        <v>33.620000000000005</v>
      </c>
      <c r="P14" s="62">
        <f t="shared" si="0"/>
        <v>37.220000000000006</v>
      </c>
      <c r="Q14" s="62">
        <f t="shared" si="0"/>
        <v>39.100000000000009</v>
      </c>
      <c r="R14" s="62">
        <f t="shared" si="0"/>
        <v>41.250000000000007</v>
      </c>
      <c r="S14" s="63">
        <f t="shared" si="0"/>
        <v>43.170000000000009</v>
      </c>
      <c r="T14" s="60">
        <f t="shared" si="0"/>
        <v>44.620000000000012</v>
      </c>
      <c r="U14" s="60">
        <f t="shared" si="0"/>
        <v>44.620000000000012</v>
      </c>
      <c r="V14" s="720"/>
      <c r="W14" s="703"/>
      <c r="X14" s="703"/>
      <c r="Y14" s="703"/>
    </row>
    <row r="15" spans="2:25" ht="30.75" customHeight="1" thickBot="1" x14ac:dyDescent="0.3">
      <c r="B15" s="687" t="s">
        <v>60</v>
      </c>
      <c r="C15" s="688"/>
      <c r="D15" s="285" t="e">
        <f t="shared" ref="D15:U15" si="1">D13/((D10*1440)/60)</f>
        <v>#DIV/0!</v>
      </c>
      <c r="E15" s="286">
        <f t="shared" si="1"/>
        <v>16.920000000000002</v>
      </c>
      <c r="F15" s="274">
        <f t="shared" si="1"/>
        <v>28.8</v>
      </c>
      <c r="G15" s="274">
        <f t="shared" si="1"/>
        <v>32.25</v>
      </c>
      <c r="H15" s="274">
        <f t="shared" si="1"/>
        <v>15.942857142857143</v>
      </c>
      <c r="I15" s="274">
        <f t="shared" si="1"/>
        <v>16.15384615384615</v>
      </c>
      <c r="J15" s="274">
        <f t="shared" si="1"/>
        <v>22.5</v>
      </c>
      <c r="K15" s="274">
        <f t="shared" si="1"/>
        <v>20.04</v>
      </c>
      <c r="L15" s="274">
        <f t="shared" si="1"/>
        <v>17.152941176470591</v>
      </c>
      <c r="M15" s="274">
        <f t="shared" si="1"/>
        <v>32.220000000000006</v>
      </c>
      <c r="N15" s="274">
        <f t="shared" si="1"/>
        <v>25.65</v>
      </c>
      <c r="O15" s="274">
        <f t="shared" si="1"/>
        <v>21</v>
      </c>
      <c r="P15" s="274">
        <f t="shared" si="1"/>
        <v>21.6</v>
      </c>
      <c r="Q15" s="274">
        <f t="shared" si="1"/>
        <v>22.56</v>
      </c>
      <c r="R15" s="274">
        <f t="shared" si="1"/>
        <v>25.8</v>
      </c>
      <c r="S15" s="287">
        <f t="shared" si="1"/>
        <v>28.8</v>
      </c>
      <c r="T15" s="285">
        <f t="shared" si="1"/>
        <v>21.75</v>
      </c>
      <c r="U15" s="285" t="e">
        <f t="shared" si="1"/>
        <v>#DIV/0!</v>
      </c>
      <c r="V15" s="721"/>
      <c r="W15" s="702"/>
      <c r="X15" s="702"/>
      <c r="Y15" s="702"/>
    </row>
    <row r="16" spans="2:25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690"/>
      <c r="W16" s="708"/>
      <c r="X16" s="708"/>
      <c r="Y16" s="691"/>
    </row>
    <row r="17" spans="1:26" ht="18.399999999999999" customHeight="1" x14ac:dyDescent="0.25">
      <c r="A17" s="692" t="s">
        <v>38</v>
      </c>
      <c r="B17" s="67">
        <v>1</v>
      </c>
      <c r="C17" s="622"/>
      <c r="D17" s="68">
        <v>0.22638888888888886</v>
      </c>
      <c r="E17" s="69">
        <f t="shared" ref="E17:T19" si="2">D17+E$10</f>
        <v>0.22986111111111107</v>
      </c>
      <c r="F17" s="70">
        <f t="shared" si="2"/>
        <v>0.23263888888888884</v>
      </c>
      <c r="G17" s="70">
        <f t="shared" si="2"/>
        <v>0.23541666666666661</v>
      </c>
      <c r="H17" s="70">
        <f t="shared" si="2"/>
        <v>0.24027777777777773</v>
      </c>
      <c r="I17" s="70">
        <f t="shared" si="2"/>
        <v>0.2493055555555555</v>
      </c>
      <c r="J17" s="70">
        <f t="shared" si="2"/>
        <v>0.25347222222222215</v>
      </c>
      <c r="K17" s="70">
        <f t="shared" si="2"/>
        <v>0.26041666666666657</v>
      </c>
      <c r="L17" s="70">
        <f t="shared" si="2"/>
        <v>0.27222222222222214</v>
      </c>
      <c r="M17" s="70">
        <f t="shared" si="2"/>
        <v>0.27916666666666656</v>
      </c>
      <c r="N17" s="70">
        <f t="shared" si="2"/>
        <v>0.28194444444444433</v>
      </c>
      <c r="O17" s="70">
        <f t="shared" si="2"/>
        <v>0.29236111111111102</v>
      </c>
      <c r="P17" s="70">
        <f t="shared" si="2"/>
        <v>0.29930555555555544</v>
      </c>
      <c r="Q17" s="70">
        <f t="shared" si="2"/>
        <v>0.30277777777777765</v>
      </c>
      <c r="R17" s="70">
        <f t="shared" si="2"/>
        <v>0.30624999999999986</v>
      </c>
      <c r="S17" s="231">
        <f t="shared" si="2"/>
        <v>0.30902777777777762</v>
      </c>
      <c r="T17" s="68">
        <f t="shared" si="2"/>
        <v>0.31180555555555539</v>
      </c>
      <c r="U17" s="203"/>
      <c r="V17" s="204">
        <f t="shared" ref="V17:V55" si="3">$V$13</f>
        <v>44.620000000000012</v>
      </c>
      <c r="W17" s="87">
        <f>T17-D17</f>
        <v>8.541666666666653E-2</v>
      </c>
      <c r="X17" s="73">
        <f t="shared" ref="X17:X55" si="4">$G$59/((W17*1440)/60)</f>
        <v>21.765853658536624</v>
      </c>
      <c r="Y17" s="39"/>
    </row>
    <row r="18" spans="1:26" ht="18.399999999999999" customHeight="1" thickBot="1" x14ac:dyDescent="0.3">
      <c r="A18" s="693"/>
      <c r="B18" s="74">
        <v>2</v>
      </c>
      <c r="C18" s="622"/>
      <c r="D18" s="79">
        <v>0.25416666666666665</v>
      </c>
      <c r="E18" s="75">
        <f t="shared" si="2"/>
        <v>0.25763888888888886</v>
      </c>
      <c r="F18" s="76">
        <f t="shared" si="2"/>
        <v>0.26041666666666663</v>
      </c>
      <c r="G18" s="76">
        <f t="shared" si="2"/>
        <v>0.2631944444444444</v>
      </c>
      <c r="H18" s="76">
        <f t="shared" si="2"/>
        <v>0.26805555555555549</v>
      </c>
      <c r="I18" s="76">
        <f t="shared" si="2"/>
        <v>0.27708333333333329</v>
      </c>
      <c r="J18" s="76">
        <f t="shared" si="2"/>
        <v>0.28124999999999994</v>
      </c>
      <c r="K18" s="76">
        <f t="shared" si="2"/>
        <v>0.28819444444444436</v>
      </c>
      <c r="L18" s="76">
        <f t="shared" si="2"/>
        <v>0.29999999999999993</v>
      </c>
      <c r="M18" s="76">
        <f t="shared" si="2"/>
        <v>0.30694444444444435</v>
      </c>
      <c r="N18" s="76">
        <f t="shared" si="2"/>
        <v>0.30972222222222212</v>
      </c>
      <c r="O18" s="76">
        <f t="shared" si="2"/>
        <v>0.32013888888888881</v>
      </c>
      <c r="P18" s="76">
        <f t="shared" si="2"/>
        <v>0.32708333333333323</v>
      </c>
      <c r="Q18" s="76">
        <f t="shared" si="2"/>
        <v>0.33055555555555544</v>
      </c>
      <c r="R18" s="76">
        <f t="shared" si="2"/>
        <v>0.33402777777777765</v>
      </c>
      <c r="S18" s="131">
        <f t="shared" si="2"/>
        <v>0.33680555555555541</v>
      </c>
      <c r="T18" s="130">
        <f t="shared" si="2"/>
        <v>0.33958333333333318</v>
      </c>
      <c r="U18" s="132"/>
      <c r="V18" s="205">
        <f t="shared" si="3"/>
        <v>44.620000000000012</v>
      </c>
      <c r="W18" s="163">
        <f t="shared" ref="W18:W40" si="5">T18-D18</f>
        <v>8.541666666666653E-2</v>
      </c>
      <c r="X18" s="80">
        <f t="shared" si="4"/>
        <v>21.765853658536624</v>
      </c>
      <c r="Y18" s="81"/>
      <c r="Z18" s="82">
        <f>D18-D17</f>
        <v>2.777777777777779E-2</v>
      </c>
    </row>
    <row r="19" spans="1:26" ht="18.399999999999999" customHeight="1" thickBot="1" x14ac:dyDescent="0.3">
      <c r="A19" s="693"/>
      <c r="B19" s="67">
        <v>3</v>
      </c>
      <c r="C19" s="622"/>
      <c r="D19" s="79">
        <v>0.28194444444444444</v>
      </c>
      <c r="E19" s="139">
        <f t="shared" si="2"/>
        <v>0.28541666666666665</v>
      </c>
      <c r="F19" s="83">
        <f t="shared" si="2"/>
        <v>0.28819444444444442</v>
      </c>
      <c r="G19" s="83">
        <f t="shared" si="2"/>
        <v>0.29097222222222219</v>
      </c>
      <c r="H19" s="83">
        <f t="shared" si="2"/>
        <v>0.29583333333333328</v>
      </c>
      <c r="I19" s="83">
        <f t="shared" si="2"/>
        <v>0.30486111111111108</v>
      </c>
      <c r="J19" s="83">
        <f t="shared" si="2"/>
        <v>0.30902777777777773</v>
      </c>
      <c r="K19" s="83">
        <f t="shared" si="2"/>
        <v>0.31597222222222215</v>
      </c>
      <c r="L19" s="83">
        <f t="shared" si="2"/>
        <v>0.32777777777777772</v>
      </c>
      <c r="M19" s="83">
        <f t="shared" si="2"/>
        <v>0.33472222222222214</v>
      </c>
      <c r="N19" s="83">
        <f t="shared" si="2"/>
        <v>0.33749999999999991</v>
      </c>
      <c r="O19" s="83">
        <f t="shared" si="2"/>
        <v>0.3479166666666666</v>
      </c>
      <c r="P19" s="83">
        <f t="shared" si="2"/>
        <v>0.35486111111111102</v>
      </c>
      <c r="Q19" s="83">
        <f t="shared" si="2"/>
        <v>0.35833333333333323</v>
      </c>
      <c r="R19" s="83">
        <f t="shared" si="2"/>
        <v>0.36180555555555544</v>
      </c>
      <c r="S19" s="83">
        <f t="shared" si="2"/>
        <v>0.3645833333333332</v>
      </c>
      <c r="T19" s="83">
        <f t="shared" si="2"/>
        <v>0.36736111111111097</v>
      </c>
      <c r="U19" s="291"/>
      <c r="V19" s="133">
        <f t="shared" si="3"/>
        <v>44.620000000000012</v>
      </c>
      <c r="W19" s="83">
        <f t="shared" si="5"/>
        <v>8.541666666666653E-2</v>
      </c>
      <c r="X19" s="134">
        <f t="shared" si="4"/>
        <v>21.765853658536624</v>
      </c>
      <c r="Y19" s="81"/>
      <c r="Z19" s="82">
        <f t="shared" ref="Z19:Z23" si="6">D19-D18</f>
        <v>2.777777777777779E-2</v>
      </c>
    </row>
    <row r="20" spans="1:26" ht="18.399999999999999" customHeight="1" x14ac:dyDescent="0.25">
      <c r="A20" s="693"/>
      <c r="B20" s="67">
        <v>4</v>
      </c>
      <c r="C20" s="622"/>
      <c r="D20" s="79">
        <v>0.28888888888888892</v>
      </c>
      <c r="E20" s="139">
        <f t="shared" ref="E20" si="7">D20+E$10</f>
        <v>0.29236111111111113</v>
      </c>
      <c r="F20" s="83">
        <f t="shared" ref="F20" si="8">E20+F$10</f>
        <v>0.2951388888888889</v>
      </c>
      <c r="G20" s="83">
        <f t="shared" ref="G20" si="9">F20+G$10</f>
        <v>0.29791666666666666</v>
      </c>
      <c r="H20" s="83">
        <f t="shared" ref="H20" si="10">G20+H$10</f>
        <v>0.30277777777777776</v>
      </c>
      <c r="I20" s="83">
        <f t="shared" ref="I20" si="11">H20+I$10</f>
        <v>0.31180555555555556</v>
      </c>
      <c r="J20" s="83">
        <f t="shared" ref="J20" si="12">I20+J$10</f>
        <v>0.31597222222222221</v>
      </c>
      <c r="K20" s="83">
        <f t="shared" ref="K20" si="13">J20+K$10</f>
        <v>0.32291666666666663</v>
      </c>
      <c r="L20" s="83">
        <f t="shared" ref="L20" si="14">K20+L$10</f>
        <v>0.3347222222222222</v>
      </c>
      <c r="M20" s="83">
        <f t="shared" ref="M20" si="15">L20+M$10</f>
        <v>0.34166666666666662</v>
      </c>
      <c r="N20" s="83">
        <f t="shared" ref="N20" si="16">M20+N$10</f>
        <v>0.34444444444444439</v>
      </c>
      <c r="O20" s="83">
        <f t="shared" ref="O20" si="17">N20+O$10</f>
        <v>0.35486111111111107</v>
      </c>
      <c r="P20" s="83">
        <f t="shared" ref="P20" si="18">O20+P$10</f>
        <v>0.36180555555555549</v>
      </c>
      <c r="Q20" s="83">
        <f t="shared" ref="Q20" si="19">P20+Q$10</f>
        <v>0.3652777777777777</v>
      </c>
      <c r="R20" s="83">
        <f t="shared" ref="R20" si="20">Q20+R$10</f>
        <v>0.36874999999999991</v>
      </c>
      <c r="S20" s="83">
        <f t="shared" ref="S20" si="21">R20+S$10</f>
        <v>0.37152777777777768</v>
      </c>
      <c r="T20" s="83">
        <f t="shared" ref="T20" si="22">S20+T$10</f>
        <v>0.37430555555555545</v>
      </c>
      <c r="U20" s="291"/>
      <c r="V20" s="133">
        <f t="shared" si="3"/>
        <v>44.620000000000012</v>
      </c>
      <c r="W20" s="83">
        <f t="shared" ref="W20" si="23">T20-D20</f>
        <v>8.541666666666653E-2</v>
      </c>
      <c r="X20" s="134">
        <f t="shared" si="4"/>
        <v>21.765853658536624</v>
      </c>
      <c r="Y20" s="81"/>
      <c r="Z20" s="82">
        <f t="shared" si="6"/>
        <v>6.9444444444444753E-3</v>
      </c>
    </row>
    <row r="21" spans="1:26" ht="18.399999999999999" customHeight="1" thickBot="1" x14ac:dyDescent="0.3">
      <c r="A21" s="693"/>
      <c r="B21" s="74">
        <v>5</v>
      </c>
      <c r="C21" s="622"/>
      <c r="D21" s="79">
        <v>0.30416666666666664</v>
      </c>
      <c r="E21" s="139">
        <f>D21+E$9</f>
        <v>0.30763888888888885</v>
      </c>
      <c r="F21" s="83">
        <f t="shared" ref="F21:T21" si="24">E21+F$9</f>
        <v>0.31041666666666662</v>
      </c>
      <c r="G21" s="83">
        <f t="shared" si="24"/>
        <v>0.31319444444444439</v>
      </c>
      <c r="H21" s="83">
        <f t="shared" si="24"/>
        <v>0.31805555555555548</v>
      </c>
      <c r="I21" s="83">
        <f t="shared" si="24"/>
        <v>0.32708333333333328</v>
      </c>
      <c r="J21" s="83">
        <f t="shared" si="24"/>
        <v>0.33194444444444438</v>
      </c>
      <c r="K21" s="83">
        <f t="shared" si="24"/>
        <v>0.33958333333333324</v>
      </c>
      <c r="L21" s="83">
        <f t="shared" si="24"/>
        <v>0.35208333333333325</v>
      </c>
      <c r="M21" s="83">
        <f t="shared" si="24"/>
        <v>0.35902777777777767</v>
      </c>
      <c r="N21" s="83">
        <f t="shared" si="24"/>
        <v>0.36249999999999988</v>
      </c>
      <c r="O21" s="83">
        <f t="shared" si="24"/>
        <v>0.37361111111111101</v>
      </c>
      <c r="P21" s="83">
        <f t="shared" si="24"/>
        <v>0.38124999999999987</v>
      </c>
      <c r="Q21" s="83">
        <f t="shared" si="24"/>
        <v>0.38472222222222208</v>
      </c>
      <c r="R21" s="83">
        <f t="shared" si="24"/>
        <v>0.38819444444444429</v>
      </c>
      <c r="S21" s="83">
        <f t="shared" si="24"/>
        <v>0.39097222222222205</v>
      </c>
      <c r="T21" s="83">
        <f t="shared" si="24"/>
        <v>0.39444444444444426</v>
      </c>
      <c r="U21" s="291"/>
      <c r="V21" s="133">
        <f t="shared" si="3"/>
        <v>44.620000000000012</v>
      </c>
      <c r="W21" s="83">
        <f t="shared" si="5"/>
        <v>9.0277777777777624E-2</v>
      </c>
      <c r="X21" s="134">
        <f t="shared" si="4"/>
        <v>20.593846153846194</v>
      </c>
      <c r="Y21" s="81"/>
      <c r="Z21" s="82">
        <f t="shared" si="6"/>
        <v>1.5277777777777724E-2</v>
      </c>
    </row>
    <row r="22" spans="1:26" ht="18.399999999999999" customHeight="1" thickBot="1" x14ac:dyDescent="0.3">
      <c r="A22" s="693"/>
      <c r="B22" s="67">
        <v>6</v>
      </c>
      <c r="C22" s="622"/>
      <c r="D22" s="79">
        <v>0.31805555555555554</v>
      </c>
      <c r="E22" s="139">
        <f t="shared" ref="E22:T22" si="25">D22+E$9</f>
        <v>0.32152777777777775</v>
      </c>
      <c r="F22" s="83">
        <f t="shared" si="25"/>
        <v>0.32430555555555551</v>
      </c>
      <c r="G22" s="83">
        <f t="shared" si="25"/>
        <v>0.32708333333333328</v>
      </c>
      <c r="H22" s="83">
        <f t="shared" si="25"/>
        <v>0.33194444444444438</v>
      </c>
      <c r="I22" s="83">
        <f t="shared" si="25"/>
        <v>0.34097222222222218</v>
      </c>
      <c r="J22" s="83">
        <f t="shared" si="25"/>
        <v>0.34583333333333327</v>
      </c>
      <c r="K22" s="83">
        <f t="shared" si="25"/>
        <v>0.35347222222222213</v>
      </c>
      <c r="L22" s="83">
        <f t="shared" si="25"/>
        <v>0.36597222222222214</v>
      </c>
      <c r="M22" s="83">
        <f t="shared" si="25"/>
        <v>0.37291666666666656</v>
      </c>
      <c r="N22" s="83">
        <f t="shared" si="25"/>
        <v>0.37638888888888877</v>
      </c>
      <c r="O22" s="83">
        <f t="shared" si="25"/>
        <v>0.3874999999999999</v>
      </c>
      <c r="P22" s="83">
        <f t="shared" si="25"/>
        <v>0.39513888888888876</v>
      </c>
      <c r="Q22" s="83">
        <f t="shared" si="25"/>
        <v>0.39861111111111097</v>
      </c>
      <c r="R22" s="83">
        <f t="shared" si="25"/>
        <v>0.40208333333333318</v>
      </c>
      <c r="S22" s="83">
        <f t="shared" si="25"/>
        <v>0.40486111111111095</v>
      </c>
      <c r="T22" s="83">
        <f t="shared" si="25"/>
        <v>0.40833333333333316</v>
      </c>
      <c r="U22" s="291"/>
      <c r="V22" s="133">
        <f t="shared" si="3"/>
        <v>44.620000000000012</v>
      </c>
      <c r="W22" s="83">
        <f t="shared" si="5"/>
        <v>9.0277777777777624E-2</v>
      </c>
      <c r="X22" s="134">
        <f t="shared" si="4"/>
        <v>20.593846153846194</v>
      </c>
      <c r="Y22" s="81"/>
      <c r="Z22" s="82">
        <f t="shared" si="6"/>
        <v>1.3888888888888895E-2</v>
      </c>
    </row>
    <row r="23" spans="1:26" ht="18.399999999999999" customHeight="1" x14ac:dyDescent="0.25">
      <c r="A23" s="693"/>
      <c r="B23" s="67">
        <v>7</v>
      </c>
      <c r="C23" s="622"/>
      <c r="D23" s="79">
        <v>0.33194444444444443</v>
      </c>
      <c r="E23" s="139">
        <f t="shared" ref="E23:T23" si="26">D23+E$9</f>
        <v>0.33541666666666664</v>
      </c>
      <c r="F23" s="83">
        <f t="shared" si="26"/>
        <v>0.33819444444444441</v>
      </c>
      <c r="G23" s="83">
        <f t="shared" si="26"/>
        <v>0.34097222222222218</v>
      </c>
      <c r="H23" s="83">
        <f t="shared" si="26"/>
        <v>0.34583333333333327</v>
      </c>
      <c r="I23" s="83">
        <f t="shared" si="26"/>
        <v>0.35486111111111107</v>
      </c>
      <c r="J23" s="83">
        <f t="shared" si="26"/>
        <v>0.35972222222222217</v>
      </c>
      <c r="K23" s="83">
        <f t="shared" si="26"/>
        <v>0.36736111111111103</v>
      </c>
      <c r="L23" s="83">
        <f t="shared" si="26"/>
        <v>0.37986111111111104</v>
      </c>
      <c r="M23" s="83">
        <f t="shared" si="26"/>
        <v>0.38680555555555546</v>
      </c>
      <c r="N23" s="83">
        <f t="shared" si="26"/>
        <v>0.39027777777777767</v>
      </c>
      <c r="O23" s="83">
        <f t="shared" si="26"/>
        <v>0.4013888888888888</v>
      </c>
      <c r="P23" s="83">
        <f t="shared" si="26"/>
        <v>0.40902777777777766</v>
      </c>
      <c r="Q23" s="83">
        <f t="shared" si="26"/>
        <v>0.41249999999999987</v>
      </c>
      <c r="R23" s="83">
        <f t="shared" si="26"/>
        <v>0.41597222222222208</v>
      </c>
      <c r="S23" s="83">
        <f t="shared" si="26"/>
        <v>0.41874999999999984</v>
      </c>
      <c r="T23" s="83">
        <f t="shared" si="26"/>
        <v>0.42222222222222205</v>
      </c>
      <c r="U23" s="291"/>
      <c r="V23" s="133">
        <f t="shared" si="3"/>
        <v>44.620000000000012</v>
      </c>
      <c r="W23" s="83">
        <f t="shared" si="5"/>
        <v>9.0277777777777624E-2</v>
      </c>
      <c r="X23" s="134">
        <f t="shared" si="4"/>
        <v>20.593846153846194</v>
      </c>
      <c r="Y23" s="81"/>
      <c r="Z23" s="82">
        <f t="shared" si="6"/>
        <v>1.3888888888888895E-2</v>
      </c>
    </row>
    <row r="24" spans="1:26" ht="18.399999999999999" customHeight="1" thickBot="1" x14ac:dyDescent="0.3">
      <c r="A24" s="693"/>
      <c r="B24" s="74">
        <v>8</v>
      </c>
      <c r="C24" s="622"/>
      <c r="D24" s="79">
        <v>0.34583333333333333</v>
      </c>
      <c r="E24" s="139">
        <f t="shared" ref="E24:T24" si="27">D24+E$9</f>
        <v>0.34930555555555554</v>
      </c>
      <c r="F24" s="83">
        <f t="shared" si="27"/>
        <v>0.3520833333333333</v>
      </c>
      <c r="G24" s="83">
        <f t="shared" si="27"/>
        <v>0.35486111111111107</v>
      </c>
      <c r="H24" s="83">
        <f t="shared" si="27"/>
        <v>0.35972222222222217</v>
      </c>
      <c r="I24" s="83">
        <f t="shared" si="27"/>
        <v>0.36874999999999997</v>
      </c>
      <c r="J24" s="83">
        <f t="shared" si="27"/>
        <v>0.37361111111111106</v>
      </c>
      <c r="K24" s="83">
        <f t="shared" si="27"/>
        <v>0.38124999999999992</v>
      </c>
      <c r="L24" s="83">
        <f t="shared" si="27"/>
        <v>0.39374999999999993</v>
      </c>
      <c r="M24" s="83">
        <f t="shared" si="27"/>
        <v>0.40069444444444435</v>
      </c>
      <c r="N24" s="83">
        <f t="shared" si="27"/>
        <v>0.40416666666666656</v>
      </c>
      <c r="O24" s="83">
        <f t="shared" si="27"/>
        <v>0.41527777777777769</v>
      </c>
      <c r="P24" s="83">
        <f t="shared" si="27"/>
        <v>0.42291666666666655</v>
      </c>
      <c r="Q24" s="83">
        <f t="shared" si="27"/>
        <v>0.42638888888888876</v>
      </c>
      <c r="R24" s="83">
        <f t="shared" si="27"/>
        <v>0.42986111111111097</v>
      </c>
      <c r="S24" s="83">
        <f t="shared" si="27"/>
        <v>0.43263888888888874</v>
      </c>
      <c r="T24" s="83">
        <f t="shared" si="27"/>
        <v>0.43611111111111095</v>
      </c>
      <c r="U24" s="291"/>
      <c r="V24" s="133">
        <f t="shared" si="3"/>
        <v>44.620000000000012</v>
      </c>
      <c r="W24" s="83">
        <f t="shared" si="5"/>
        <v>9.0277777777777624E-2</v>
      </c>
      <c r="X24" s="134">
        <f t="shared" si="4"/>
        <v>20.593846153846194</v>
      </c>
      <c r="Y24" s="81"/>
      <c r="Z24" s="82">
        <f t="shared" ref="Z24:Z55" si="28">D24-D23</f>
        <v>1.3888888888888895E-2</v>
      </c>
    </row>
    <row r="25" spans="1:26" ht="18.399999999999999" customHeight="1" thickBot="1" x14ac:dyDescent="0.3">
      <c r="A25" s="693"/>
      <c r="B25" s="67">
        <v>9</v>
      </c>
      <c r="C25" s="622"/>
      <c r="D25" s="79">
        <v>0.35972222222222222</v>
      </c>
      <c r="E25" s="139">
        <f t="shared" ref="E25:T25" si="29">D25+E$9</f>
        <v>0.36319444444444443</v>
      </c>
      <c r="F25" s="83">
        <f t="shared" si="29"/>
        <v>0.3659722222222222</v>
      </c>
      <c r="G25" s="83">
        <f t="shared" si="29"/>
        <v>0.36874999999999997</v>
      </c>
      <c r="H25" s="83">
        <f t="shared" si="29"/>
        <v>0.37361111111111106</v>
      </c>
      <c r="I25" s="83">
        <f t="shared" si="29"/>
        <v>0.38263888888888886</v>
      </c>
      <c r="J25" s="83">
        <f t="shared" si="29"/>
        <v>0.38749999999999996</v>
      </c>
      <c r="K25" s="83">
        <f t="shared" si="29"/>
        <v>0.39513888888888882</v>
      </c>
      <c r="L25" s="83">
        <f t="shared" si="29"/>
        <v>0.40763888888888883</v>
      </c>
      <c r="M25" s="83">
        <f t="shared" si="29"/>
        <v>0.41458333333333325</v>
      </c>
      <c r="N25" s="83">
        <f t="shared" si="29"/>
        <v>0.41805555555555546</v>
      </c>
      <c r="O25" s="83">
        <f t="shared" si="29"/>
        <v>0.42916666666666659</v>
      </c>
      <c r="P25" s="83">
        <f t="shared" si="29"/>
        <v>0.43680555555555545</v>
      </c>
      <c r="Q25" s="83">
        <f t="shared" si="29"/>
        <v>0.44027777777777766</v>
      </c>
      <c r="R25" s="83">
        <f t="shared" si="29"/>
        <v>0.44374999999999987</v>
      </c>
      <c r="S25" s="83">
        <f t="shared" si="29"/>
        <v>0.44652777777777763</v>
      </c>
      <c r="T25" s="83">
        <f t="shared" si="29"/>
        <v>0.44999999999999984</v>
      </c>
      <c r="U25" s="291"/>
      <c r="V25" s="133">
        <f t="shared" si="3"/>
        <v>44.620000000000012</v>
      </c>
      <c r="W25" s="83">
        <f t="shared" si="5"/>
        <v>9.0277777777777624E-2</v>
      </c>
      <c r="X25" s="134">
        <f t="shared" si="4"/>
        <v>20.593846153846194</v>
      </c>
      <c r="Y25" s="81"/>
      <c r="Z25" s="82">
        <f t="shared" si="28"/>
        <v>1.3888888888888895E-2</v>
      </c>
    </row>
    <row r="26" spans="1:26" ht="18.399999999999999" customHeight="1" x14ac:dyDescent="0.25">
      <c r="A26" s="693"/>
      <c r="B26" s="67">
        <v>10</v>
      </c>
      <c r="C26" s="622"/>
      <c r="D26" s="79">
        <f>D25+"00:20"</f>
        <v>0.37361111111111112</v>
      </c>
      <c r="E26" s="139">
        <f t="shared" ref="E26:T26" si="30">D26+E$9</f>
        <v>0.37708333333333333</v>
      </c>
      <c r="F26" s="83">
        <f t="shared" si="30"/>
        <v>0.37986111111111109</v>
      </c>
      <c r="G26" s="83">
        <f t="shared" si="30"/>
        <v>0.38263888888888886</v>
      </c>
      <c r="H26" s="83">
        <f t="shared" si="30"/>
        <v>0.38749999999999996</v>
      </c>
      <c r="I26" s="83">
        <f t="shared" si="30"/>
        <v>0.39652777777777776</v>
      </c>
      <c r="J26" s="83">
        <f t="shared" si="30"/>
        <v>0.40138888888888885</v>
      </c>
      <c r="K26" s="83">
        <f t="shared" si="30"/>
        <v>0.40902777777777771</v>
      </c>
      <c r="L26" s="83">
        <f t="shared" si="30"/>
        <v>0.42152777777777772</v>
      </c>
      <c r="M26" s="83">
        <f t="shared" si="30"/>
        <v>0.42847222222222214</v>
      </c>
      <c r="N26" s="83">
        <f t="shared" si="30"/>
        <v>0.43194444444444435</v>
      </c>
      <c r="O26" s="83">
        <f t="shared" si="30"/>
        <v>0.44305555555555548</v>
      </c>
      <c r="P26" s="83">
        <f t="shared" si="30"/>
        <v>0.45069444444444434</v>
      </c>
      <c r="Q26" s="83">
        <f t="shared" si="30"/>
        <v>0.45416666666666655</v>
      </c>
      <c r="R26" s="83">
        <f t="shared" si="30"/>
        <v>0.45763888888888876</v>
      </c>
      <c r="S26" s="83">
        <f t="shared" si="30"/>
        <v>0.46041666666666653</v>
      </c>
      <c r="T26" s="83">
        <f t="shared" si="30"/>
        <v>0.46388888888888874</v>
      </c>
      <c r="U26" s="291"/>
      <c r="V26" s="133">
        <f t="shared" si="3"/>
        <v>44.620000000000012</v>
      </c>
      <c r="W26" s="83">
        <f t="shared" si="5"/>
        <v>9.0277777777777624E-2</v>
      </c>
      <c r="X26" s="134">
        <f t="shared" si="4"/>
        <v>20.593846153846194</v>
      </c>
      <c r="Y26" s="81"/>
      <c r="Z26" s="82">
        <f t="shared" si="28"/>
        <v>1.3888888888888895E-2</v>
      </c>
    </row>
    <row r="27" spans="1:26" ht="18.399999999999999" customHeight="1" thickBot="1" x14ac:dyDescent="0.3">
      <c r="A27" s="693"/>
      <c r="B27" s="74">
        <v>11</v>
      </c>
      <c r="C27" s="622"/>
      <c r="D27" s="79">
        <f>D26+"00:30"</f>
        <v>0.39444444444444443</v>
      </c>
      <c r="E27" s="139">
        <f t="shared" ref="E27:T27" si="31">D27+E$9</f>
        <v>0.39791666666666664</v>
      </c>
      <c r="F27" s="83">
        <f t="shared" si="31"/>
        <v>0.40069444444444441</v>
      </c>
      <c r="G27" s="83">
        <f t="shared" si="31"/>
        <v>0.40347222222222218</v>
      </c>
      <c r="H27" s="83">
        <f t="shared" si="31"/>
        <v>0.40833333333333327</v>
      </c>
      <c r="I27" s="83">
        <f t="shared" si="31"/>
        <v>0.41736111111111107</v>
      </c>
      <c r="J27" s="83">
        <f t="shared" si="31"/>
        <v>0.42222222222222217</v>
      </c>
      <c r="K27" s="83">
        <f t="shared" si="31"/>
        <v>0.42986111111111103</v>
      </c>
      <c r="L27" s="83">
        <f t="shared" si="31"/>
        <v>0.44236111111111104</v>
      </c>
      <c r="M27" s="83">
        <f t="shared" si="31"/>
        <v>0.44930555555555546</v>
      </c>
      <c r="N27" s="83">
        <f t="shared" si="31"/>
        <v>0.45277777777777767</v>
      </c>
      <c r="O27" s="83">
        <f t="shared" si="31"/>
        <v>0.4638888888888888</v>
      </c>
      <c r="P27" s="83">
        <f t="shared" si="31"/>
        <v>0.47152777777777766</v>
      </c>
      <c r="Q27" s="83">
        <f t="shared" si="31"/>
        <v>0.47499999999999987</v>
      </c>
      <c r="R27" s="83">
        <f t="shared" si="31"/>
        <v>0.47847222222222208</v>
      </c>
      <c r="S27" s="83">
        <f t="shared" si="31"/>
        <v>0.48124999999999984</v>
      </c>
      <c r="T27" s="83">
        <f t="shared" si="31"/>
        <v>0.48472222222222205</v>
      </c>
      <c r="U27" s="291"/>
      <c r="V27" s="133">
        <f t="shared" si="3"/>
        <v>44.620000000000012</v>
      </c>
      <c r="W27" s="83">
        <f t="shared" si="5"/>
        <v>9.0277777777777624E-2</v>
      </c>
      <c r="X27" s="134">
        <f t="shared" si="4"/>
        <v>20.593846153846194</v>
      </c>
      <c r="Y27" s="81"/>
      <c r="Z27" s="82">
        <f t="shared" si="28"/>
        <v>2.0833333333333315E-2</v>
      </c>
    </row>
    <row r="28" spans="1:26" ht="18.399999999999999" customHeight="1" thickBot="1" x14ac:dyDescent="0.3">
      <c r="A28" s="693"/>
      <c r="B28" s="67">
        <v>12</v>
      </c>
      <c r="C28" s="622"/>
      <c r="D28" s="79">
        <f t="shared" ref="D28:D32" si="32">D27+"00:30"</f>
        <v>0.41527777777777775</v>
      </c>
      <c r="E28" s="139">
        <f t="shared" ref="E28:T28" si="33">D28+E$9</f>
        <v>0.41874999999999996</v>
      </c>
      <c r="F28" s="83">
        <f t="shared" si="33"/>
        <v>0.42152777777777772</v>
      </c>
      <c r="G28" s="83">
        <f t="shared" si="33"/>
        <v>0.42430555555555549</v>
      </c>
      <c r="H28" s="83">
        <f t="shared" si="33"/>
        <v>0.42916666666666659</v>
      </c>
      <c r="I28" s="83">
        <f t="shared" si="33"/>
        <v>0.43819444444444439</v>
      </c>
      <c r="J28" s="83">
        <f t="shared" si="33"/>
        <v>0.44305555555555548</v>
      </c>
      <c r="K28" s="83">
        <f t="shared" si="33"/>
        <v>0.45069444444444434</v>
      </c>
      <c r="L28" s="83">
        <f t="shared" si="33"/>
        <v>0.46319444444444435</v>
      </c>
      <c r="M28" s="83">
        <f t="shared" si="33"/>
        <v>0.47013888888888877</v>
      </c>
      <c r="N28" s="83">
        <f t="shared" si="33"/>
        <v>0.47361111111111098</v>
      </c>
      <c r="O28" s="83">
        <f t="shared" si="33"/>
        <v>0.48472222222222211</v>
      </c>
      <c r="P28" s="83">
        <f t="shared" si="33"/>
        <v>0.49236111111111097</v>
      </c>
      <c r="Q28" s="83">
        <f t="shared" si="33"/>
        <v>0.49583333333333318</v>
      </c>
      <c r="R28" s="83">
        <f t="shared" si="33"/>
        <v>0.49930555555555539</v>
      </c>
      <c r="S28" s="83">
        <f t="shared" si="33"/>
        <v>0.50208333333333321</v>
      </c>
      <c r="T28" s="83">
        <f t="shared" si="33"/>
        <v>0.50555555555555542</v>
      </c>
      <c r="U28" s="291"/>
      <c r="V28" s="133">
        <f t="shared" si="3"/>
        <v>44.620000000000012</v>
      </c>
      <c r="W28" s="83">
        <f t="shared" si="5"/>
        <v>9.0277777777777679E-2</v>
      </c>
      <c r="X28" s="134">
        <f t="shared" si="4"/>
        <v>20.593846153846183</v>
      </c>
      <c r="Y28" s="81"/>
      <c r="Z28" s="82">
        <f t="shared" si="28"/>
        <v>2.0833333333333315E-2</v>
      </c>
    </row>
    <row r="29" spans="1:26" ht="18.399999999999999" customHeight="1" x14ac:dyDescent="0.25">
      <c r="A29" s="693"/>
      <c r="B29" s="67">
        <v>13</v>
      </c>
      <c r="C29" s="622"/>
      <c r="D29" s="79">
        <f t="shared" si="32"/>
        <v>0.43611111111111106</v>
      </c>
      <c r="E29" s="139">
        <f t="shared" ref="E29:T29" si="34">D29+E$9</f>
        <v>0.43958333333333327</v>
      </c>
      <c r="F29" s="83">
        <f t="shared" si="34"/>
        <v>0.44236111111111104</v>
      </c>
      <c r="G29" s="83">
        <f t="shared" si="34"/>
        <v>0.44513888888888881</v>
      </c>
      <c r="H29" s="83">
        <f t="shared" si="34"/>
        <v>0.4499999999999999</v>
      </c>
      <c r="I29" s="83">
        <f t="shared" si="34"/>
        <v>0.4590277777777777</v>
      </c>
      <c r="J29" s="83">
        <f t="shared" si="34"/>
        <v>0.4638888888888888</v>
      </c>
      <c r="K29" s="83">
        <f t="shared" si="34"/>
        <v>0.47152777777777766</v>
      </c>
      <c r="L29" s="83">
        <f t="shared" si="34"/>
        <v>0.48402777777777767</v>
      </c>
      <c r="M29" s="83">
        <f t="shared" si="34"/>
        <v>0.49097222222222209</v>
      </c>
      <c r="N29" s="83">
        <f t="shared" si="34"/>
        <v>0.4944444444444443</v>
      </c>
      <c r="O29" s="83">
        <f t="shared" si="34"/>
        <v>0.50555555555555542</v>
      </c>
      <c r="P29" s="83">
        <f t="shared" si="34"/>
        <v>0.51319444444444429</v>
      </c>
      <c r="Q29" s="83">
        <f t="shared" si="34"/>
        <v>0.5166666666666665</v>
      </c>
      <c r="R29" s="83">
        <f t="shared" si="34"/>
        <v>0.52013888888888871</v>
      </c>
      <c r="S29" s="83">
        <f t="shared" si="34"/>
        <v>0.52291666666666647</v>
      </c>
      <c r="T29" s="83">
        <f t="shared" si="34"/>
        <v>0.52638888888888868</v>
      </c>
      <c r="U29" s="291"/>
      <c r="V29" s="133">
        <f t="shared" si="3"/>
        <v>44.620000000000012</v>
      </c>
      <c r="W29" s="83">
        <f t="shared" si="5"/>
        <v>9.0277777777777624E-2</v>
      </c>
      <c r="X29" s="134">
        <f t="shared" si="4"/>
        <v>20.593846153846194</v>
      </c>
      <c r="Y29" s="81"/>
      <c r="Z29" s="82">
        <f t="shared" si="28"/>
        <v>2.0833333333333315E-2</v>
      </c>
    </row>
    <row r="30" spans="1:26" ht="18.399999999999999" customHeight="1" thickBot="1" x14ac:dyDescent="0.3">
      <c r="A30" s="693"/>
      <c r="B30" s="74">
        <v>14</v>
      </c>
      <c r="C30" s="622"/>
      <c r="D30" s="79">
        <f t="shared" si="32"/>
        <v>0.45694444444444438</v>
      </c>
      <c r="E30" s="139">
        <f t="shared" ref="E30:T30" si="35">D30+E$9</f>
        <v>0.46041666666666659</v>
      </c>
      <c r="F30" s="83">
        <f t="shared" si="35"/>
        <v>0.46319444444444435</v>
      </c>
      <c r="G30" s="83">
        <f t="shared" si="35"/>
        <v>0.46597222222222212</v>
      </c>
      <c r="H30" s="83">
        <f t="shared" si="35"/>
        <v>0.47083333333333321</v>
      </c>
      <c r="I30" s="83">
        <f t="shared" si="35"/>
        <v>0.47986111111111102</v>
      </c>
      <c r="J30" s="83">
        <f t="shared" si="35"/>
        <v>0.48472222222222211</v>
      </c>
      <c r="K30" s="83">
        <f t="shared" si="35"/>
        <v>0.49236111111111097</v>
      </c>
      <c r="L30" s="83">
        <f t="shared" si="35"/>
        <v>0.50486111111111098</v>
      </c>
      <c r="M30" s="83">
        <f t="shared" si="35"/>
        <v>0.5118055555555554</v>
      </c>
      <c r="N30" s="83">
        <f t="shared" si="35"/>
        <v>0.51527777777777761</v>
      </c>
      <c r="O30" s="83">
        <f t="shared" si="35"/>
        <v>0.52638888888888868</v>
      </c>
      <c r="P30" s="83">
        <f t="shared" si="35"/>
        <v>0.53402777777777755</v>
      </c>
      <c r="Q30" s="83">
        <f t="shared" si="35"/>
        <v>0.53749999999999976</v>
      </c>
      <c r="R30" s="83">
        <f t="shared" si="35"/>
        <v>0.54097222222222197</v>
      </c>
      <c r="S30" s="83">
        <f t="shared" si="35"/>
        <v>0.54374999999999973</v>
      </c>
      <c r="T30" s="83">
        <f t="shared" si="35"/>
        <v>0.54722222222222194</v>
      </c>
      <c r="U30" s="291"/>
      <c r="V30" s="133">
        <f t="shared" si="3"/>
        <v>44.620000000000012</v>
      </c>
      <c r="W30" s="83">
        <f t="shared" si="5"/>
        <v>9.0277777777777568E-2</v>
      </c>
      <c r="X30" s="134">
        <f t="shared" si="4"/>
        <v>20.593846153846208</v>
      </c>
      <c r="Y30" s="81"/>
      <c r="Z30" s="82">
        <f t="shared" si="28"/>
        <v>2.0833333333333315E-2</v>
      </c>
    </row>
    <row r="31" spans="1:26" ht="18.399999999999999" customHeight="1" thickBot="1" x14ac:dyDescent="0.3">
      <c r="A31" s="693"/>
      <c r="B31" s="67">
        <v>15</v>
      </c>
      <c r="C31" s="622"/>
      <c r="D31" s="79">
        <f t="shared" si="32"/>
        <v>0.47777777777777769</v>
      </c>
      <c r="E31" s="139">
        <f t="shared" ref="E31:T31" si="36">D31+E$9</f>
        <v>0.4812499999999999</v>
      </c>
      <c r="F31" s="83">
        <f t="shared" si="36"/>
        <v>0.48402777777777767</v>
      </c>
      <c r="G31" s="83">
        <f t="shared" si="36"/>
        <v>0.48680555555555544</v>
      </c>
      <c r="H31" s="83">
        <f t="shared" si="36"/>
        <v>0.49166666666666653</v>
      </c>
      <c r="I31" s="83">
        <f t="shared" si="36"/>
        <v>0.50069444444444433</v>
      </c>
      <c r="J31" s="83">
        <f t="shared" si="36"/>
        <v>0.50555555555555542</v>
      </c>
      <c r="K31" s="83">
        <f t="shared" si="36"/>
        <v>0.51319444444444429</v>
      </c>
      <c r="L31" s="83">
        <f t="shared" si="36"/>
        <v>0.52569444444444424</v>
      </c>
      <c r="M31" s="83">
        <f t="shared" si="36"/>
        <v>0.53263888888888866</v>
      </c>
      <c r="N31" s="83">
        <f t="shared" si="36"/>
        <v>0.53611111111111087</v>
      </c>
      <c r="O31" s="83">
        <f t="shared" si="36"/>
        <v>0.54722222222222194</v>
      </c>
      <c r="P31" s="83">
        <f t="shared" si="36"/>
        <v>0.55486111111111081</v>
      </c>
      <c r="Q31" s="83">
        <f t="shared" si="36"/>
        <v>0.55833333333333302</v>
      </c>
      <c r="R31" s="83">
        <f t="shared" si="36"/>
        <v>0.56180555555555522</v>
      </c>
      <c r="S31" s="83">
        <f t="shared" si="36"/>
        <v>0.56458333333333299</v>
      </c>
      <c r="T31" s="83">
        <f t="shared" si="36"/>
        <v>0.5680555555555552</v>
      </c>
      <c r="U31" s="291"/>
      <c r="V31" s="133">
        <f t="shared" si="3"/>
        <v>44.620000000000012</v>
      </c>
      <c r="W31" s="83">
        <f t="shared" si="5"/>
        <v>9.0277777777777513E-2</v>
      </c>
      <c r="X31" s="134">
        <f t="shared" si="4"/>
        <v>20.593846153846219</v>
      </c>
      <c r="Y31" s="81"/>
      <c r="Z31" s="82">
        <f t="shared" si="28"/>
        <v>2.0833333333333315E-2</v>
      </c>
    </row>
    <row r="32" spans="1:26" ht="18.399999999999999" customHeight="1" x14ac:dyDescent="0.25">
      <c r="A32" s="693"/>
      <c r="B32" s="67">
        <v>16</v>
      </c>
      <c r="C32" s="622"/>
      <c r="D32" s="79">
        <f t="shared" si="32"/>
        <v>0.49861111111111101</v>
      </c>
      <c r="E32" s="139">
        <f t="shared" ref="E32:T32" si="37">D32+E$9</f>
        <v>0.50208333333333321</v>
      </c>
      <c r="F32" s="83">
        <f t="shared" si="37"/>
        <v>0.50486111111111098</v>
      </c>
      <c r="G32" s="83">
        <f t="shared" si="37"/>
        <v>0.50763888888888875</v>
      </c>
      <c r="H32" s="83">
        <f t="shared" si="37"/>
        <v>0.51249999999999984</v>
      </c>
      <c r="I32" s="83">
        <f t="shared" si="37"/>
        <v>0.52152777777777759</v>
      </c>
      <c r="J32" s="83">
        <f t="shared" si="37"/>
        <v>0.52638888888888868</v>
      </c>
      <c r="K32" s="83">
        <f t="shared" si="37"/>
        <v>0.53402777777777755</v>
      </c>
      <c r="L32" s="83">
        <f t="shared" si="37"/>
        <v>0.5465277777777775</v>
      </c>
      <c r="M32" s="83">
        <f t="shared" si="37"/>
        <v>0.55347222222222192</v>
      </c>
      <c r="N32" s="83">
        <f t="shared" si="37"/>
        <v>0.55694444444444413</v>
      </c>
      <c r="O32" s="83">
        <f t="shared" si="37"/>
        <v>0.5680555555555552</v>
      </c>
      <c r="P32" s="83">
        <f t="shared" si="37"/>
        <v>0.57569444444444406</v>
      </c>
      <c r="Q32" s="83">
        <f t="shared" si="37"/>
        <v>0.57916666666666627</v>
      </c>
      <c r="R32" s="83">
        <f t="shared" si="37"/>
        <v>0.58263888888888848</v>
      </c>
      <c r="S32" s="83">
        <f t="shared" si="37"/>
        <v>0.58541666666666625</v>
      </c>
      <c r="T32" s="83">
        <f t="shared" si="37"/>
        <v>0.58888888888888846</v>
      </c>
      <c r="U32" s="291"/>
      <c r="V32" s="133">
        <f t="shared" si="3"/>
        <v>44.620000000000012</v>
      </c>
      <c r="W32" s="83">
        <f t="shared" si="5"/>
        <v>9.0277777777777457E-2</v>
      </c>
      <c r="X32" s="134">
        <f t="shared" si="4"/>
        <v>20.593846153846233</v>
      </c>
      <c r="Y32" s="81"/>
      <c r="Z32" s="82">
        <f t="shared" si="28"/>
        <v>2.0833333333333315E-2</v>
      </c>
    </row>
    <row r="33" spans="1:26" ht="18.399999999999999" customHeight="1" thickBot="1" x14ac:dyDescent="0.3">
      <c r="A33" s="693"/>
      <c r="B33" s="74">
        <v>17</v>
      </c>
      <c r="C33" s="622"/>
      <c r="D33" s="79">
        <f>D32+"00:20"</f>
        <v>0.51249999999999984</v>
      </c>
      <c r="E33" s="139">
        <f t="shared" ref="E33:T33" si="38">D33+E$9</f>
        <v>0.51597222222222205</v>
      </c>
      <c r="F33" s="83">
        <f t="shared" si="38"/>
        <v>0.51874999999999982</v>
      </c>
      <c r="G33" s="83">
        <f t="shared" si="38"/>
        <v>0.52152777777777759</v>
      </c>
      <c r="H33" s="83">
        <f t="shared" si="38"/>
        <v>0.52638888888888868</v>
      </c>
      <c r="I33" s="83">
        <f t="shared" si="38"/>
        <v>0.53541666666666643</v>
      </c>
      <c r="J33" s="83">
        <f t="shared" si="38"/>
        <v>0.54027777777777752</v>
      </c>
      <c r="K33" s="83">
        <f t="shared" si="38"/>
        <v>0.54791666666666639</v>
      </c>
      <c r="L33" s="83">
        <f t="shared" si="38"/>
        <v>0.56041666666666634</v>
      </c>
      <c r="M33" s="83">
        <f t="shared" si="38"/>
        <v>0.56736111111111076</v>
      </c>
      <c r="N33" s="83">
        <f t="shared" si="38"/>
        <v>0.57083333333333297</v>
      </c>
      <c r="O33" s="83">
        <f t="shared" si="38"/>
        <v>0.58194444444444404</v>
      </c>
      <c r="P33" s="83">
        <f t="shared" si="38"/>
        <v>0.5895833333333329</v>
      </c>
      <c r="Q33" s="83">
        <f t="shared" si="38"/>
        <v>0.59305555555555511</v>
      </c>
      <c r="R33" s="83">
        <f t="shared" si="38"/>
        <v>0.59652777777777732</v>
      </c>
      <c r="S33" s="83">
        <f t="shared" si="38"/>
        <v>0.59930555555555509</v>
      </c>
      <c r="T33" s="83">
        <f t="shared" si="38"/>
        <v>0.6027777777777773</v>
      </c>
      <c r="U33" s="291"/>
      <c r="V33" s="133">
        <f t="shared" si="3"/>
        <v>44.620000000000012</v>
      </c>
      <c r="W33" s="83">
        <f t="shared" si="5"/>
        <v>9.0277777777777457E-2</v>
      </c>
      <c r="X33" s="134">
        <f t="shared" si="4"/>
        <v>20.593846153846233</v>
      </c>
      <c r="Y33" s="81"/>
      <c r="Z33" s="82">
        <f t="shared" si="28"/>
        <v>1.388888888888884E-2</v>
      </c>
    </row>
    <row r="34" spans="1:26" ht="18.399999999999999" customHeight="1" thickBot="1" x14ac:dyDescent="0.3">
      <c r="A34" s="693"/>
      <c r="B34" s="67">
        <v>18</v>
      </c>
      <c r="C34" s="622"/>
      <c r="D34" s="79">
        <f t="shared" ref="D34:D39" si="39">D33+"00:20"</f>
        <v>0.52638888888888868</v>
      </c>
      <c r="E34" s="139">
        <f t="shared" ref="E34:T34" si="40">D34+E$9</f>
        <v>0.52986111111111089</v>
      </c>
      <c r="F34" s="83">
        <f t="shared" si="40"/>
        <v>0.53263888888888866</v>
      </c>
      <c r="G34" s="83">
        <f t="shared" si="40"/>
        <v>0.53541666666666643</v>
      </c>
      <c r="H34" s="83">
        <f t="shared" si="40"/>
        <v>0.54027777777777752</v>
      </c>
      <c r="I34" s="83">
        <f t="shared" si="40"/>
        <v>0.54930555555555527</v>
      </c>
      <c r="J34" s="83">
        <f t="shared" si="40"/>
        <v>0.55416666666666636</v>
      </c>
      <c r="K34" s="83">
        <f t="shared" si="40"/>
        <v>0.56180555555555522</v>
      </c>
      <c r="L34" s="83">
        <f t="shared" si="40"/>
        <v>0.57430555555555518</v>
      </c>
      <c r="M34" s="83">
        <f t="shared" si="40"/>
        <v>0.5812499999999996</v>
      </c>
      <c r="N34" s="83">
        <f t="shared" si="40"/>
        <v>0.58472222222222181</v>
      </c>
      <c r="O34" s="83">
        <f t="shared" si="40"/>
        <v>0.59583333333333288</v>
      </c>
      <c r="P34" s="83">
        <f t="shared" si="40"/>
        <v>0.60347222222222174</v>
      </c>
      <c r="Q34" s="83">
        <f t="shared" si="40"/>
        <v>0.60694444444444395</v>
      </c>
      <c r="R34" s="83">
        <f t="shared" si="40"/>
        <v>0.61041666666666616</v>
      </c>
      <c r="S34" s="83">
        <f t="shared" si="40"/>
        <v>0.61319444444444393</v>
      </c>
      <c r="T34" s="83">
        <f t="shared" si="40"/>
        <v>0.61666666666666614</v>
      </c>
      <c r="U34" s="291"/>
      <c r="V34" s="133">
        <f t="shared" si="3"/>
        <v>44.620000000000012</v>
      </c>
      <c r="W34" s="83">
        <f t="shared" si="5"/>
        <v>9.0277777777777457E-2</v>
      </c>
      <c r="X34" s="134">
        <f t="shared" si="4"/>
        <v>20.593846153846233</v>
      </c>
      <c r="Y34" s="81"/>
      <c r="Z34" s="82">
        <f t="shared" si="28"/>
        <v>1.388888888888884E-2</v>
      </c>
    </row>
    <row r="35" spans="1:26" ht="18.399999999999999" customHeight="1" x14ac:dyDescent="0.25">
      <c r="A35" s="693"/>
      <c r="B35" s="67">
        <v>19</v>
      </c>
      <c r="C35" s="622"/>
      <c r="D35" s="79">
        <v>0.53333333333333333</v>
      </c>
      <c r="E35" s="139">
        <f t="shared" ref="E35" si="41">D35+E$9</f>
        <v>0.53680555555555554</v>
      </c>
      <c r="F35" s="83">
        <f t="shared" ref="F35" si="42">E35+F$9</f>
        <v>0.5395833333333333</v>
      </c>
      <c r="G35" s="83">
        <f t="shared" ref="G35" si="43">F35+G$9</f>
        <v>0.54236111111111107</v>
      </c>
      <c r="H35" s="83">
        <f t="shared" ref="H35" si="44">G35+H$9</f>
        <v>0.54722222222222217</v>
      </c>
      <c r="I35" s="83">
        <f t="shared" ref="I35" si="45">H35+I$9</f>
        <v>0.55624999999999991</v>
      </c>
      <c r="J35" s="83">
        <f t="shared" ref="J35" si="46">I35+J$9</f>
        <v>0.56111111111111101</v>
      </c>
      <c r="K35" s="83">
        <f t="shared" ref="K35" si="47">J35+K$9</f>
        <v>0.56874999999999987</v>
      </c>
      <c r="L35" s="83">
        <f t="shared" ref="L35" si="48">K35+L$9</f>
        <v>0.58124999999999982</v>
      </c>
      <c r="M35" s="83">
        <f t="shared" ref="M35" si="49">L35+M$9</f>
        <v>0.58819444444444424</v>
      </c>
      <c r="N35" s="83">
        <f t="shared" ref="N35" si="50">M35+N$9</f>
        <v>0.59166666666666645</v>
      </c>
      <c r="O35" s="83">
        <f t="shared" ref="O35" si="51">N35+O$9</f>
        <v>0.60277777777777752</v>
      </c>
      <c r="P35" s="83">
        <f t="shared" ref="P35" si="52">O35+P$9</f>
        <v>0.61041666666666639</v>
      </c>
      <c r="Q35" s="83">
        <f t="shared" ref="Q35" si="53">P35+Q$9</f>
        <v>0.6138888888888886</v>
      </c>
      <c r="R35" s="83">
        <f t="shared" ref="R35" si="54">Q35+R$9</f>
        <v>0.61736111111111081</v>
      </c>
      <c r="S35" s="83">
        <f t="shared" ref="S35" si="55">R35+S$9</f>
        <v>0.62013888888888857</v>
      </c>
      <c r="T35" s="83">
        <f t="shared" ref="T35" si="56">S35+T$9</f>
        <v>0.62361111111111078</v>
      </c>
      <c r="U35" s="291"/>
      <c r="V35" s="133">
        <f t="shared" si="3"/>
        <v>44.620000000000012</v>
      </c>
      <c r="W35" s="83">
        <f t="shared" ref="W35" si="57">T35-D35</f>
        <v>9.0277777777777457E-2</v>
      </c>
      <c r="X35" s="134">
        <f t="shared" si="4"/>
        <v>20.593846153846233</v>
      </c>
      <c r="Y35" s="81"/>
      <c r="Z35" s="82">
        <f t="shared" si="28"/>
        <v>6.9444444444446418E-3</v>
      </c>
    </row>
    <row r="36" spans="1:26" ht="18.399999999999999" customHeight="1" thickBot="1" x14ac:dyDescent="0.3">
      <c r="A36" s="693"/>
      <c r="B36" s="74">
        <v>20</v>
      </c>
      <c r="C36" s="622"/>
      <c r="D36" s="79">
        <f>D34+"00:20"</f>
        <v>0.54027777777777752</v>
      </c>
      <c r="E36" s="139">
        <f t="shared" ref="E36:T36" si="58">D36+E$9</f>
        <v>0.54374999999999973</v>
      </c>
      <c r="F36" s="83">
        <f t="shared" si="58"/>
        <v>0.5465277777777775</v>
      </c>
      <c r="G36" s="83">
        <f t="shared" si="58"/>
        <v>0.54930555555555527</v>
      </c>
      <c r="H36" s="83">
        <f t="shared" si="58"/>
        <v>0.55416666666666636</v>
      </c>
      <c r="I36" s="83">
        <f t="shared" si="58"/>
        <v>0.56319444444444411</v>
      </c>
      <c r="J36" s="83">
        <f t="shared" si="58"/>
        <v>0.5680555555555552</v>
      </c>
      <c r="K36" s="83">
        <f t="shared" si="58"/>
        <v>0.57569444444444406</v>
      </c>
      <c r="L36" s="83">
        <f t="shared" si="58"/>
        <v>0.58819444444444402</v>
      </c>
      <c r="M36" s="83">
        <f t="shared" si="58"/>
        <v>0.59513888888888844</v>
      </c>
      <c r="N36" s="83">
        <f t="shared" si="58"/>
        <v>0.59861111111111065</v>
      </c>
      <c r="O36" s="83">
        <f t="shared" si="58"/>
        <v>0.60972222222222172</v>
      </c>
      <c r="P36" s="83">
        <f t="shared" si="58"/>
        <v>0.61736111111111058</v>
      </c>
      <c r="Q36" s="83">
        <f t="shared" si="58"/>
        <v>0.62083333333333279</v>
      </c>
      <c r="R36" s="83">
        <f t="shared" si="58"/>
        <v>0.624305555555555</v>
      </c>
      <c r="S36" s="83">
        <f t="shared" si="58"/>
        <v>0.62708333333333277</v>
      </c>
      <c r="T36" s="83">
        <f t="shared" si="58"/>
        <v>0.63055555555555498</v>
      </c>
      <c r="U36" s="291"/>
      <c r="V36" s="133">
        <f t="shared" si="3"/>
        <v>44.620000000000012</v>
      </c>
      <c r="W36" s="83">
        <f t="shared" si="5"/>
        <v>9.0277777777777457E-2</v>
      </c>
      <c r="X36" s="134">
        <f t="shared" si="4"/>
        <v>20.593846153846233</v>
      </c>
      <c r="Y36" s="81"/>
      <c r="Z36" s="82">
        <f t="shared" si="28"/>
        <v>6.9444444444441977E-3</v>
      </c>
    </row>
    <row r="37" spans="1:26" ht="18.399999999999999" customHeight="1" thickBot="1" x14ac:dyDescent="0.3">
      <c r="A37" s="693"/>
      <c r="B37" s="67">
        <v>21</v>
      </c>
      <c r="C37" s="622"/>
      <c r="D37" s="79">
        <f t="shared" si="39"/>
        <v>0.55416666666666636</v>
      </c>
      <c r="E37" s="139">
        <f t="shared" ref="E37:T37" si="59">D37+E$9</f>
        <v>0.55763888888888857</v>
      </c>
      <c r="F37" s="83">
        <f t="shared" si="59"/>
        <v>0.56041666666666634</v>
      </c>
      <c r="G37" s="83">
        <f t="shared" si="59"/>
        <v>0.56319444444444411</v>
      </c>
      <c r="H37" s="83">
        <f t="shared" si="59"/>
        <v>0.5680555555555552</v>
      </c>
      <c r="I37" s="83">
        <f t="shared" si="59"/>
        <v>0.57708333333333295</v>
      </c>
      <c r="J37" s="83">
        <f t="shared" si="59"/>
        <v>0.58194444444444404</v>
      </c>
      <c r="K37" s="83">
        <f t="shared" si="59"/>
        <v>0.5895833333333329</v>
      </c>
      <c r="L37" s="83">
        <f t="shared" si="59"/>
        <v>0.60208333333333286</v>
      </c>
      <c r="M37" s="83">
        <f t="shared" si="59"/>
        <v>0.60902777777777728</v>
      </c>
      <c r="N37" s="83">
        <f t="shared" si="59"/>
        <v>0.61249999999999949</v>
      </c>
      <c r="O37" s="83">
        <f t="shared" si="59"/>
        <v>0.62361111111111056</v>
      </c>
      <c r="P37" s="83">
        <f t="shared" si="59"/>
        <v>0.63124999999999942</v>
      </c>
      <c r="Q37" s="83">
        <f t="shared" si="59"/>
        <v>0.63472222222222163</v>
      </c>
      <c r="R37" s="83">
        <f t="shared" si="59"/>
        <v>0.63819444444444384</v>
      </c>
      <c r="S37" s="83">
        <f t="shared" si="59"/>
        <v>0.64097222222222161</v>
      </c>
      <c r="T37" s="83">
        <f t="shared" si="59"/>
        <v>0.64444444444444382</v>
      </c>
      <c r="U37" s="291"/>
      <c r="V37" s="133">
        <f t="shared" si="3"/>
        <v>44.620000000000012</v>
      </c>
      <c r="W37" s="83">
        <f t="shared" si="5"/>
        <v>9.0277777777777457E-2</v>
      </c>
      <c r="X37" s="134">
        <f t="shared" si="4"/>
        <v>20.593846153846233</v>
      </c>
      <c r="Y37" s="81"/>
      <c r="Z37" s="82">
        <f t="shared" si="28"/>
        <v>1.388888888888884E-2</v>
      </c>
    </row>
    <row r="38" spans="1:26" ht="18.399999999999999" customHeight="1" x14ac:dyDescent="0.25">
      <c r="A38" s="693"/>
      <c r="B38" s="67">
        <v>22</v>
      </c>
      <c r="C38" s="622"/>
      <c r="D38" s="79">
        <f t="shared" si="39"/>
        <v>0.5680555555555552</v>
      </c>
      <c r="E38" s="139">
        <f t="shared" ref="E38:T38" si="60">D38+E$9</f>
        <v>0.57152777777777741</v>
      </c>
      <c r="F38" s="83">
        <f t="shared" si="60"/>
        <v>0.57430555555555518</v>
      </c>
      <c r="G38" s="83">
        <f t="shared" si="60"/>
        <v>0.57708333333333295</v>
      </c>
      <c r="H38" s="83">
        <f t="shared" si="60"/>
        <v>0.58194444444444404</v>
      </c>
      <c r="I38" s="83">
        <f t="shared" si="60"/>
        <v>0.59097222222222179</v>
      </c>
      <c r="J38" s="83">
        <f t="shared" si="60"/>
        <v>0.59583333333333288</v>
      </c>
      <c r="K38" s="83">
        <f t="shared" si="60"/>
        <v>0.60347222222222174</v>
      </c>
      <c r="L38" s="83">
        <f t="shared" si="60"/>
        <v>0.6159722222222217</v>
      </c>
      <c r="M38" s="83">
        <f t="shared" si="60"/>
        <v>0.62291666666666612</v>
      </c>
      <c r="N38" s="83">
        <f t="shared" si="60"/>
        <v>0.62638888888888833</v>
      </c>
      <c r="O38" s="83">
        <f t="shared" si="60"/>
        <v>0.6374999999999994</v>
      </c>
      <c r="P38" s="83">
        <f t="shared" si="60"/>
        <v>0.64513888888888826</v>
      </c>
      <c r="Q38" s="83">
        <f t="shared" si="60"/>
        <v>0.64861111111111047</v>
      </c>
      <c r="R38" s="83">
        <f t="shared" si="60"/>
        <v>0.65208333333333268</v>
      </c>
      <c r="S38" s="83">
        <f t="shared" si="60"/>
        <v>0.65486111111111045</v>
      </c>
      <c r="T38" s="83">
        <f t="shared" si="60"/>
        <v>0.65833333333333266</v>
      </c>
      <c r="U38" s="291"/>
      <c r="V38" s="133">
        <f t="shared" si="3"/>
        <v>44.620000000000012</v>
      </c>
      <c r="W38" s="83">
        <f t="shared" si="5"/>
        <v>9.0277777777777457E-2</v>
      </c>
      <c r="X38" s="134">
        <f t="shared" si="4"/>
        <v>20.593846153846233</v>
      </c>
      <c r="Y38" s="81"/>
      <c r="Z38" s="82">
        <f t="shared" si="28"/>
        <v>1.388888888888884E-2</v>
      </c>
    </row>
    <row r="39" spans="1:26" ht="18.399999999999999" customHeight="1" thickBot="1" x14ac:dyDescent="0.3">
      <c r="A39" s="693"/>
      <c r="B39" s="74">
        <v>23</v>
      </c>
      <c r="C39" s="622"/>
      <c r="D39" s="79">
        <f t="shared" si="39"/>
        <v>0.58194444444444404</v>
      </c>
      <c r="E39" s="139">
        <f t="shared" ref="E39:T39" si="61">D39+E$9</f>
        <v>0.58541666666666625</v>
      </c>
      <c r="F39" s="83">
        <f t="shared" si="61"/>
        <v>0.58819444444444402</v>
      </c>
      <c r="G39" s="83">
        <f t="shared" si="61"/>
        <v>0.59097222222222179</v>
      </c>
      <c r="H39" s="83">
        <f t="shared" si="61"/>
        <v>0.59583333333333288</v>
      </c>
      <c r="I39" s="83">
        <f t="shared" si="61"/>
        <v>0.60486111111111063</v>
      </c>
      <c r="J39" s="83">
        <f t="shared" si="61"/>
        <v>0.60972222222222172</v>
      </c>
      <c r="K39" s="83">
        <f t="shared" si="61"/>
        <v>0.61736111111111058</v>
      </c>
      <c r="L39" s="83">
        <f t="shared" si="61"/>
        <v>0.62986111111111054</v>
      </c>
      <c r="M39" s="83">
        <f t="shared" si="61"/>
        <v>0.63680555555555496</v>
      </c>
      <c r="N39" s="83">
        <f t="shared" si="61"/>
        <v>0.64027777777777717</v>
      </c>
      <c r="O39" s="83">
        <f t="shared" si="61"/>
        <v>0.65138888888888824</v>
      </c>
      <c r="P39" s="83">
        <f t="shared" si="61"/>
        <v>0.6590277777777771</v>
      </c>
      <c r="Q39" s="83">
        <f t="shared" si="61"/>
        <v>0.66249999999999931</v>
      </c>
      <c r="R39" s="83">
        <f t="shared" si="61"/>
        <v>0.66597222222222152</v>
      </c>
      <c r="S39" s="83">
        <f t="shared" si="61"/>
        <v>0.66874999999999929</v>
      </c>
      <c r="T39" s="83">
        <f t="shared" si="61"/>
        <v>0.6722222222222215</v>
      </c>
      <c r="U39" s="291"/>
      <c r="V39" s="133">
        <f t="shared" si="3"/>
        <v>44.620000000000012</v>
      </c>
      <c r="W39" s="83">
        <f t="shared" si="5"/>
        <v>9.0277777777777457E-2</v>
      </c>
      <c r="X39" s="134">
        <f t="shared" si="4"/>
        <v>20.593846153846233</v>
      </c>
      <c r="Y39" s="81"/>
      <c r="Z39" s="82">
        <f t="shared" si="28"/>
        <v>1.388888888888884E-2</v>
      </c>
    </row>
    <row r="40" spans="1:26" ht="18.399999999999999" customHeight="1" thickBot="1" x14ac:dyDescent="0.3">
      <c r="A40" s="693"/>
      <c r="B40" s="67">
        <v>24</v>
      </c>
      <c r="C40" s="622"/>
      <c r="D40" s="79">
        <f>D39+"00:30"</f>
        <v>0.60277777777777741</v>
      </c>
      <c r="E40" s="139">
        <f t="shared" ref="E40:T40" si="62">D40+E$9</f>
        <v>0.60624999999999962</v>
      </c>
      <c r="F40" s="83">
        <f t="shared" si="62"/>
        <v>0.60902777777777739</v>
      </c>
      <c r="G40" s="83">
        <f t="shared" si="62"/>
        <v>0.61180555555555516</v>
      </c>
      <c r="H40" s="83">
        <f t="shared" si="62"/>
        <v>0.61666666666666625</v>
      </c>
      <c r="I40" s="83">
        <f t="shared" si="62"/>
        <v>0.625694444444444</v>
      </c>
      <c r="J40" s="83">
        <f t="shared" si="62"/>
        <v>0.63055555555555509</v>
      </c>
      <c r="K40" s="83">
        <f t="shared" si="62"/>
        <v>0.63819444444444395</v>
      </c>
      <c r="L40" s="83">
        <f t="shared" si="62"/>
        <v>0.65069444444444391</v>
      </c>
      <c r="M40" s="83">
        <f t="shared" si="62"/>
        <v>0.65763888888888833</v>
      </c>
      <c r="N40" s="83">
        <f t="shared" si="62"/>
        <v>0.66111111111111054</v>
      </c>
      <c r="O40" s="83">
        <f t="shared" si="62"/>
        <v>0.67222222222222161</v>
      </c>
      <c r="P40" s="83">
        <f t="shared" si="62"/>
        <v>0.67986111111111047</v>
      </c>
      <c r="Q40" s="83">
        <f t="shared" si="62"/>
        <v>0.68333333333333268</v>
      </c>
      <c r="R40" s="83">
        <f t="shared" si="62"/>
        <v>0.68680555555555489</v>
      </c>
      <c r="S40" s="83">
        <f t="shared" si="62"/>
        <v>0.68958333333333266</v>
      </c>
      <c r="T40" s="83">
        <f t="shared" si="62"/>
        <v>0.69305555555555487</v>
      </c>
      <c r="U40" s="291"/>
      <c r="V40" s="133">
        <f t="shared" si="3"/>
        <v>44.620000000000012</v>
      </c>
      <c r="W40" s="83">
        <f t="shared" si="5"/>
        <v>9.0277777777777457E-2</v>
      </c>
      <c r="X40" s="134">
        <f t="shared" si="4"/>
        <v>20.593846153846233</v>
      </c>
      <c r="Y40" s="81"/>
      <c r="Z40" s="82">
        <f t="shared" si="28"/>
        <v>2.083333333333337E-2</v>
      </c>
    </row>
    <row r="41" spans="1:26" ht="18.399999999999999" customHeight="1" x14ac:dyDescent="0.25">
      <c r="A41" s="693"/>
      <c r="B41" s="67">
        <v>25</v>
      </c>
      <c r="C41" s="622"/>
      <c r="D41" s="79">
        <f t="shared" ref="D41:D45" si="63">D40+"00:30"</f>
        <v>0.62361111111111078</v>
      </c>
      <c r="E41" s="139">
        <f t="shared" ref="E41:T41" si="64">D41+E$9</f>
        <v>0.62708333333333299</v>
      </c>
      <c r="F41" s="83">
        <f t="shared" si="64"/>
        <v>0.62986111111111076</v>
      </c>
      <c r="G41" s="83">
        <f t="shared" si="64"/>
        <v>0.63263888888888853</v>
      </c>
      <c r="H41" s="83">
        <f t="shared" si="64"/>
        <v>0.63749999999999962</v>
      </c>
      <c r="I41" s="83">
        <f t="shared" si="64"/>
        <v>0.64652777777777737</v>
      </c>
      <c r="J41" s="83">
        <f t="shared" si="64"/>
        <v>0.65138888888888846</v>
      </c>
      <c r="K41" s="83">
        <f t="shared" si="64"/>
        <v>0.65902777777777732</v>
      </c>
      <c r="L41" s="83">
        <f t="shared" si="64"/>
        <v>0.67152777777777728</v>
      </c>
      <c r="M41" s="83">
        <f t="shared" si="64"/>
        <v>0.6784722222222217</v>
      </c>
      <c r="N41" s="83">
        <f t="shared" si="64"/>
        <v>0.68194444444444391</v>
      </c>
      <c r="O41" s="83">
        <f t="shared" si="64"/>
        <v>0.69305555555555498</v>
      </c>
      <c r="P41" s="83">
        <f t="shared" si="64"/>
        <v>0.70069444444444384</v>
      </c>
      <c r="Q41" s="83">
        <f t="shared" si="64"/>
        <v>0.70416666666666605</v>
      </c>
      <c r="R41" s="83">
        <f t="shared" si="64"/>
        <v>0.70763888888888826</v>
      </c>
      <c r="S41" s="83">
        <f t="shared" si="64"/>
        <v>0.71041666666666603</v>
      </c>
      <c r="T41" s="83">
        <f t="shared" si="64"/>
        <v>0.71388888888888824</v>
      </c>
      <c r="U41" s="291"/>
      <c r="V41" s="133">
        <f t="shared" si="3"/>
        <v>44.620000000000012</v>
      </c>
      <c r="W41" s="83">
        <f t="shared" ref="W41:W55" si="65">T41-D41</f>
        <v>9.0277777777777457E-2</v>
      </c>
      <c r="X41" s="134">
        <f t="shared" si="4"/>
        <v>20.593846153846233</v>
      </c>
      <c r="Y41" s="81"/>
      <c r="Z41" s="82">
        <f t="shared" si="28"/>
        <v>2.083333333333337E-2</v>
      </c>
    </row>
    <row r="42" spans="1:26" ht="18.399999999999999" customHeight="1" thickBot="1" x14ac:dyDescent="0.3">
      <c r="A42" s="693"/>
      <c r="B42" s="74">
        <v>26</v>
      </c>
      <c r="C42" s="622"/>
      <c r="D42" s="79">
        <f t="shared" si="63"/>
        <v>0.64444444444444415</v>
      </c>
      <c r="E42" s="75">
        <f t="shared" ref="E42:T42" si="66">D42+E$9</f>
        <v>0.64791666666666636</v>
      </c>
      <c r="F42" s="75">
        <f t="shared" si="66"/>
        <v>0.65069444444444413</v>
      </c>
      <c r="G42" s="75">
        <f t="shared" si="66"/>
        <v>0.6534722222222219</v>
      </c>
      <c r="H42" s="75">
        <f t="shared" si="66"/>
        <v>0.65833333333333299</v>
      </c>
      <c r="I42" s="75">
        <f t="shared" si="66"/>
        <v>0.66736111111111074</v>
      </c>
      <c r="J42" s="75">
        <f t="shared" si="66"/>
        <v>0.67222222222222183</v>
      </c>
      <c r="K42" s="75">
        <f t="shared" si="66"/>
        <v>0.67986111111111069</v>
      </c>
      <c r="L42" s="75">
        <f t="shared" si="66"/>
        <v>0.69236111111111065</v>
      </c>
      <c r="M42" s="75">
        <f t="shared" si="66"/>
        <v>0.69930555555555507</v>
      </c>
      <c r="N42" s="75">
        <f t="shared" si="66"/>
        <v>0.70277777777777728</v>
      </c>
      <c r="O42" s="75">
        <f t="shared" si="66"/>
        <v>0.71388888888888835</v>
      </c>
      <c r="P42" s="75">
        <f t="shared" si="66"/>
        <v>0.72152777777777721</v>
      </c>
      <c r="Q42" s="75">
        <f t="shared" si="66"/>
        <v>0.72499999999999942</v>
      </c>
      <c r="R42" s="75">
        <f t="shared" si="66"/>
        <v>0.72847222222222163</v>
      </c>
      <c r="S42" s="75">
        <f t="shared" si="66"/>
        <v>0.7312499999999994</v>
      </c>
      <c r="T42" s="75">
        <f t="shared" si="66"/>
        <v>0.73472222222222161</v>
      </c>
      <c r="U42" s="132"/>
      <c r="V42" s="205">
        <f t="shared" si="3"/>
        <v>44.620000000000012</v>
      </c>
      <c r="W42" s="163">
        <f t="shared" si="65"/>
        <v>9.0277777777777457E-2</v>
      </c>
      <c r="X42" s="80">
        <f t="shared" si="4"/>
        <v>20.593846153846233</v>
      </c>
      <c r="Y42" s="81"/>
      <c r="Z42" s="82">
        <f t="shared" si="28"/>
        <v>2.083333333333337E-2</v>
      </c>
    </row>
    <row r="43" spans="1:26" ht="18.399999999999999" customHeight="1" thickBot="1" x14ac:dyDescent="0.3">
      <c r="A43" s="693"/>
      <c r="B43" s="67">
        <v>27</v>
      </c>
      <c r="C43" s="622"/>
      <c r="D43" s="79">
        <f t="shared" si="63"/>
        <v>0.66527777777777752</v>
      </c>
      <c r="E43" s="75">
        <f t="shared" ref="E43:T43" si="67">D43+E$9</f>
        <v>0.66874999999999973</v>
      </c>
      <c r="F43" s="75">
        <f t="shared" si="67"/>
        <v>0.6715277777777775</v>
      </c>
      <c r="G43" s="75">
        <f t="shared" si="67"/>
        <v>0.67430555555555527</v>
      </c>
      <c r="H43" s="75">
        <f t="shared" si="67"/>
        <v>0.67916666666666636</v>
      </c>
      <c r="I43" s="75">
        <f t="shared" si="67"/>
        <v>0.68819444444444411</v>
      </c>
      <c r="J43" s="75">
        <f t="shared" si="67"/>
        <v>0.6930555555555552</v>
      </c>
      <c r="K43" s="75">
        <f t="shared" si="67"/>
        <v>0.70069444444444406</v>
      </c>
      <c r="L43" s="75">
        <f t="shared" si="67"/>
        <v>0.71319444444444402</v>
      </c>
      <c r="M43" s="75">
        <f t="shared" si="67"/>
        <v>0.72013888888888844</v>
      </c>
      <c r="N43" s="75">
        <f t="shared" si="67"/>
        <v>0.72361111111111065</v>
      </c>
      <c r="O43" s="75">
        <f t="shared" si="67"/>
        <v>0.73472222222222172</v>
      </c>
      <c r="P43" s="75">
        <f t="shared" si="67"/>
        <v>0.74236111111111058</v>
      </c>
      <c r="Q43" s="75">
        <f t="shared" si="67"/>
        <v>0.74583333333333279</v>
      </c>
      <c r="R43" s="75">
        <f t="shared" si="67"/>
        <v>0.749305555555555</v>
      </c>
      <c r="S43" s="75">
        <f t="shared" si="67"/>
        <v>0.75208333333333277</v>
      </c>
      <c r="T43" s="75">
        <f t="shared" si="67"/>
        <v>0.75555555555555498</v>
      </c>
      <c r="U43" s="132"/>
      <c r="V43" s="205">
        <f t="shared" si="3"/>
        <v>44.620000000000012</v>
      </c>
      <c r="W43" s="163">
        <f t="shared" si="65"/>
        <v>9.0277777777777457E-2</v>
      </c>
      <c r="X43" s="80">
        <f t="shared" si="4"/>
        <v>20.593846153846233</v>
      </c>
      <c r="Y43" s="81"/>
      <c r="Z43" s="82">
        <f t="shared" si="28"/>
        <v>2.083333333333337E-2</v>
      </c>
    </row>
    <row r="44" spans="1:26" ht="18.399999999999999" customHeight="1" x14ac:dyDescent="0.25">
      <c r="A44" s="693"/>
      <c r="B44" s="67">
        <v>28</v>
      </c>
      <c r="C44" s="622"/>
      <c r="D44" s="79">
        <f t="shared" si="63"/>
        <v>0.68611111111111089</v>
      </c>
      <c r="E44" s="75">
        <f t="shared" ref="E44:T44" si="68">D44+E$9</f>
        <v>0.6895833333333331</v>
      </c>
      <c r="F44" s="75">
        <f t="shared" si="68"/>
        <v>0.69236111111111087</v>
      </c>
      <c r="G44" s="75">
        <f t="shared" si="68"/>
        <v>0.69513888888888864</v>
      </c>
      <c r="H44" s="75">
        <f t="shared" si="68"/>
        <v>0.69999999999999973</v>
      </c>
      <c r="I44" s="75">
        <f t="shared" si="68"/>
        <v>0.70902777777777748</v>
      </c>
      <c r="J44" s="75">
        <f t="shared" si="68"/>
        <v>0.71388888888888857</v>
      </c>
      <c r="K44" s="75">
        <f t="shared" si="68"/>
        <v>0.72152777777777743</v>
      </c>
      <c r="L44" s="75">
        <f t="shared" si="68"/>
        <v>0.73402777777777739</v>
      </c>
      <c r="M44" s="75">
        <f t="shared" si="68"/>
        <v>0.74097222222222181</v>
      </c>
      <c r="N44" s="75">
        <f t="shared" si="68"/>
        <v>0.74444444444444402</v>
      </c>
      <c r="O44" s="75">
        <f t="shared" si="68"/>
        <v>0.75555555555555509</v>
      </c>
      <c r="P44" s="75">
        <f t="shared" si="68"/>
        <v>0.76319444444444395</v>
      </c>
      <c r="Q44" s="75">
        <f t="shared" si="68"/>
        <v>0.76666666666666616</v>
      </c>
      <c r="R44" s="75">
        <f t="shared" si="68"/>
        <v>0.77013888888888837</v>
      </c>
      <c r="S44" s="75">
        <f t="shared" si="68"/>
        <v>0.77291666666666614</v>
      </c>
      <c r="T44" s="75">
        <f t="shared" si="68"/>
        <v>0.77638888888888835</v>
      </c>
      <c r="U44" s="132"/>
      <c r="V44" s="205">
        <f t="shared" si="3"/>
        <v>44.620000000000012</v>
      </c>
      <c r="W44" s="163">
        <f t="shared" si="65"/>
        <v>9.0277777777777457E-2</v>
      </c>
      <c r="X44" s="80">
        <f t="shared" si="4"/>
        <v>20.593846153846233</v>
      </c>
      <c r="Y44" s="81"/>
      <c r="Z44" s="82">
        <f t="shared" si="28"/>
        <v>2.083333333333337E-2</v>
      </c>
    </row>
    <row r="45" spans="1:26" ht="18.399999999999999" customHeight="1" thickBot="1" x14ac:dyDescent="0.3">
      <c r="A45" s="693"/>
      <c r="B45" s="74">
        <v>29</v>
      </c>
      <c r="C45" s="622"/>
      <c r="D45" s="79">
        <f t="shared" si="63"/>
        <v>0.70694444444444426</v>
      </c>
      <c r="E45" s="75">
        <f t="shared" ref="E45:T45" si="69">D45+E$9</f>
        <v>0.71041666666666647</v>
      </c>
      <c r="F45" s="75">
        <f t="shared" si="69"/>
        <v>0.71319444444444424</v>
      </c>
      <c r="G45" s="75">
        <f t="shared" si="69"/>
        <v>0.71597222222222201</v>
      </c>
      <c r="H45" s="75">
        <f t="shared" si="69"/>
        <v>0.7208333333333331</v>
      </c>
      <c r="I45" s="75">
        <f t="shared" si="69"/>
        <v>0.72986111111111085</v>
      </c>
      <c r="J45" s="75">
        <f t="shared" si="69"/>
        <v>0.73472222222222194</v>
      </c>
      <c r="K45" s="75">
        <f t="shared" si="69"/>
        <v>0.74236111111111081</v>
      </c>
      <c r="L45" s="75">
        <f t="shared" si="69"/>
        <v>0.75486111111111076</v>
      </c>
      <c r="M45" s="75">
        <f t="shared" si="69"/>
        <v>0.76180555555555518</v>
      </c>
      <c r="N45" s="75">
        <f t="shared" si="69"/>
        <v>0.76527777777777739</v>
      </c>
      <c r="O45" s="75">
        <f t="shared" si="69"/>
        <v>0.77638888888888846</v>
      </c>
      <c r="P45" s="75">
        <f t="shared" si="69"/>
        <v>0.78402777777777732</v>
      </c>
      <c r="Q45" s="75">
        <f t="shared" si="69"/>
        <v>0.78749999999999953</v>
      </c>
      <c r="R45" s="75">
        <f t="shared" si="69"/>
        <v>0.79097222222222174</v>
      </c>
      <c r="S45" s="75">
        <f t="shared" si="69"/>
        <v>0.79374999999999951</v>
      </c>
      <c r="T45" s="75">
        <f t="shared" si="69"/>
        <v>0.79722222222222172</v>
      </c>
      <c r="U45" s="132"/>
      <c r="V45" s="205">
        <f t="shared" si="3"/>
        <v>44.620000000000012</v>
      </c>
      <c r="W45" s="163">
        <f t="shared" si="65"/>
        <v>9.0277777777777457E-2</v>
      </c>
      <c r="X45" s="80">
        <f t="shared" si="4"/>
        <v>20.593846153846233</v>
      </c>
      <c r="Y45" s="81"/>
      <c r="Z45" s="82">
        <f t="shared" si="28"/>
        <v>2.083333333333337E-2</v>
      </c>
    </row>
    <row r="46" spans="1:26" ht="18.399999999999999" customHeight="1" thickBot="1" x14ac:dyDescent="0.3">
      <c r="A46" s="693"/>
      <c r="B46" s="67">
        <v>30</v>
      </c>
      <c r="C46" s="622"/>
      <c r="D46" s="79">
        <f>D45+"00:20"</f>
        <v>0.7208333333333331</v>
      </c>
      <c r="E46" s="75">
        <f t="shared" ref="E46:T46" si="70">D46+E$9</f>
        <v>0.72430555555555531</v>
      </c>
      <c r="F46" s="75">
        <f t="shared" si="70"/>
        <v>0.72708333333333308</v>
      </c>
      <c r="G46" s="75">
        <f t="shared" si="70"/>
        <v>0.72986111111111085</v>
      </c>
      <c r="H46" s="75">
        <f t="shared" si="70"/>
        <v>0.73472222222222194</v>
      </c>
      <c r="I46" s="75">
        <f t="shared" si="70"/>
        <v>0.74374999999999969</v>
      </c>
      <c r="J46" s="75">
        <f t="shared" si="70"/>
        <v>0.74861111111111078</v>
      </c>
      <c r="K46" s="75">
        <f t="shared" si="70"/>
        <v>0.75624999999999964</v>
      </c>
      <c r="L46" s="75">
        <f t="shared" si="70"/>
        <v>0.7687499999999996</v>
      </c>
      <c r="M46" s="75">
        <f t="shared" si="70"/>
        <v>0.77569444444444402</v>
      </c>
      <c r="N46" s="75">
        <f t="shared" si="70"/>
        <v>0.77916666666666623</v>
      </c>
      <c r="O46" s="75">
        <f t="shared" si="70"/>
        <v>0.7902777777777773</v>
      </c>
      <c r="P46" s="75">
        <f t="shared" si="70"/>
        <v>0.79791666666666616</v>
      </c>
      <c r="Q46" s="75">
        <f t="shared" si="70"/>
        <v>0.80138888888888837</v>
      </c>
      <c r="R46" s="75">
        <f t="shared" si="70"/>
        <v>0.80486111111111058</v>
      </c>
      <c r="S46" s="75">
        <f t="shared" si="70"/>
        <v>0.80763888888888835</v>
      </c>
      <c r="T46" s="75">
        <f t="shared" si="70"/>
        <v>0.81111111111111056</v>
      </c>
      <c r="U46" s="132"/>
      <c r="V46" s="205">
        <f t="shared" si="3"/>
        <v>44.620000000000012</v>
      </c>
      <c r="W46" s="163">
        <f t="shared" si="65"/>
        <v>9.0277777777777457E-2</v>
      </c>
      <c r="X46" s="80">
        <f t="shared" si="4"/>
        <v>20.593846153846233</v>
      </c>
      <c r="Y46" s="81"/>
      <c r="Z46" s="82">
        <f t="shared" si="28"/>
        <v>1.388888888888884E-2</v>
      </c>
    </row>
    <row r="47" spans="1:26" ht="18.399999999999999" customHeight="1" x14ac:dyDescent="0.25">
      <c r="A47" s="693"/>
      <c r="B47" s="67">
        <v>31</v>
      </c>
      <c r="C47" s="622"/>
      <c r="D47" s="79">
        <f t="shared" ref="D47:D51" si="71">D46+"00:20"</f>
        <v>0.73472222222222194</v>
      </c>
      <c r="E47" s="75">
        <f t="shared" ref="E47:T47" si="72">D47+E$9</f>
        <v>0.73819444444444415</v>
      </c>
      <c r="F47" s="75">
        <f t="shared" si="72"/>
        <v>0.74097222222222192</v>
      </c>
      <c r="G47" s="75">
        <f t="shared" si="72"/>
        <v>0.74374999999999969</v>
      </c>
      <c r="H47" s="75">
        <f t="shared" si="72"/>
        <v>0.74861111111111078</v>
      </c>
      <c r="I47" s="75">
        <f t="shared" si="72"/>
        <v>0.75763888888888853</v>
      </c>
      <c r="J47" s="75">
        <f t="shared" si="72"/>
        <v>0.76249999999999962</v>
      </c>
      <c r="K47" s="75">
        <f t="shared" si="72"/>
        <v>0.77013888888888848</v>
      </c>
      <c r="L47" s="75">
        <f t="shared" si="72"/>
        <v>0.78263888888888844</v>
      </c>
      <c r="M47" s="75">
        <f t="shared" si="72"/>
        <v>0.78958333333333286</v>
      </c>
      <c r="N47" s="75">
        <f t="shared" si="72"/>
        <v>0.79305555555555507</v>
      </c>
      <c r="O47" s="75">
        <f t="shared" si="72"/>
        <v>0.80416666666666614</v>
      </c>
      <c r="P47" s="75">
        <f t="shared" si="72"/>
        <v>0.811805555555555</v>
      </c>
      <c r="Q47" s="75">
        <f t="shared" si="72"/>
        <v>0.81527777777777721</v>
      </c>
      <c r="R47" s="75">
        <f t="shared" si="72"/>
        <v>0.81874999999999942</v>
      </c>
      <c r="S47" s="75">
        <f t="shared" si="72"/>
        <v>0.82152777777777719</v>
      </c>
      <c r="T47" s="75">
        <f t="shared" si="72"/>
        <v>0.8249999999999994</v>
      </c>
      <c r="U47" s="132"/>
      <c r="V47" s="205">
        <f t="shared" si="3"/>
        <v>44.620000000000012</v>
      </c>
      <c r="W47" s="163">
        <f t="shared" si="65"/>
        <v>9.0277777777777457E-2</v>
      </c>
      <c r="X47" s="80">
        <f t="shared" si="4"/>
        <v>20.593846153846233</v>
      </c>
      <c r="Y47" s="81"/>
      <c r="Z47" s="82">
        <f t="shared" si="28"/>
        <v>1.388888888888884E-2</v>
      </c>
    </row>
    <row r="48" spans="1:26" ht="18.399999999999999" customHeight="1" thickBot="1" x14ac:dyDescent="0.3">
      <c r="A48" s="693"/>
      <c r="B48" s="74">
        <v>32</v>
      </c>
      <c r="C48" s="622"/>
      <c r="D48" s="79">
        <f t="shared" si="71"/>
        <v>0.74861111111111078</v>
      </c>
      <c r="E48" s="75">
        <f t="shared" ref="E48:T48" si="73">D48+E$9</f>
        <v>0.75208333333333299</v>
      </c>
      <c r="F48" s="75">
        <f t="shared" si="73"/>
        <v>0.75486111111111076</v>
      </c>
      <c r="G48" s="75">
        <f t="shared" si="73"/>
        <v>0.75763888888888853</v>
      </c>
      <c r="H48" s="75">
        <f t="shared" si="73"/>
        <v>0.76249999999999962</v>
      </c>
      <c r="I48" s="75">
        <f t="shared" si="73"/>
        <v>0.77152777777777737</v>
      </c>
      <c r="J48" s="75">
        <f t="shared" si="73"/>
        <v>0.77638888888888846</v>
      </c>
      <c r="K48" s="75">
        <f t="shared" si="73"/>
        <v>0.78402777777777732</v>
      </c>
      <c r="L48" s="75">
        <f t="shared" si="73"/>
        <v>0.79652777777777728</v>
      </c>
      <c r="M48" s="75">
        <f t="shared" si="73"/>
        <v>0.8034722222222217</v>
      </c>
      <c r="N48" s="75">
        <f t="shared" si="73"/>
        <v>0.80694444444444391</v>
      </c>
      <c r="O48" s="75">
        <f t="shared" si="73"/>
        <v>0.81805555555555498</v>
      </c>
      <c r="P48" s="75">
        <f t="shared" si="73"/>
        <v>0.82569444444444384</v>
      </c>
      <c r="Q48" s="75">
        <f t="shared" si="73"/>
        <v>0.82916666666666605</v>
      </c>
      <c r="R48" s="75">
        <f t="shared" si="73"/>
        <v>0.83263888888888826</v>
      </c>
      <c r="S48" s="75">
        <f t="shared" si="73"/>
        <v>0.83541666666666603</v>
      </c>
      <c r="T48" s="75">
        <f t="shared" si="73"/>
        <v>0.83888888888888824</v>
      </c>
      <c r="U48" s="132"/>
      <c r="V48" s="205">
        <f t="shared" si="3"/>
        <v>44.620000000000012</v>
      </c>
      <c r="W48" s="163">
        <f t="shared" si="65"/>
        <v>9.0277777777777457E-2</v>
      </c>
      <c r="X48" s="80">
        <f t="shared" si="4"/>
        <v>20.593846153846233</v>
      </c>
      <c r="Y48" s="81"/>
      <c r="Z48" s="82">
        <f t="shared" si="28"/>
        <v>1.388888888888884E-2</v>
      </c>
    </row>
    <row r="49" spans="1:26" ht="18.399999999999999" customHeight="1" thickBot="1" x14ac:dyDescent="0.3">
      <c r="A49" s="693"/>
      <c r="B49" s="67">
        <v>33</v>
      </c>
      <c r="C49" s="622"/>
      <c r="D49" s="79">
        <f t="shared" si="71"/>
        <v>0.76249999999999962</v>
      </c>
      <c r="E49" s="75">
        <f t="shared" ref="E49:T49" si="74">D49+E$9</f>
        <v>0.76597222222222183</v>
      </c>
      <c r="F49" s="75">
        <f t="shared" si="74"/>
        <v>0.7687499999999996</v>
      </c>
      <c r="G49" s="75">
        <f t="shared" si="74"/>
        <v>0.77152777777777737</v>
      </c>
      <c r="H49" s="75">
        <f t="shared" si="74"/>
        <v>0.77638888888888846</v>
      </c>
      <c r="I49" s="75">
        <f t="shared" si="74"/>
        <v>0.78541666666666621</v>
      </c>
      <c r="J49" s="75">
        <f t="shared" si="74"/>
        <v>0.7902777777777773</v>
      </c>
      <c r="K49" s="75">
        <f t="shared" si="74"/>
        <v>0.79791666666666616</v>
      </c>
      <c r="L49" s="75">
        <f t="shared" si="74"/>
        <v>0.81041666666666612</v>
      </c>
      <c r="M49" s="75">
        <f t="shared" si="74"/>
        <v>0.81736111111111054</v>
      </c>
      <c r="N49" s="75">
        <f t="shared" si="74"/>
        <v>0.82083333333333275</v>
      </c>
      <c r="O49" s="75">
        <f t="shared" si="74"/>
        <v>0.83194444444444382</v>
      </c>
      <c r="P49" s="75">
        <f t="shared" si="74"/>
        <v>0.83958333333333268</v>
      </c>
      <c r="Q49" s="75">
        <f t="shared" si="74"/>
        <v>0.84305555555555489</v>
      </c>
      <c r="R49" s="75">
        <f t="shared" si="74"/>
        <v>0.8465277777777771</v>
      </c>
      <c r="S49" s="75">
        <f t="shared" si="74"/>
        <v>0.84930555555555487</v>
      </c>
      <c r="T49" s="75">
        <f t="shared" si="74"/>
        <v>0.85277777777777708</v>
      </c>
      <c r="U49" s="132"/>
      <c r="V49" s="205">
        <f t="shared" si="3"/>
        <v>44.620000000000012</v>
      </c>
      <c r="W49" s="163">
        <f t="shared" si="65"/>
        <v>9.0277777777777457E-2</v>
      </c>
      <c r="X49" s="80">
        <f t="shared" si="4"/>
        <v>20.593846153846233</v>
      </c>
      <c r="Y49" s="81"/>
      <c r="Z49" s="82">
        <f t="shared" si="28"/>
        <v>1.388888888888884E-2</v>
      </c>
    </row>
    <row r="50" spans="1:26" ht="18.399999999999999" customHeight="1" x14ac:dyDescent="0.25">
      <c r="A50" s="693"/>
      <c r="B50" s="67">
        <v>34</v>
      </c>
      <c r="C50" s="622"/>
      <c r="D50" s="79">
        <f t="shared" si="71"/>
        <v>0.77638888888888846</v>
      </c>
      <c r="E50" s="75">
        <f t="shared" ref="E50:T50" si="75">D50+E$9</f>
        <v>0.77986111111111067</v>
      </c>
      <c r="F50" s="75">
        <f t="shared" si="75"/>
        <v>0.78263888888888844</v>
      </c>
      <c r="G50" s="75">
        <f t="shared" si="75"/>
        <v>0.78541666666666621</v>
      </c>
      <c r="H50" s="75">
        <f t="shared" si="75"/>
        <v>0.7902777777777773</v>
      </c>
      <c r="I50" s="75">
        <f t="shared" si="75"/>
        <v>0.79930555555555505</v>
      </c>
      <c r="J50" s="75">
        <f t="shared" si="75"/>
        <v>0.80416666666666614</v>
      </c>
      <c r="K50" s="75">
        <f t="shared" si="75"/>
        <v>0.811805555555555</v>
      </c>
      <c r="L50" s="75">
        <f t="shared" si="75"/>
        <v>0.82430555555555496</v>
      </c>
      <c r="M50" s="75">
        <f t="shared" si="75"/>
        <v>0.83124999999999938</v>
      </c>
      <c r="N50" s="75">
        <f t="shared" si="75"/>
        <v>0.83472222222222159</v>
      </c>
      <c r="O50" s="75">
        <f t="shared" si="75"/>
        <v>0.84583333333333266</v>
      </c>
      <c r="P50" s="75">
        <f t="shared" si="75"/>
        <v>0.85347222222222152</v>
      </c>
      <c r="Q50" s="75">
        <f t="shared" si="75"/>
        <v>0.85694444444444373</v>
      </c>
      <c r="R50" s="75">
        <f t="shared" si="75"/>
        <v>0.86041666666666594</v>
      </c>
      <c r="S50" s="75">
        <f t="shared" si="75"/>
        <v>0.86319444444444371</v>
      </c>
      <c r="T50" s="75">
        <f t="shared" si="75"/>
        <v>0.86666666666666592</v>
      </c>
      <c r="U50" s="132"/>
      <c r="V50" s="205">
        <f t="shared" si="3"/>
        <v>44.620000000000012</v>
      </c>
      <c r="W50" s="163">
        <f t="shared" si="65"/>
        <v>9.0277777777777457E-2</v>
      </c>
      <c r="X50" s="80">
        <f t="shared" si="4"/>
        <v>20.593846153846233</v>
      </c>
      <c r="Y50" s="81"/>
      <c r="Z50" s="82">
        <f t="shared" si="28"/>
        <v>1.388888888888884E-2</v>
      </c>
    </row>
    <row r="51" spans="1:26" ht="18.399999999999999" customHeight="1" thickBot="1" x14ac:dyDescent="0.3">
      <c r="A51" s="693"/>
      <c r="B51" s="74">
        <v>35</v>
      </c>
      <c r="C51" s="622"/>
      <c r="D51" s="79">
        <f t="shared" si="71"/>
        <v>0.7902777777777773</v>
      </c>
      <c r="E51" s="75">
        <f t="shared" ref="E51:T51" si="76">D51+E$9</f>
        <v>0.79374999999999951</v>
      </c>
      <c r="F51" s="75">
        <f t="shared" si="76"/>
        <v>0.79652777777777728</v>
      </c>
      <c r="G51" s="75">
        <f t="shared" si="76"/>
        <v>0.79930555555555505</v>
      </c>
      <c r="H51" s="75">
        <f t="shared" si="76"/>
        <v>0.80416666666666614</v>
      </c>
      <c r="I51" s="75">
        <f t="shared" si="76"/>
        <v>0.81319444444444389</v>
      </c>
      <c r="J51" s="75">
        <f t="shared" si="76"/>
        <v>0.81805555555555498</v>
      </c>
      <c r="K51" s="75">
        <f t="shared" si="76"/>
        <v>0.82569444444444384</v>
      </c>
      <c r="L51" s="75">
        <f t="shared" si="76"/>
        <v>0.8381944444444438</v>
      </c>
      <c r="M51" s="75">
        <f t="shared" si="76"/>
        <v>0.84513888888888822</v>
      </c>
      <c r="N51" s="75">
        <f t="shared" si="76"/>
        <v>0.84861111111111043</v>
      </c>
      <c r="O51" s="75">
        <f t="shared" si="76"/>
        <v>0.8597222222222215</v>
      </c>
      <c r="P51" s="75">
        <f t="shared" si="76"/>
        <v>0.86736111111111036</v>
      </c>
      <c r="Q51" s="75">
        <f t="shared" si="76"/>
        <v>0.87083333333333257</v>
      </c>
      <c r="R51" s="75">
        <f t="shared" si="76"/>
        <v>0.87430555555555478</v>
      </c>
      <c r="S51" s="75">
        <f t="shared" si="76"/>
        <v>0.87708333333333255</v>
      </c>
      <c r="T51" s="75">
        <f t="shared" si="76"/>
        <v>0.88055555555555476</v>
      </c>
      <c r="U51" s="132"/>
      <c r="V51" s="205">
        <f t="shared" si="3"/>
        <v>44.620000000000012</v>
      </c>
      <c r="W51" s="163">
        <f t="shared" si="65"/>
        <v>9.0277777777777457E-2</v>
      </c>
      <c r="X51" s="80">
        <f t="shared" si="4"/>
        <v>20.593846153846233</v>
      </c>
      <c r="Y51" s="81"/>
      <c r="Z51" s="82">
        <f t="shared" si="28"/>
        <v>1.388888888888884E-2</v>
      </c>
    </row>
    <row r="52" spans="1:26" ht="18.399999999999999" customHeight="1" thickBot="1" x14ac:dyDescent="0.3">
      <c r="A52" s="693"/>
      <c r="B52" s="67">
        <v>36</v>
      </c>
      <c r="C52" s="622"/>
      <c r="D52" s="79">
        <f t="shared" ref="D52" si="77">D51+"00:30"</f>
        <v>0.81111111111111067</v>
      </c>
      <c r="E52" s="75">
        <f t="shared" ref="E52:T52" si="78">D52+E$9</f>
        <v>0.81458333333333288</v>
      </c>
      <c r="F52" s="75">
        <f t="shared" si="78"/>
        <v>0.81736111111111065</v>
      </c>
      <c r="G52" s="75">
        <f t="shared" si="78"/>
        <v>0.82013888888888842</v>
      </c>
      <c r="H52" s="75">
        <f t="shared" si="78"/>
        <v>0.82499999999999951</v>
      </c>
      <c r="I52" s="75">
        <f t="shared" si="78"/>
        <v>0.83402777777777726</v>
      </c>
      <c r="J52" s="75">
        <f t="shared" si="78"/>
        <v>0.83888888888888835</v>
      </c>
      <c r="K52" s="75">
        <f t="shared" si="78"/>
        <v>0.84652777777777721</v>
      </c>
      <c r="L52" s="75">
        <f t="shared" si="78"/>
        <v>0.85902777777777717</v>
      </c>
      <c r="M52" s="75">
        <f t="shared" si="78"/>
        <v>0.86597222222222159</v>
      </c>
      <c r="N52" s="75">
        <f t="shared" si="78"/>
        <v>0.8694444444444438</v>
      </c>
      <c r="O52" s="75">
        <f t="shared" si="78"/>
        <v>0.88055555555555487</v>
      </c>
      <c r="P52" s="75">
        <f t="shared" si="78"/>
        <v>0.88819444444444373</v>
      </c>
      <c r="Q52" s="75">
        <f t="shared" si="78"/>
        <v>0.89166666666666594</v>
      </c>
      <c r="R52" s="75">
        <f t="shared" si="78"/>
        <v>0.89513888888888815</v>
      </c>
      <c r="S52" s="75">
        <f t="shared" si="78"/>
        <v>0.89791666666666592</v>
      </c>
      <c r="T52" s="75">
        <f t="shared" si="78"/>
        <v>0.90138888888888813</v>
      </c>
      <c r="U52" s="132"/>
      <c r="V52" s="205">
        <f t="shared" si="3"/>
        <v>44.620000000000012</v>
      </c>
      <c r="W52" s="163">
        <f t="shared" si="65"/>
        <v>9.0277777777777457E-2</v>
      </c>
      <c r="X52" s="80">
        <f t="shared" si="4"/>
        <v>20.593846153846233</v>
      </c>
      <c r="Y52" s="81"/>
      <c r="Z52" s="82">
        <f t="shared" si="28"/>
        <v>2.083333333333337E-2</v>
      </c>
    </row>
    <row r="53" spans="1:26" ht="18.399999999999999" customHeight="1" x14ac:dyDescent="0.25">
      <c r="A53" s="693"/>
      <c r="B53" s="67">
        <v>37</v>
      </c>
      <c r="C53" s="622"/>
      <c r="D53" s="79">
        <v>0.85416666666666663</v>
      </c>
      <c r="E53" s="75">
        <f t="shared" ref="E53" si="79">D53+E$9</f>
        <v>0.85763888888888884</v>
      </c>
      <c r="F53" s="75">
        <f t="shared" ref="F53" si="80">E53+F$9</f>
        <v>0.86041666666666661</v>
      </c>
      <c r="G53" s="75">
        <f t="shared" ref="G53" si="81">F53+G$9</f>
        <v>0.86319444444444438</v>
      </c>
      <c r="H53" s="75">
        <f t="shared" ref="H53" si="82">G53+H$9</f>
        <v>0.86805555555555547</v>
      </c>
      <c r="I53" s="75">
        <f t="shared" ref="I53" si="83">H53+I$9</f>
        <v>0.87708333333333321</v>
      </c>
      <c r="J53" s="75">
        <f t="shared" ref="J53" si="84">I53+J$9</f>
        <v>0.88194444444444431</v>
      </c>
      <c r="K53" s="75">
        <f t="shared" ref="K53" si="85">J53+K$9</f>
        <v>0.88958333333333317</v>
      </c>
      <c r="L53" s="75">
        <f t="shared" ref="L53" si="86">K53+L$9</f>
        <v>0.90208333333333313</v>
      </c>
      <c r="M53" s="75">
        <f t="shared" ref="M53" si="87">L53+M$9</f>
        <v>0.90902777777777755</v>
      </c>
      <c r="N53" s="75">
        <f t="shared" ref="N53" si="88">M53+N$9</f>
        <v>0.91249999999999976</v>
      </c>
      <c r="O53" s="75">
        <f t="shared" ref="O53" si="89">N53+O$9</f>
        <v>0.92361111111111083</v>
      </c>
      <c r="P53" s="75">
        <f t="shared" ref="P53" si="90">O53+P$9</f>
        <v>0.93124999999999969</v>
      </c>
      <c r="Q53" s="75">
        <f t="shared" ref="Q53" si="91">P53+Q$9</f>
        <v>0.9347222222222219</v>
      </c>
      <c r="R53" s="75">
        <f t="shared" ref="R53" si="92">Q53+R$9</f>
        <v>0.93819444444444411</v>
      </c>
      <c r="S53" s="75">
        <f t="shared" ref="S53" si="93">R53+S$9</f>
        <v>0.94097222222222188</v>
      </c>
      <c r="T53" s="75">
        <f t="shared" ref="T53" si="94">S53+T$9</f>
        <v>0.94444444444444409</v>
      </c>
      <c r="U53" s="132"/>
      <c r="V53" s="205">
        <f t="shared" si="3"/>
        <v>44.620000000000012</v>
      </c>
      <c r="W53" s="163">
        <f t="shared" ref="W53" si="95">T53-D53</f>
        <v>9.0277777777777457E-2</v>
      </c>
      <c r="X53" s="80">
        <f t="shared" si="4"/>
        <v>20.593846153846233</v>
      </c>
      <c r="Y53" s="81"/>
      <c r="Z53" s="82">
        <f t="shared" si="28"/>
        <v>4.3055555555555958E-2</v>
      </c>
    </row>
    <row r="54" spans="1:26" ht="18.399999999999999" customHeight="1" x14ac:dyDescent="0.25">
      <c r="A54" s="693"/>
      <c r="B54" s="142">
        <v>38</v>
      </c>
      <c r="C54" s="623"/>
      <c r="D54" s="148">
        <v>0.89583333333333337</v>
      </c>
      <c r="E54" s="216">
        <f t="shared" ref="E54:E55" si="96">D54+E$10</f>
        <v>0.89930555555555558</v>
      </c>
      <c r="F54" s="297">
        <f t="shared" ref="F54:F55" si="97">E54+F$10</f>
        <v>0.90208333333333335</v>
      </c>
      <c r="G54" s="297">
        <f t="shared" ref="G54:G55" si="98">F54+G$10</f>
        <v>0.90486111111111112</v>
      </c>
      <c r="H54" s="297">
        <f t="shared" ref="H54:H55" si="99">G54+H$10</f>
        <v>0.90972222222222221</v>
      </c>
      <c r="I54" s="297">
        <f t="shared" ref="I54:I55" si="100">H54+I$10</f>
        <v>0.91874999999999996</v>
      </c>
      <c r="J54" s="297">
        <f t="shared" ref="J54:J55" si="101">I54+J$10</f>
        <v>0.92291666666666661</v>
      </c>
      <c r="K54" s="297">
        <f t="shared" ref="K54:K55" si="102">J54+K$10</f>
        <v>0.92986111111111103</v>
      </c>
      <c r="L54" s="297">
        <f t="shared" ref="L54:L55" si="103">K54+L$10</f>
        <v>0.94166666666666654</v>
      </c>
      <c r="M54" s="297">
        <f t="shared" ref="M54:M55" si="104">L54+M$10</f>
        <v>0.94861111111111096</v>
      </c>
      <c r="N54" s="297">
        <f t="shared" ref="N54:N55" si="105">M54+N$10</f>
        <v>0.95138888888888873</v>
      </c>
      <c r="O54" s="297">
        <f t="shared" ref="O54:O55" si="106">N54+O$10</f>
        <v>0.96180555555555536</v>
      </c>
      <c r="P54" s="297">
        <f t="shared" ref="P54:P55" si="107">O54+P$10</f>
        <v>0.96874999999999978</v>
      </c>
      <c r="Q54" s="297">
        <f t="shared" ref="Q54:Q55" si="108">P54+Q$10</f>
        <v>0.97222222222222199</v>
      </c>
      <c r="R54" s="297">
        <f t="shared" ref="R54:R55" si="109">Q54+R$10</f>
        <v>0.9756944444444442</v>
      </c>
      <c r="S54" s="298">
        <f t="shared" ref="S54:S55" si="110">R54+S$10</f>
        <v>0.97847222222222197</v>
      </c>
      <c r="T54" s="217">
        <f t="shared" ref="T54:T55" si="111">S54+T$10</f>
        <v>0.98124999999999973</v>
      </c>
      <c r="U54" s="217">
        <f t="shared" ref="U54:U55" si="112">T54+U$10</f>
        <v>0.98124999999999973</v>
      </c>
      <c r="V54" s="156">
        <f t="shared" si="3"/>
        <v>44.620000000000012</v>
      </c>
      <c r="W54" s="157">
        <f t="shared" si="65"/>
        <v>8.5416666666666363E-2</v>
      </c>
      <c r="X54" s="158">
        <f t="shared" si="4"/>
        <v>21.765853658536667</v>
      </c>
      <c r="Y54" s="81"/>
      <c r="Z54" s="82">
        <f t="shared" si="28"/>
        <v>4.1666666666666741E-2</v>
      </c>
    </row>
    <row r="55" spans="1:26" ht="18.399999999999999" customHeight="1" thickBot="1" x14ac:dyDescent="0.3">
      <c r="A55" s="709"/>
      <c r="B55" s="142">
        <v>39</v>
      </c>
      <c r="C55" s="623"/>
      <c r="D55" s="624">
        <v>0.94444444444444453</v>
      </c>
      <c r="E55" s="216">
        <f t="shared" si="96"/>
        <v>0.94791666666666674</v>
      </c>
      <c r="F55" s="297">
        <f t="shared" si="97"/>
        <v>0.95069444444444451</v>
      </c>
      <c r="G55" s="297">
        <f t="shared" si="98"/>
        <v>0.95347222222222228</v>
      </c>
      <c r="H55" s="297">
        <f t="shared" si="99"/>
        <v>0.95833333333333337</v>
      </c>
      <c r="I55" s="297">
        <f t="shared" si="100"/>
        <v>0.96736111111111112</v>
      </c>
      <c r="J55" s="297">
        <f t="shared" si="101"/>
        <v>0.97152777777777777</v>
      </c>
      <c r="K55" s="297">
        <f t="shared" si="102"/>
        <v>0.97847222222222219</v>
      </c>
      <c r="L55" s="297">
        <f t="shared" si="103"/>
        <v>0.9902777777777777</v>
      </c>
      <c r="M55" s="297">
        <f t="shared" si="104"/>
        <v>0.99722222222222212</v>
      </c>
      <c r="N55" s="297">
        <f t="shared" si="105"/>
        <v>0.99999999999999989</v>
      </c>
      <c r="O55" s="297">
        <f t="shared" si="106"/>
        <v>1.0104166666666665</v>
      </c>
      <c r="P55" s="297">
        <f t="shared" si="107"/>
        <v>1.0173611111111109</v>
      </c>
      <c r="Q55" s="297">
        <f t="shared" si="108"/>
        <v>1.0208333333333333</v>
      </c>
      <c r="R55" s="297">
        <f t="shared" si="109"/>
        <v>1.0243055555555556</v>
      </c>
      <c r="S55" s="298">
        <f t="shared" si="110"/>
        <v>1.0270833333333333</v>
      </c>
      <c r="T55" s="217">
        <f t="shared" si="111"/>
        <v>1.0298611111111111</v>
      </c>
      <c r="U55" s="217">
        <f t="shared" si="112"/>
        <v>1.0298611111111111</v>
      </c>
      <c r="V55" s="156">
        <f t="shared" si="3"/>
        <v>44.620000000000012</v>
      </c>
      <c r="W55" s="157">
        <f t="shared" si="65"/>
        <v>8.5416666666666585E-2</v>
      </c>
      <c r="X55" s="158">
        <f t="shared" si="4"/>
        <v>21.76585365853661</v>
      </c>
      <c r="Y55" s="81"/>
      <c r="Z55" s="82">
        <f t="shared" si="28"/>
        <v>4.861111111111116E-2</v>
      </c>
    </row>
    <row r="56" spans="1:26" ht="18.399999999999999" customHeight="1" x14ac:dyDescent="0.25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Z56" s="82"/>
    </row>
    <row r="57" spans="1:26" ht="18.399999999999999" customHeight="1" x14ac:dyDescent="0.25">
      <c r="A57" s="84"/>
      <c r="B57" s="84"/>
      <c r="C57" s="84"/>
      <c r="D57" s="84" t="s">
        <v>64</v>
      </c>
      <c r="E57" s="84"/>
      <c r="F57" s="206"/>
      <c r="G57" s="84">
        <v>2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Z57" s="82"/>
    </row>
    <row r="58" spans="1:26" ht="18.399999999999999" customHeight="1" x14ac:dyDescent="0.25">
      <c r="A58" s="84"/>
      <c r="B58" s="84"/>
      <c r="C58" s="84"/>
      <c r="D58" s="84" t="s">
        <v>65</v>
      </c>
      <c r="E58" s="84"/>
      <c r="F58" s="206"/>
      <c r="G58" s="84">
        <f>B55</f>
        <v>39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Z58" s="82"/>
    </row>
    <row r="59" spans="1:26" ht="18.399999999999999" customHeight="1" x14ac:dyDescent="0.25">
      <c r="A59" s="84"/>
      <c r="B59" s="84"/>
      <c r="C59" s="84"/>
      <c r="D59" s="84" t="s">
        <v>66</v>
      </c>
      <c r="E59" s="84"/>
      <c r="F59" s="206"/>
      <c r="G59" s="207">
        <f>V13</f>
        <v>44.620000000000012</v>
      </c>
      <c r="H59" s="84" t="s">
        <v>67</v>
      </c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Z59" s="82"/>
    </row>
    <row r="60" spans="1:26" ht="15" customHeight="1" x14ac:dyDescent="0.25">
      <c r="D60" s="84" t="s">
        <v>68</v>
      </c>
      <c r="G60" s="207">
        <f>B56</f>
        <v>0</v>
      </c>
      <c r="H60" s="84"/>
      <c r="Z60" s="82"/>
    </row>
    <row r="61" spans="1:26" ht="15" customHeight="1" x14ac:dyDescent="0.25">
      <c r="D61" s="84" t="s">
        <v>70</v>
      </c>
      <c r="Z61" s="82"/>
    </row>
    <row r="62" spans="1:26" ht="15" customHeight="1" x14ac:dyDescent="0.25">
      <c r="Z62" s="82"/>
    </row>
    <row r="63" spans="1:26" ht="15" customHeight="1" x14ac:dyDescent="0.25">
      <c r="Z63" s="82"/>
    </row>
    <row r="64" spans="1:26" ht="15" customHeight="1" x14ac:dyDescent="0.25">
      <c r="Z64" s="82"/>
    </row>
    <row r="65" spans="26:26" ht="15" customHeight="1" x14ac:dyDescent="0.25">
      <c r="Z65" s="82"/>
    </row>
    <row r="66" spans="26:26" ht="15" customHeight="1" x14ac:dyDescent="0.25">
      <c r="Z66" s="82"/>
    </row>
    <row r="67" spans="26:26" ht="15" customHeight="1" x14ac:dyDescent="0.25">
      <c r="Z67" s="82"/>
    </row>
    <row r="68" spans="26:26" ht="15" customHeight="1" x14ac:dyDescent="0.25">
      <c r="Z68" s="82"/>
    </row>
    <row r="69" spans="26:26" ht="15" customHeight="1" x14ac:dyDescent="0.25">
      <c r="Z69" s="82"/>
    </row>
  </sheetData>
  <mergeCells count="12">
    <mergeCell ref="A17:A55"/>
    <mergeCell ref="B8:X8"/>
    <mergeCell ref="B11:C11"/>
    <mergeCell ref="E11:S11"/>
    <mergeCell ref="V11:V12"/>
    <mergeCell ref="W11:W15"/>
    <mergeCell ref="X11:X15"/>
    <mergeCell ref="Y11:Y15"/>
    <mergeCell ref="B12:C12"/>
    <mergeCell ref="V13:V15"/>
    <mergeCell ref="B15:C15"/>
    <mergeCell ref="B16:Y16"/>
  </mergeCells>
  <pageMargins left="0.51181102362204722" right="0.15748031496062992" top="0.74803149606299213" bottom="0.74803149606299213" header="0.31496062992125984" footer="0.31496062992125984"/>
  <pageSetup paperSize="9" scale="34" fitToHeight="5" orientation="portrait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123"/>
  <sheetViews>
    <sheetView tabSelected="1" view="pageBreakPreview" topLeftCell="A115" zoomScale="85" zoomScaleNormal="85" zoomScaleSheetLayoutView="85" workbookViewId="0">
      <selection activeCell="B4" sqref="B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1:25" s="30" customFormat="1" ht="23.25" x14ac:dyDescent="0.35">
      <c r="A1" s="694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5" s="30" customFormat="1" ht="23.25" x14ac:dyDescent="0.35">
      <c r="A2" s="694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5" s="30" customFormat="1" ht="23.25" x14ac:dyDescent="0.35">
      <c r="A3" s="694"/>
      <c r="B3" s="31" t="s">
        <v>382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5" s="30" customFormat="1" ht="23.25" x14ac:dyDescent="0.35">
      <c r="A4" s="694"/>
      <c r="B4" s="31" t="s">
        <v>190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5" s="30" customFormat="1" ht="23.25" x14ac:dyDescent="0.35">
      <c r="A5" s="694"/>
      <c r="B5" s="31" t="s">
        <v>44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5" s="30" customFormat="1" ht="23.25" x14ac:dyDescent="0.35">
      <c r="A6" s="694"/>
      <c r="B6" s="102" t="s">
        <v>45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1:25" s="30" customFormat="1" ht="23.25" x14ac:dyDescent="0.35">
      <c r="A7" s="694"/>
      <c r="B7" s="31" t="s">
        <v>46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32"/>
      <c r="S7" s="32"/>
      <c r="T7" s="32"/>
      <c r="U7" s="32"/>
      <c r="V7" s="32"/>
      <c r="W7" s="32"/>
      <c r="X7" s="173"/>
    </row>
    <row r="8" spans="1:25" s="30" customFormat="1" ht="132.6" customHeight="1" thickBot="1" x14ac:dyDescent="0.4">
      <c r="A8" s="694"/>
      <c r="B8" s="695" t="s">
        <v>250</v>
      </c>
      <c r="C8" s="695"/>
      <c r="D8" s="695"/>
      <c r="E8" s="695"/>
      <c r="F8" s="695"/>
      <c r="G8" s="695"/>
      <c r="H8" s="695"/>
      <c r="I8" s="695"/>
      <c r="J8" s="695"/>
      <c r="K8" s="695"/>
      <c r="L8" s="695"/>
      <c r="M8" s="695"/>
      <c r="N8" s="695"/>
      <c r="O8" s="695"/>
      <c r="P8" s="695"/>
      <c r="Q8" s="695"/>
      <c r="R8" s="695"/>
      <c r="S8" s="695"/>
      <c r="T8" s="695"/>
      <c r="U8" s="695"/>
      <c r="V8" s="695"/>
      <c r="W8" s="695"/>
      <c r="X8" s="695"/>
      <c r="Y8" s="695"/>
    </row>
    <row r="9" spans="1:25" ht="16.5" thickBot="1" x14ac:dyDescent="0.3">
      <c r="B9" s="34"/>
      <c r="C9" s="35"/>
      <c r="D9" s="44">
        <v>5.5555555555555558E-3</v>
      </c>
      <c r="E9" s="44">
        <v>2.7777777777777779E-3</v>
      </c>
      <c r="F9" s="44">
        <v>3.472222222222222E-3</v>
      </c>
      <c r="G9" s="44">
        <v>6.2499999999999995E-3</v>
      </c>
      <c r="H9" s="44">
        <v>4.8611111111111112E-3</v>
      </c>
      <c r="I9" s="44">
        <v>4.8611111111111112E-3</v>
      </c>
      <c r="J9" s="44">
        <v>9.7222222222222224E-3</v>
      </c>
      <c r="K9" s="44">
        <v>6.2499999999999995E-3</v>
      </c>
      <c r="L9" s="44">
        <v>1.7361111111111112E-2</v>
      </c>
      <c r="M9" s="44">
        <v>6.9444444444444441E-3</v>
      </c>
      <c r="N9" s="44">
        <v>5.5555555555555558E-3</v>
      </c>
      <c r="O9" s="44">
        <v>9.7222222222222224E-3</v>
      </c>
      <c r="P9" s="44">
        <v>5.5555555555555558E-3</v>
      </c>
      <c r="Q9" s="579">
        <v>6.9444444444444441E-3</v>
      </c>
      <c r="R9" s="579">
        <v>6.2499999999999995E-3</v>
      </c>
      <c r="S9" s="579">
        <v>3.472222222222222E-3</v>
      </c>
      <c r="T9" s="44">
        <v>3.472222222222222E-3</v>
      </c>
      <c r="U9" s="44">
        <v>5.5555555555555558E-3</v>
      </c>
      <c r="V9" s="37"/>
      <c r="W9" s="37">
        <f>SUM(D9:U9)</f>
        <v>0.11458333333333331</v>
      </c>
      <c r="X9" s="106"/>
    </row>
    <row r="10" spans="1:25" ht="16.5" thickBot="1" x14ac:dyDescent="0.3">
      <c r="B10" s="42"/>
      <c r="C10" s="43"/>
      <c r="D10" s="44">
        <v>5.5555555555555558E-3</v>
      </c>
      <c r="E10" s="44">
        <v>2.7777777777777779E-3</v>
      </c>
      <c r="F10" s="44">
        <v>3.472222222222222E-3</v>
      </c>
      <c r="G10" s="44">
        <v>5.5555555555555558E-3</v>
      </c>
      <c r="H10" s="44">
        <v>4.1666666666666666E-3</v>
      </c>
      <c r="I10" s="44">
        <v>4.1666666666666666E-3</v>
      </c>
      <c r="J10" s="44">
        <v>9.0277777777777787E-3</v>
      </c>
      <c r="K10" s="44">
        <v>5.5555555555555558E-3</v>
      </c>
      <c r="L10" s="44">
        <v>1.6666666666666666E-2</v>
      </c>
      <c r="M10" s="44">
        <v>6.2499999999999995E-3</v>
      </c>
      <c r="N10" s="44">
        <v>4.8611111111111112E-3</v>
      </c>
      <c r="O10" s="44">
        <v>9.0277777777777787E-3</v>
      </c>
      <c r="P10" s="44">
        <v>4.8611111111111112E-3</v>
      </c>
      <c r="Q10" s="44">
        <v>6.2499999999999995E-3</v>
      </c>
      <c r="R10" s="44">
        <v>5.5555555555555558E-3</v>
      </c>
      <c r="S10" s="44">
        <v>2.7777777777777779E-3</v>
      </c>
      <c r="T10" s="44">
        <v>3.472222222222222E-3</v>
      </c>
      <c r="U10" s="44">
        <v>5.5555555555555558E-3</v>
      </c>
      <c r="V10" s="45"/>
      <c r="W10" s="45">
        <f>SUM(D10:U10)</f>
        <v>0.10555555555555556</v>
      </c>
      <c r="X10" s="106"/>
    </row>
    <row r="11" spans="1:25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700"/>
      <c r="U11" s="373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1:25" ht="48.75" thickBot="1" x14ac:dyDescent="0.3">
      <c r="B12" s="420"/>
      <c r="C12" s="420" t="s">
        <v>265</v>
      </c>
      <c r="D12" s="345" t="s">
        <v>266</v>
      </c>
      <c r="E12" s="49" t="s">
        <v>55</v>
      </c>
      <c r="F12" s="50" t="s">
        <v>267</v>
      </c>
      <c r="G12" s="50" t="s">
        <v>268</v>
      </c>
      <c r="H12" s="50" t="s">
        <v>56</v>
      </c>
      <c r="I12" s="50" t="s">
        <v>269</v>
      </c>
      <c r="J12" s="50" t="s">
        <v>270</v>
      </c>
      <c r="K12" s="50" t="s">
        <v>271</v>
      </c>
      <c r="L12" s="50" t="s">
        <v>272</v>
      </c>
      <c r="M12" s="50" t="s">
        <v>271</v>
      </c>
      <c r="N12" s="50" t="s">
        <v>273</v>
      </c>
      <c r="O12" s="50" t="s">
        <v>57</v>
      </c>
      <c r="P12" s="50" t="s">
        <v>274</v>
      </c>
      <c r="Q12" s="50" t="s">
        <v>268</v>
      </c>
      <c r="R12" s="50" t="s">
        <v>267</v>
      </c>
      <c r="S12" s="51" t="s">
        <v>55</v>
      </c>
      <c r="T12" s="48" t="s">
        <v>266</v>
      </c>
      <c r="U12" s="376" t="s">
        <v>265</v>
      </c>
      <c r="V12" s="702"/>
      <c r="W12" s="703"/>
      <c r="X12" s="703"/>
      <c r="Y12" s="703"/>
    </row>
    <row r="13" spans="1:25" ht="15.75" thickBot="1" x14ac:dyDescent="0.3">
      <c r="B13" s="352" t="s">
        <v>58</v>
      </c>
      <c r="C13" s="419">
        <v>0</v>
      </c>
      <c r="D13" s="370">
        <v>2.8439999999999999</v>
      </c>
      <c r="E13" s="54">
        <v>2.508</v>
      </c>
      <c r="F13" s="55">
        <v>1.496</v>
      </c>
      <c r="G13" s="55">
        <v>2.8</v>
      </c>
      <c r="H13" s="55">
        <v>1.8720000000000001</v>
      </c>
      <c r="I13" s="55">
        <v>1.8680000000000001</v>
      </c>
      <c r="J13" s="55">
        <v>4.2640000000000002</v>
      </c>
      <c r="K13" s="55">
        <v>2.36</v>
      </c>
      <c r="L13" s="55">
        <v>3.0009999999999999</v>
      </c>
      <c r="M13" s="55">
        <v>3.4169999999999998</v>
      </c>
      <c r="N13" s="55">
        <v>2.6</v>
      </c>
      <c r="O13" s="55">
        <v>4</v>
      </c>
      <c r="P13" s="55">
        <v>1.7869999999999999</v>
      </c>
      <c r="Q13" s="55">
        <v>3.0379999999999998</v>
      </c>
      <c r="R13" s="55">
        <v>2.7429999999999999</v>
      </c>
      <c r="S13" s="56">
        <v>1.5</v>
      </c>
      <c r="T13" s="57">
        <v>2.5089999999999999</v>
      </c>
      <c r="U13" s="376">
        <v>2.8540000000000001</v>
      </c>
      <c r="V13" s="704">
        <f>U14</f>
        <v>47.460999999999999</v>
      </c>
      <c r="W13" s="703"/>
      <c r="X13" s="703"/>
      <c r="Y13" s="703"/>
    </row>
    <row r="14" spans="1:25" ht="30.75" customHeight="1" thickBot="1" x14ac:dyDescent="0.3">
      <c r="B14" s="58" t="s">
        <v>59</v>
      </c>
      <c r="C14" s="59">
        <v>0</v>
      </c>
      <c r="D14" s="60">
        <f>C14+D13</f>
        <v>2.8439999999999999</v>
      </c>
      <c r="E14" s="61">
        <f t="shared" ref="E14" si="0">D14+E13</f>
        <v>5.3520000000000003</v>
      </c>
      <c r="F14" s="61">
        <f t="shared" ref="F14" si="1">E14+F13</f>
        <v>6.8480000000000008</v>
      </c>
      <c r="G14" s="61">
        <f t="shared" ref="G14" si="2">F14+G13</f>
        <v>9.6479999999999997</v>
      </c>
      <c r="H14" s="61">
        <f t="shared" ref="H14" si="3">G14+H13</f>
        <v>11.52</v>
      </c>
      <c r="I14" s="61">
        <f t="shared" ref="I14" si="4">H14+I13</f>
        <v>13.388</v>
      </c>
      <c r="J14" s="61">
        <f t="shared" ref="J14" si="5">I14+J13</f>
        <v>17.652000000000001</v>
      </c>
      <c r="K14" s="61">
        <f t="shared" ref="K14" si="6">J14+K13</f>
        <v>20.012</v>
      </c>
      <c r="L14" s="61">
        <f t="shared" ref="L14" si="7">K14+L13</f>
        <v>23.013000000000002</v>
      </c>
      <c r="M14" s="61">
        <f t="shared" ref="M14" si="8">L14+M13</f>
        <v>26.43</v>
      </c>
      <c r="N14" s="61">
        <f t="shared" ref="N14" si="9">M14+N13</f>
        <v>29.03</v>
      </c>
      <c r="O14" s="61">
        <f t="shared" ref="O14" si="10">N14+O13</f>
        <v>33.03</v>
      </c>
      <c r="P14" s="61">
        <f t="shared" ref="P14" si="11">O14+P13</f>
        <v>34.817</v>
      </c>
      <c r="Q14" s="61">
        <f t="shared" ref="Q14" si="12">P14+Q13</f>
        <v>37.854999999999997</v>
      </c>
      <c r="R14" s="61">
        <f t="shared" ref="R14" si="13">Q14+R13</f>
        <v>40.597999999999999</v>
      </c>
      <c r="S14" s="61">
        <f t="shared" ref="S14" si="14">R14+S13</f>
        <v>42.097999999999999</v>
      </c>
      <c r="T14" s="61">
        <f t="shared" ref="T14" si="15">S14+T13</f>
        <v>44.606999999999999</v>
      </c>
      <c r="U14" s="61">
        <f t="shared" ref="U14" si="16">T14+U13</f>
        <v>47.460999999999999</v>
      </c>
      <c r="V14" s="705"/>
      <c r="W14" s="703"/>
      <c r="X14" s="703"/>
      <c r="Y14" s="703"/>
    </row>
    <row r="15" spans="1:25" ht="30.75" customHeight="1" thickBot="1" x14ac:dyDescent="0.3">
      <c r="B15" s="687" t="s">
        <v>60</v>
      </c>
      <c r="C15" s="688"/>
      <c r="D15" s="60">
        <f>D13/((D10*1440)/60)</f>
        <v>21.33</v>
      </c>
      <c r="E15" s="61">
        <f t="shared" ref="E15:U15" si="17">E13/((E10*1440)/60)</f>
        <v>37.619999999999997</v>
      </c>
      <c r="F15" s="61">
        <f t="shared" si="17"/>
        <v>17.952000000000002</v>
      </c>
      <c r="G15" s="61">
        <f t="shared" si="17"/>
        <v>21</v>
      </c>
      <c r="H15" s="61">
        <f t="shared" si="17"/>
        <v>18.72</v>
      </c>
      <c r="I15" s="61">
        <f t="shared" si="17"/>
        <v>18.68</v>
      </c>
      <c r="J15" s="61">
        <f t="shared" si="17"/>
        <v>19.679999999999996</v>
      </c>
      <c r="K15" s="61">
        <f t="shared" si="17"/>
        <v>17.7</v>
      </c>
      <c r="L15" s="61">
        <f t="shared" si="17"/>
        <v>7.5024999999999995</v>
      </c>
      <c r="M15" s="61">
        <f t="shared" si="17"/>
        <v>22.78</v>
      </c>
      <c r="N15" s="61">
        <f t="shared" si="17"/>
        <v>22.285714285714285</v>
      </c>
      <c r="O15" s="61">
        <f t="shared" si="17"/>
        <v>18.46153846153846</v>
      </c>
      <c r="P15" s="61">
        <f t="shared" si="17"/>
        <v>15.317142857142857</v>
      </c>
      <c r="Q15" s="61">
        <f t="shared" si="17"/>
        <v>20.253333333333334</v>
      </c>
      <c r="R15" s="61">
        <f t="shared" si="17"/>
        <v>20.572499999999998</v>
      </c>
      <c r="S15" s="61">
        <f t="shared" si="17"/>
        <v>22.5</v>
      </c>
      <c r="T15" s="61">
        <f t="shared" si="17"/>
        <v>30.108000000000001</v>
      </c>
      <c r="U15" s="64">
        <f t="shared" si="17"/>
        <v>21.405000000000001</v>
      </c>
      <c r="V15" s="706"/>
      <c r="W15" s="702"/>
      <c r="X15" s="702"/>
      <c r="Y15" s="702"/>
    </row>
    <row r="16" spans="1:25" ht="18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690"/>
      <c r="V16" s="690"/>
      <c r="W16" s="690"/>
      <c r="X16" s="690"/>
      <c r="Y16" s="691"/>
    </row>
    <row r="17" spans="1:27" ht="18.399999999999999" customHeight="1" thickBot="1" x14ac:dyDescent="0.3">
      <c r="A17" s="692" t="s">
        <v>38</v>
      </c>
      <c r="B17" s="183">
        <v>1</v>
      </c>
      <c r="C17" s="70">
        <v>0.18055555555555555</v>
      </c>
      <c r="D17" s="70">
        <f t="shared" ref="D17" si="18">C17+D$10</f>
        <v>0.18611111111111112</v>
      </c>
      <c r="E17" s="70">
        <f t="shared" ref="E17" si="19">D17+E$10</f>
        <v>0.18888888888888888</v>
      </c>
      <c r="F17" s="70">
        <f t="shared" ref="F17" si="20">E17+F$10</f>
        <v>0.19236111111111109</v>
      </c>
      <c r="G17" s="70">
        <f t="shared" ref="G17" si="21">F17+G$10</f>
        <v>0.19791666666666666</v>
      </c>
      <c r="H17" s="70">
        <f t="shared" ref="H17" si="22">G17+H$10</f>
        <v>0.20208333333333334</v>
      </c>
      <c r="I17" s="70">
        <f t="shared" ref="I17" si="23">H17+I$10</f>
        <v>0.20625000000000002</v>
      </c>
      <c r="J17" s="70">
        <f t="shared" ref="J17" si="24">I17+J$10</f>
        <v>0.21527777777777779</v>
      </c>
      <c r="K17" s="70">
        <f t="shared" ref="K17" si="25">J17+K$10</f>
        <v>0.22083333333333335</v>
      </c>
      <c r="L17" s="70">
        <f t="shared" ref="L17" si="26">K17+L$10</f>
        <v>0.23750000000000002</v>
      </c>
      <c r="M17" s="70">
        <f t="shared" ref="M17" si="27">L17+M$10</f>
        <v>0.24375000000000002</v>
      </c>
      <c r="N17" s="70">
        <f t="shared" ref="N17" si="28">M17+N$10</f>
        <v>0.24861111111111114</v>
      </c>
      <c r="O17" s="70">
        <f t="shared" ref="O17" si="29">N17+O$10</f>
        <v>0.25763888888888892</v>
      </c>
      <c r="P17" s="70">
        <f t="shared" ref="P17" si="30">O17+P$10</f>
        <v>0.26250000000000001</v>
      </c>
      <c r="Q17" s="70">
        <f t="shared" ref="Q17" si="31">P17+Q$10</f>
        <v>0.26874999999999999</v>
      </c>
      <c r="R17" s="70">
        <f t="shared" ref="R17" si="32">Q17+R$10</f>
        <v>0.27430555555555552</v>
      </c>
      <c r="S17" s="70">
        <f t="shared" ref="S17" si="33">R17+S$10</f>
        <v>0.27708333333333329</v>
      </c>
      <c r="T17" s="70">
        <f t="shared" ref="T17:U17" si="34">S17+T$10</f>
        <v>0.2805555555555555</v>
      </c>
      <c r="U17" s="70">
        <f t="shared" si="34"/>
        <v>0.28611111111111104</v>
      </c>
      <c r="V17" s="184">
        <f t="shared" ref="V17:V116" si="35">$V$13</f>
        <v>47.460999999999999</v>
      </c>
      <c r="W17" s="70">
        <f t="shared" ref="W17:W50" si="36">U17-C17</f>
        <v>0.10555555555555549</v>
      </c>
      <c r="X17" s="185">
        <f t="shared" ref="X17:X39" si="37">$G$121/((W17*1440)/60)</f>
        <v>18.73460526315791</v>
      </c>
      <c r="Y17" s="39"/>
    </row>
    <row r="18" spans="1:27" ht="18.399999999999999" customHeight="1" thickBot="1" x14ac:dyDescent="0.3">
      <c r="A18" s="693"/>
      <c r="B18" s="186">
        <v>2</v>
      </c>
      <c r="C18" s="83">
        <v>0.19444444444444445</v>
      </c>
      <c r="D18" s="70">
        <f t="shared" ref="D18:D21" si="38">C18+D$10</f>
        <v>0.2</v>
      </c>
      <c r="E18" s="70">
        <f t="shared" ref="E18:E21" si="39">D18+E$10</f>
        <v>0.20277777777777778</v>
      </c>
      <c r="F18" s="70">
        <f t="shared" ref="F18:F21" si="40">E18+F$10</f>
        <v>0.20624999999999999</v>
      </c>
      <c r="G18" s="70">
        <f t="shared" ref="G18:G21" si="41">F18+G$10</f>
        <v>0.21180555555555555</v>
      </c>
      <c r="H18" s="70">
        <f t="shared" ref="H18:H21" si="42">G18+H$10</f>
        <v>0.21597222222222223</v>
      </c>
      <c r="I18" s="70">
        <f t="shared" ref="I18:I21" si="43">H18+I$10</f>
        <v>0.22013888888888891</v>
      </c>
      <c r="J18" s="70">
        <f t="shared" ref="J18:J21" si="44">I18+J$10</f>
        <v>0.22916666666666669</v>
      </c>
      <c r="K18" s="70">
        <f t="shared" ref="K18:K21" si="45">J18+K$10</f>
        <v>0.23472222222222225</v>
      </c>
      <c r="L18" s="70">
        <f t="shared" ref="L18:L21" si="46">K18+L$10</f>
        <v>0.25138888888888894</v>
      </c>
      <c r="M18" s="70">
        <f t="shared" ref="M18:M21" si="47">L18+M$10</f>
        <v>0.25763888888888892</v>
      </c>
      <c r="N18" s="70">
        <f t="shared" ref="N18:N21" si="48">M18+N$10</f>
        <v>0.26250000000000001</v>
      </c>
      <c r="O18" s="70">
        <f t="shared" ref="O18:O21" si="49">N18+O$10</f>
        <v>0.27152777777777781</v>
      </c>
      <c r="P18" s="70">
        <f t="shared" ref="P18:P21" si="50">O18+P$10</f>
        <v>0.27638888888888891</v>
      </c>
      <c r="Q18" s="70">
        <f t="shared" ref="Q18:Q21" si="51">P18+Q$10</f>
        <v>0.28263888888888888</v>
      </c>
      <c r="R18" s="70">
        <f t="shared" ref="R18:R21" si="52">Q18+R$10</f>
        <v>0.28819444444444442</v>
      </c>
      <c r="S18" s="70">
        <f t="shared" ref="S18:S21" si="53">R18+S$10</f>
        <v>0.29097222222222219</v>
      </c>
      <c r="T18" s="70">
        <f t="shared" ref="T18:T21" si="54">S18+T$10</f>
        <v>0.2944444444444444</v>
      </c>
      <c r="U18" s="70">
        <f t="shared" ref="U18:U21" si="55">T18+U$10</f>
        <v>0.29999999999999993</v>
      </c>
      <c r="V18" s="133">
        <f t="shared" si="35"/>
        <v>47.460999999999999</v>
      </c>
      <c r="W18" s="83">
        <f t="shared" si="36"/>
        <v>0.10555555555555549</v>
      </c>
      <c r="X18" s="187">
        <f t="shared" si="37"/>
        <v>18.73460526315791</v>
      </c>
      <c r="Y18" s="188"/>
      <c r="Z18" s="82">
        <f t="shared" ref="Z18:Z45" si="56">C18-C17</f>
        <v>1.3888888888888895E-2</v>
      </c>
    </row>
    <row r="19" spans="1:27" ht="18.399999999999999" customHeight="1" thickBot="1" x14ac:dyDescent="0.3">
      <c r="A19" s="693"/>
      <c r="B19" s="186">
        <v>3</v>
      </c>
      <c r="C19" s="83">
        <v>0.20833333333333334</v>
      </c>
      <c r="D19" s="70">
        <f t="shared" si="38"/>
        <v>0.21388888888888891</v>
      </c>
      <c r="E19" s="70">
        <f t="shared" si="39"/>
        <v>0.21666666666666667</v>
      </c>
      <c r="F19" s="70">
        <f t="shared" si="40"/>
        <v>0.22013888888888888</v>
      </c>
      <c r="G19" s="70">
        <f t="shared" si="41"/>
        <v>0.22569444444444445</v>
      </c>
      <c r="H19" s="70">
        <f t="shared" si="42"/>
        <v>0.22986111111111113</v>
      </c>
      <c r="I19" s="70">
        <f t="shared" si="43"/>
        <v>0.23402777777777781</v>
      </c>
      <c r="J19" s="70">
        <f t="shared" si="44"/>
        <v>0.24305555555555558</v>
      </c>
      <c r="K19" s="70">
        <f t="shared" si="45"/>
        <v>0.24861111111111114</v>
      </c>
      <c r="L19" s="70">
        <f t="shared" si="46"/>
        <v>0.26527777777777783</v>
      </c>
      <c r="M19" s="70">
        <f t="shared" si="47"/>
        <v>0.27152777777777781</v>
      </c>
      <c r="N19" s="70">
        <f t="shared" si="48"/>
        <v>0.27638888888888891</v>
      </c>
      <c r="O19" s="70">
        <f t="shared" si="49"/>
        <v>0.28541666666666671</v>
      </c>
      <c r="P19" s="70">
        <f t="shared" si="50"/>
        <v>0.2902777777777778</v>
      </c>
      <c r="Q19" s="70">
        <f t="shared" si="51"/>
        <v>0.29652777777777778</v>
      </c>
      <c r="R19" s="70">
        <f t="shared" si="52"/>
        <v>0.30208333333333331</v>
      </c>
      <c r="S19" s="70">
        <f t="shared" si="53"/>
        <v>0.30486111111111108</v>
      </c>
      <c r="T19" s="70">
        <f t="shared" si="54"/>
        <v>0.30833333333333329</v>
      </c>
      <c r="U19" s="70">
        <f t="shared" si="55"/>
        <v>0.31388888888888883</v>
      </c>
      <c r="V19" s="133">
        <f t="shared" si="35"/>
        <v>47.460999999999999</v>
      </c>
      <c r="W19" s="83">
        <f t="shared" si="36"/>
        <v>0.10555555555555549</v>
      </c>
      <c r="X19" s="187">
        <f t="shared" si="37"/>
        <v>18.73460526315791</v>
      </c>
      <c r="Y19" s="188"/>
      <c r="Z19" s="82">
        <f t="shared" si="56"/>
        <v>1.3888888888888895E-2</v>
      </c>
    </row>
    <row r="20" spans="1:27" ht="18.399999999999999" customHeight="1" thickBot="1" x14ac:dyDescent="0.3">
      <c r="A20" s="693"/>
      <c r="B20" s="183">
        <v>4</v>
      </c>
      <c r="C20" s="83">
        <v>0.22222222222222224</v>
      </c>
      <c r="D20" s="70">
        <f t="shared" si="38"/>
        <v>0.2277777777777778</v>
      </c>
      <c r="E20" s="70">
        <f t="shared" si="39"/>
        <v>0.23055555555555557</v>
      </c>
      <c r="F20" s="70">
        <f t="shared" si="40"/>
        <v>0.23402777777777778</v>
      </c>
      <c r="G20" s="70">
        <f t="shared" si="41"/>
        <v>0.23958333333333334</v>
      </c>
      <c r="H20" s="70">
        <f t="shared" si="42"/>
        <v>0.24375000000000002</v>
      </c>
      <c r="I20" s="70">
        <f t="shared" si="43"/>
        <v>0.2479166666666667</v>
      </c>
      <c r="J20" s="70">
        <f t="shared" si="44"/>
        <v>0.25694444444444448</v>
      </c>
      <c r="K20" s="70">
        <f t="shared" si="45"/>
        <v>0.26250000000000001</v>
      </c>
      <c r="L20" s="70">
        <f t="shared" si="46"/>
        <v>0.27916666666666667</v>
      </c>
      <c r="M20" s="70">
        <f t="shared" si="47"/>
        <v>0.28541666666666665</v>
      </c>
      <c r="N20" s="70">
        <f t="shared" si="48"/>
        <v>0.29027777777777775</v>
      </c>
      <c r="O20" s="70">
        <f t="shared" si="49"/>
        <v>0.29930555555555555</v>
      </c>
      <c r="P20" s="70">
        <f t="shared" si="50"/>
        <v>0.30416666666666664</v>
      </c>
      <c r="Q20" s="70">
        <f t="shared" si="51"/>
        <v>0.31041666666666662</v>
      </c>
      <c r="R20" s="70">
        <f t="shared" si="52"/>
        <v>0.31597222222222215</v>
      </c>
      <c r="S20" s="70">
        <f t="shared" si="53"/>
        <v>0.31874999999999992</v>
      </c>
      <c r="T20" s="70">
        <f t="shared" si="54"/>
        <v>0.32222222222222213</v>
      </c>
      <c r="U20" s="70">
        <f t="shared" si="55"/>
        <v>0.32777777777777767</v>
      </c>
      <c r="V20" s="133">
        <f t="shared" si="35"/>
        <v>47.460999999999999</v>
      </c>
      <c r="W20" s="83">
        <f t="shared" si="36"/>
        <v>0.10555555555555543</v>
      </c>
      <c r="X20" s="187">
        <f t="shared" si="37"/>
        <v>18.734605263157913</v>
      </c>
      <c r="Y20" s="188"/>
      <c r="Z20" s="82">
        <f t="shared" si="56"/>
        <v>1.3888888888888895E-2</v>
      </c>
    </row>
    <row r="21" spans="1:27" ht="18.399999999999999" customHeight="1" x14ac:dyDescent="0.25">
      <c r="A21" s="693"/>
      <c r="B21" s="186">
        <v>5</v>
      </c>
      <c r="C21" s="83">
        <v>0.23055555555555554</v>
      </c>
      <c r="D21" s="70">
        <f t="shared" si="38"/>
        <v>0.2361111111111111</v>
      </c>
      <c r="E21" s="70">
        <f t="shared" si="39"/>
        <v>0.23888888888888887</v>
      </c>
      <c r="F21" s="70">
        <f t="shared" si="40"/>
        <v>0.24236111111111108</v>
      </c>
      <c r="G21" s="70">
        <f t="shared" si="41"/>
        <v>0.24791666666666665</v>
      </c>
      <c r="H21" s="70">
        <f t="shared" si="42"/>
        <v>0.25208333333333333</v>
      </c>
      <c r="I21" s="70">
        <f t="shared" si="43"/>
        <v>0.25624999999999998</v>
      </c>
      <c r="J21" s="70">
        <f t="shared" si="44"/>
        <v>0.26527777777777778</v>
      </c>
      <c r="K21" s="70">
        <f t="shared" si="45"/>
        <v>0.27083333333333331</v>
      </c>
      <c r="L21" s="70">
        <f t="shared" si="46"/>
        <v>0.28749999999999998</v>
      </c>
      <c r="M21" s="70">
        <f t="shared" si="47"/>
        <v>0.29374999999999996</v>
      </c>
      <c r="N21" s="70">
        <f t="shared" si="48"/>
        <v>0.29861111111111105</v>
      </c>
      <c r="O21" s="70">
        <f t="shared" si="49"/>
        <v>0.30763888888888885</v>
      </c>
      <c r="P21" s="70">
        <f t="shared" si="50"/>
        <v>0.31249999999999994</v>
      </c>
      <c r="Q21" s="70">
        <f t="shared" si="51"/>
        <v>0.31874999999999992</v>
      </c>
      <c r="R21" s="70">
        <f t="shared" si="52"/>
        <v>0.32430555555555546</v>
      </c>
      <c r="S21" s="70">
        <f t="shared" si="53"/>
        <v>0.32708333333333323</v>
      </c>
      <c r="T21" s="70">
        <f t="shared" si="54"/>
        <v>0.33055555555555544</v>
      </c>
      <c r="U21" s="70">
        <f t="shared" si="55"/>
        <v>0.33611111111111097</v>
      </c>
      <c r="V21" s="133">
        <f t="shared" si="35"/>
        <v>47.460999999999999</v>
      </c>
      <c r="W21" s="83">
        <f t="shared" si="36"/>
        <v>0.10555555555555543</v>
      </c>
      <c r="X21" s="187">
        <f t="shared" si="37"/>
        <v>18.734605263157913</v>
      </c>
      <c r="Y21" s="81"/>
      <c r="Z21" s="82">
        <f t="shared" si="56"/>
        <v>8.3333333333333037E-3</v>
      </c>
    </row>
    <row r="22" spans="1:27" ht="18.399999999999999" customHeight="1" thickBot="1" x14ac:dyDescent="0.3">
      <c r="A22" s="693"/>
      <c r="B22" s="186">
        <v>6</v>
      </c>
      <c r="C22" s="454">
        <v>0.2388888888888889</v>
      </c>
      <c r="D22" s="510">
        <f t="shared" ref="D22:D24" si="57">C22+D$9</f>
        <v>0.24444444444444446</v>
      </c>
      <c r="E22" s="510">
        <f t="shared" ref="E22:E24" si="58">D22+E$9</f>
        <v>0.24722222222222223</v>
      </c>
      <c r="F22" s="510">
        <f t="shared" ref="F22:F24" si="59">E22+F$9</f>
        <v>0.25069444444444444</v>
      </c>
      <c r="G22" s="510">
        <f t="shared" ref="G22:G24" si="60">F22+G$9</f>
        <v>0.25694444444444442</v>
      </c>
      <c r="H22" s="510">
        <f t="shared" ref="H22:H24" si="61">G22+H$9</f>
        <v>0.26180555555555551</v>
      </c>
      <c r="I22" s="510">
        <f t="shared" ref="I22:I24" si="62">H22+I$9</f>
        <v>0.26666666666666661</v>
      </c>
      <c r="J22" s="510">
        <f t="shared" ref="J22:J24" si="63">I22+J$9</f>
        <v>0.27638888888888885</v>
      </c>
      <c r="K22" s="510">
        <f t="shared" ref="K22:K24" si="64">J22+K$9</f>
        <v>0.28263888888888883</v>
      </c>
      <c r="L22" s="510">
        <f t="shared" ref="L22:L24" si="65">K22+L$9</f>
        <v>0.29999999999999993</v>
      </c>
      <c r="M22" s="510">
        <f t="shared" ref="M22:M24" si="66">L22+M$9</f>
        <v>0.30694444444444435</v>
      </c>
      <c r="N22" s="510">
        <f t="shared" ref="N22:N24" si="67">M22+N$9</f>
        <v>0.31249999999999989</v>
      </c>
      <c r="O22" s="510">
        <f t="shared" ref="O22:O24" si="68">N22+O$9</f>
        <v>0.32222222222222213</v>
      </c>
      <c r="P22" s="510">
        <f t="shared" ref="P22:P24" si="69">O22+P$9</f>
        <v>0.32777777777777767</v>
      </c>
      <c r="Q22" s="510">
        <f t="shared" ref="Q22:Q24" si="70">P22+Q$9</f>
        <v>0.33472222222222209</v>
      </c>
      <c r="R22" s="510">
        <f t="shared" ref="R22:R24" si="71">Q22+R$9</f>
        <v>0.34097222222222207</v>
      </c>
      <c r="S22" s="510">
        <f t="shared" ref="S22:S24" si="72">R22+S$9</f>
        <v>0.34444444444444428</v>
      </c>
      <c r="T22" s="510">
        <f t="shared" ref="T22:T24" si="73">S22+T$9</f>
        <v>0.34791666666666649</v>
      </c>
      <c r="U22" s="510">
        <f t="shared" ref="U22:U24" si="74">T22+U$9</f>
        <v>0.35347222222222202</v>
      </c>
      <c r="V22" s="580">
        <f t="shared" si="35"/>
        <v>47.460999999999999</v>
      </c>
      <c r="W22" s="454">
        <f t="shared" si="36"/>
        <v>0.11458333333333312</v>
      </c>
      <c r="X22" s="581">
        <f t="shared" si="37"/>
        <v>17.258545454545487</v>
      </c>
      <c r="Y22" s="81"/>
      <c r="Z22" s="82">
        <f t="shared" si="56"/>
        <v>8.3333333333333592E-3</v>
      </c>
    </row>
    <row r="23" spans="1:27" ht="18.399999999999999" customHeight="1" x14ac:dyDescent="0.25">
      <c r="A23" s="693"/>
      <c r="B23" s="183">
        <v>7</v>
      </c>
      <c r="C23" s="454">
        <v>0.24722222222222223</v>
      </c>
      <c r="D23" s="510">
        <f t="shared" si="57"/>
        <v>0.25277777777777777</v>
      </c>
      <c r="E23" s="510">
        <f t="shared" si="58"/>
        <v>0.25555555555555554</v>
      </c>
      <c r="F23" s="510">
        <f t="shared" si="59"/>
        <v>0.25902777777777775</v>
      </c>
      <c r="G23" s="510">
        <f t="shared" si="60"/>
        <v>0.26527777777777772</v>
      </c>
      <c r="H23" s="510">
        <f t="shared" si="61"/>
        <v>0.27013888888888882</v>
      </c>
      <c r="I23" s="510">
        <f t="shared" si="62"/>
        <v>0.27499999999999991</v>
      </c>
      <c r="J23" s="510">
        <f t="shared" si="63"/>
        <v>0.28472222222222215</v>
      </c>
      <c r="K23" s="510">
        <f t="shared" si="64"/>
        <v>0.29097222222222213</v>
      </c>
      <c r="L23" s="510">
        <f t="shared" si="65"/>
        <v>0.30833333333333324</v>
      </c>
      <c r="M23" s="510">
        <f t="shared" si="66"/>
        <v>0.31527777777777766</v>
      </c>
      <c r="N23" s="510">
        <f t="shared" si="67"/>
        <v>0.32083333333333319</v>
      </c>
      <c r="O23" s="510">
        <f t="shared" si="68"/>
        <v>0.33055555555555544</v>
      </c>
      <c r="P23" s="510">
        <f t="shared" si="69"/>
        <v>0.33611111111111097</v>
      </c>
      <c r="Q23" s="510">
        <f t="shared" si="70"/>
        <v>0.34305555555555539</v>
      </c>
      <c r="R23" s="510">
        <f t="shared" si="71"/>
        <v>0.34930555555555537</v>
      </c>
      <c r="S23" s="510">
        <f t="shared" si="72"/>
        <v>0.35277777777777758</v>
      </c>
      <c r="T23" s="510">
        <f t="shared" si="73"/>
        <v>0.35624999999999979</v>
      </c>
      <c r="U23" s="510">
        <f t="shared" si="74"/>
        <v>0.36180555555555532</v>
      </c>
      <c r="V23" s="450">
        <f t="shared" si="35"/>
        <v>47.460999999999999</v>
      </c>
      <c r="W23" s="451">
        <f t="shared" si="36"/>
        <v>0.11458333333333309</v>
      </c>
      <c r="X23" s="452">
        <f t="shared" si="37"/>
        <v>17.258545454545491</v>
      </c>
      <c r="Y23" s="81"/>
      <c r="Z23" s="82">
        <f t="shared" si="56"/>
        <v>8.3333333333333315E-3</v>
      </c>
    </row>
    <row r="24" spans="1:27" ht="18.399999999999999" customHeight="1" x14ac:dyDescent="0.25">
      <c r="A24" s="693"/>
      <c r="B24" s="186">
        <v>8</v>
      </c>
      <c r="C24" s="454">
        <v>0.25555555555555559</v>
      </c>
      <c r="D24" s="510">
        <f t="shared" si="57"/>
        <v>0.26111111111111113</v>
      </c>
      <c r="E24" s="510">
        <f t="shared" si="58"/>
        <v>0.2638888888888889</v>
      </c>
      <c r="F24" s="510">
        <f t="shared" si="59"/>
        <v>0.2673611111111111</v>
      </c>
      <c r="G24" s="510">
        <f t="shared" si="60"/>
        <v>0.27361111111111108</v>
      </c>
      <c r="H24" s="510">
        <f t="shared" si="61"/>
        <v>0.27847222222222218</v>
      </c>
      <c r="I24" s="510">
        <f t="shared" si="62"/>
        <v>0.28333333333333327</v>
      </c>
      <c r="J24" s="510">
        <f t="shared" si="63"/>
        <v>0.29305555555555551</v>
      </c>
      <c r="K24" s="510">
        <f t="shared" si="64"/>
        <v>0.29930555555555549</v>
      </c>
      <c r="L24" s="510">
        <f t="shared" si="65"/>
        <v>0.3166666666666666</v>
      </c>
      <c r="M24" s="510">
        <f t="shared" si="66"/>
        <v>0.32361111111111102</v>
      </c>
      <c r="N24" s="510">
        <f t="shared" si="67"/>
        <v>0.32916666666666655</v>
      </c>
      <c r="O24" s="510">
        <f t="shared" si="68"/>
        <v>0.3388888888888888</v>
      </c>
      <c r="P24" s="510">
        <f t="shared" si="69"/>
        <v>0.34444444444444433</v>
      </c>
      <c r="Q24" s="510">
        <f t="shared" si="70"/>
        <v>0.35138888888888875</v>
      </c>
      <c r="R24" s="510">
        <f t="shared" si="71"/>
        <v>0.35763888888888873</v>
      </c>
      <c r="S24" s="510">
        <f t="shared" si="72"/>
        <v>0.36111111111111094</v>
      </c>
      <c r="T24" s="510">
        <f t="shared" si="73"/>
        <v>0.36458333333333315</v>
      </c>
      <c r="U24" s="510">
        <f t="shared" si="74"/>
        <v>0.37013888888888868</v>
      </c>
      <c r="V24" s="450">
        <f t="shared" si="35"/>
        <v>47.460999999999999</v>
      </c>
      <c r="W24" s="451">
        <f t="shared" si="36"/>
        <v>0.11458333333333309</v>
      </c>
      <c r="X24" s="452">
        <f t="shared" si="37"/>
        <v>17.258545454545491</v>
      </c>
      <c r="Y24" s="81"/>
      <c r="Z24" s="82">
        <f t="shared" si="56"/>
        <v>8.3333333333333592E-3</v>
      </c>
    </row>
    <row r="25" spans="1:27" ht="18.399999999999999" customHeight="1" thickBot="1" x14ac:dyDescent="0.3">
      <c r="A25" s="693"/>
      <c r="B25" s="186">
        <v>9</v>
      </c>
      <c r="C25" s="83">
        <v>0.2638888888888889</v>
      </c>
      <c r="D25" s="130">
        <f t="shared" ref="D25" si="75">C25+D$9</f>
        <v>0.26944444444444443</v>
      </c>
      <c r="E25" s="130">
        <f t="shared" ref="E25" si="76">D25+E$9</f>
        <v>0.2722222222222222</v>
      </c>
      <c r="F25" s="130">
        <f t="shared" ref="F25" si="77">E25+F$9</f>
        <v>0.27569444444444441</v>
      </c>
      <c r="G25" s="130">
        <f t="shared" ref="G25" si="78">F25+G$9</f>
        <v>0.28194444444444439</v>
      </c>
      <c r="H25" s="130">
        <f t="shared" ref="H25" si="79">G25+H$9</f>
        <v>0.28680555555555548</v>
      </c>
      <c r="I25" s="130">
        <f t="shared" ref="I25" si="80">H25+I$9</f>
        <v>0.29166666666666657</v>
      </c>
      <c r="J25" s="130">
        <f t="shared" ref="J25" si="81">I25+J$9</f>
        <v>0.30138888888888882</v>
      </c>
      <c r="K25" s="130">
        <f t="shared" ref="K25" si="82">J25+K$9</f>
        <v>0.3076388888888888</v>
      </c>
      <c r="L25" s="130">
        <f t="shared" ref="L25" si="83">K25+L$9</f>
        <v>0.3249999999999999</v>
      </c>
      <c r="M25" s="130">
        <f t="shared" ref="M25" si="84">L25+M$9</f>
        <v>0.33194444444444432</v>
      </c>
      <c r="N25" s="130">
        <f t="shared" ref="N25" si="85">M25+N$9</f>
        <v>0.33749999999999986</v>
      </c>
      <c r="O25" s="130">
        <f t="shared" ref="O25" si="86">N25+O$9</f>
        <v>0.3472222222222221</v>
      </c>
      <c r="P25" s="130">
        <f t="shared" ref="P25" si="87">O25+P$9</f>
        <v>0.35277777777777763</v>
      </c>
      <c r="Q25" s="130">
        <f t="shared" ref="Q25" si="88">P25+Q$9</f>
        <v>0.35972222222222205</v>
      </c>
      <c r="R25" s="130">
        <f t="shared" ref="R25" si="89">Q25+R$9</f>
        <v>0.36597222222222203</v>
      </c>
      <c r="S25" s="130">
        <f t="shared" ref="S25" si="90">R25+S$9</f>
        <v>0.36944444444444424</v>
      </c>
      <c r="T25" s="130">
        <f t="shared" ref="T25" si="91">S25+T$9</f>
        <v>0.37291666666666645</v>
      </c>
      <c r="U25" s="130">
        <f t="shared" ref="U25" si="92">T25+U$9</f>
        <v>0.37847222222222199</v>
      </c>
      <c r="V25" s="162">
        <f t="shared" si="35"/>
        <v>47.460999999999999</v>
      </c>
      <c r="W25" s="163">
        <f t="shared" si="36"/>
        <v>0.11458333333333309</v>
      </c>
      <c r="X25" s="80">
        <f t="shared" si="37"/>
        <v>17.258545454545491</v>
      </c>
      <c r="Y25" s="81"/>
      <c r="Z25" s="82">
        <f t="shared" si="56"/>
        <v>8.3333333333333037E-3</v>
      </c>
    </row>
    <row r="26" spans="1:27" ht="18.399999999999999" customHeight="1" x14ac:dyDescent="0.25">
      <c r="A26" s="693"/>
      <c r="B26" s="183">
        <v>10</v>
      </c>
      <c r="C26" s="83">
        <v>0.2722222222222222</v>
      </c>
      <c r="D26" s="130">
        <f t="shared" ref="D26:D91" si="93">C26+D$9</f>
        <v>0.27777777777777773</v>
      </c>
      <c r="E26" s="130">
        <f t="shared" ref="E26:E91" si="94">D26+E$9</f>
        <v>0.2805555555555555</v>
      </c>
      <c r="F26" s="130">
        <f t="shared" ref="F26:F91" si="95">E26+F$9</f>
        <v>0.28402777777777771</v>
      </c>
      <c r="G26" s="130">
        <f t="shared" ref="G26:G91" si="96">F26+G$9</f>
        <v>0.29027777777777769</v>
      </c>
      <c r="H26" s="130">
        <f t="shared" ref="H26:H91" si="97">G26+H$9</f>
        <v>0.29513888888888878</v>
      </c>
      <c r="I26" s="130">
        <f t="shared" ref="I26:I91" si="98">H26+I$9</f>
        <v>0.29999999999999988</v>
      </c>
      <c r="J26" s="130">
        <f t="shared" ref="J26:J91" si="99">I26+J$9</f>
        <v>0.30972222222222212</v>
      </c>
      <c r="K26" s="130">
        <f t="shared" ref="K26:K91" si="100">J26+K$9</f>
        <v>0.3159722222222221</v>
      </c>
      <c r="L26" s="130">
        <f t="shared" ref="L26:L91" si="101">K26+L$9</f>
        <v>0.3333333333333332</v>
      </c>
      <c r="M26" s="130">
        <f t="shared" ref="M26:M91" si="102">L26+M$9</f>
        <v>0.34027777777777762</v>
      </c>
      <c r="N26" s="130">
        <f t="shared" ref="N26:N91" si="103">M26+N$9</f>
        <v>0.34583333333333316</v>
      </c>
      <c r="O26" s="130">
        <f t="shared" ref="O26:O91" si="104">N26+O$9</f>
        <v>0.3555555555555554</v>
      </c>
      <c r="P26" s="130">
        <f t="shared" ref="P26:P91" si="105">O26+P$9</f>
        <v>0.36111111111111094</v>
      </c>
      <c r="Q26" s="130">
        <f t="shared" ref="Q26:Q91" si="106">P26+Q$9</f>
        <v>0.36805555555555536</v>
      </c>
      <c r="R26" s="130">
        <f t="shared" ref="R26:R91" si="107">Q26+R$9</f>
        <v>0.37430555555555534</v>
      </c>
      <c r="S26" s="130">
        <f t="shared" ref="S26:S91" si="108">R26+S$9</f>
        <v>0.37777777777777755</v>
      </c>
      <c r="T26" s="130">
        <f t="shared" ref="T26:T91" si="109">S26+T$9</f>
        <v>0.38124999999999976</v>
      </c>
      <c r="U26" s="130">
        <f t="shared" ref="U26:U91" si="110">T26+U$9</f>
        <v>0.38680555555555529</v>
      </c>
      <c r="V26" s="162">
        <f t="shared" si="35"/>
        <v>47.460999999999999</v>
      </c>
      <c r="W26" s="163">
        <f t="shared" si="36"/>
        <v>0.11458333333333309</v>
      </c>
      <c r="X26" s="80">
        <f t="shared" si="37"/>
        <v>17.258545454545491</v>
      </c>
      <c r="Y26" s="81"/>
      <c r="Z26" s="82">
        <f t="shared" si="56"/>
        <v>8.3333333333333037E-3</v>
      </c>
    </row>
    <row r="27" spans="1:27" ht="18" customHeight="1" x14ac:dyDescent="0.25">
      <c r="A27" s="693"/>
      <c r="B27" s="186">
        <v>11</v>
      </c>
      <c r="C27" s="83">
        <v>0.28055555555555556</v>
      </c>
      <c r="D27" s="130">
        <f t="shared" si="93"/>
        <v>0.28611111111111109</v>
      </c>
      <c r="E27" s="130">
        <f t="shared" si="94"/>
        <v>0.28888888888888886</v>
      </c>
      <c r="F27" s="130">
        <f t="shared" si="95"/>
        <v>0.29236111111111107</v>
      </c>
      <c r="G27" s="130">
        <f t="shared" si="96"/>
        <v>0.29861111111111105</v>
      </c>
      <c r="H27" s="130">
        <f t="shared" si="97"/>
        <v>0.30347222222222214</v>
      </c>
      <c r="I27" s="130">
        <f t="shared" si="98"/>
        <v>0.30833333333333324</v>
      </c>
      <c r="J27" s="130">
        <f t="shared" si="99"/>
        <v>0.31805555555555548</v>
      </c>
      <c r="K27" s="130">
        <f t="shared" si="100"/>
        <v>0.32430555555555546</v>
      </c>
      <c r="L27" s="130">
        <f t="shared" si="101"/>
        <v>0.34166666666666656</v>
      </c>
      <c r="M27" s="130">
        <f t="shared" si="102"/>
        <v>0.34861111111111098</v>
      </c>
      <c r="N27" s="130">
        <f t="shared" si="103"/>
        <v>0.35416666666666652</v>
      </c>
      <c r="O27" s="130">
        <f t="shared" si="104"/>
        <v>0.36388888888888876</v>
      </c>
      <c r="P27" s="130">
        <f t="shared" si="105"/>
        <v>0.3694444444444443</v>
      </c>
      <c r="Q27" s="130">
        <f t="shared" si="106"/>
        <v>0.37638888888888872</v>
      </c>
      <c r="R27" s="130">
        <f t="shared" si="107"/>
        <v>0.3826388888888887</v>
      </c>
      <c r="S27" s="130">
        <f t="shared" si="108"/>
        <v>0.38611111111111091</v>
      </c>
      <c r="T27" s="130">
        <f t="shared" si="109"/>
        <v>0.38958333333333311</v>
      </c>
      <c r="U27" s="130">
        <f t="shared" si="110"/>
        <v>0.39513888888888865</v>
      </c>
      <c r="V27" s="162">
        <f t="shared" si="35"/>
        <v>47.460999999999999</v>
      </c>
      <c r="W27" s="163">
        <f t="shared" si="36"/>
        <v>0.11458333333333309</v>
      </c>
      <c r="X27" s="80">
        <f t="shared" si="37"/>
        <v>17.258545454545491</v>
      </c>
      <c r="Y27" s="81"/>
      <c r="Z27" s="82">
        <f t="shared" si="56"/>
        <v>8.3333333333333592E-3</v>
      </c>
    </row>
    <row r="28" spans="1:27" ht="18.399999999999999" customHeight="1" thickBot="1" x14ac:dyDescent="0.3">
      <c r="A28" s="693"/>
      <c r="B28" s="186">
        <v>12</v>
      </c>
      <c r="C28" s="83">
        <v>0.28888888888888892</v>
      </c>
      <c r="D28" s="130">
        <f t="shared" si="93"/>
        <v>0.29444444444444445</v>
      </c>
      <c r="E28" s="130">
        <f t="shared" si="94"/>
        <v>0.29722222222222222</v>
      </c>
      <c r="F28" s="130">
        <f t="shared" si="95"/>
        <v>0.30069444444444443</v>
      </c>
      <c r="G28" s="130">
        <f t="shared" si="96"/>
        <v>0.30694444444444441</v>
      </c>
      <c r="H28" s="130">
        <f t="shared" si="97"/>
        <v>0.3118055555555555</v>
      </c>
      <c r="I28" s="130">
        <f t="shared" si="98"/>
        <v>0.3166666666666666</v>
      </c>
      <c r="J28" s="130">
        <f t="shared" si="99"/>
        <v>0.32638888888888884</v>
      </c>
      <c r="K28" s="130">
        <f t="shared" si="100"/>
        <v>0.33263888888888882</v>
      </c>
      <c r="L28" s="130">
        <f t="shared" si="101"/>
        <v>0.34999999999999992</v>
      </c>
      <c r="M28" s="130">
        <f t="shared" si="102"/>
        <v>0.35694444444444434</v>
      </c>
      <c r="N28" s="130">
        <f t="shared" si="103"/>
        <v>0.36249999999999988</v>
      </c>
      <c r="O28" s="130">
        <f t="shared" si="104"/>
        <v>0.37222222222222212</v>
      </c>
      <c r="P28" s="130">
        <f t="shared" si="105"/>
        <v>0.37777777777777766</v>
      </c>
      <c r="Q28" s="130">
        <f t="shared" si="106"/>
        <v>0.38472222222222208</v>
      </c>
      <c r="R28" s="130">
        <f t="shared" si="107"/>
        <v>0.39097222222222205</v>
      </c>
      <c r="S28" s="130">
        <f t="shared" si="108"/>
        <v>0.39444444444444426</v>
      </c>
      <c r="T28" s="130">
        <f t="shared" si="109"/>
        <v>0.39791666666666647</v>
      </c>
      <c r="U28" s="130">
        <f t="shared" si="110"/>
        <v>0.40347222222222201</v>
      </c>
      <c r="V28" s="162">
        <f t="shared" si="35"/>
        <v>47.460999999999999</v>
      </c>
      <c r="W28" s="163">
        <f t="shared" si="36"/>
        <v>0.11458333333333309</v>
      </c>
      <c r="X28" s="80">
        <f t="shared" si="37"/>
        <v>17.258545454545491</v>
      </c>
      <c r="Y28" s="81"/>
      <c r="Z28" s="82">
        <f t="shared" si="56"/>
        <v>8.3333333333333592E-3</v>
      </c>
    </row>
    <row r="29" spans="1:27" ht="18.399999999999999" customHeight="1" x14ac:dyDescent="0.25">
      <c r="A29" s="693"/>
      <c r="B29" s="183">
        <v>13</v>
      </c>
      <c r="C29" s="83">
        <v>0.3</v>
      </c>
      <c r="D29" s="130">
        <f t="shared" si="93"/>
        <v>0.30555555555555552</v>
      </c>
      <c r="E29" s="130">
        <f t="shared" si="94"/>
        <v>0.30833333333333329</v>
      </c>
      <c r="F29" s="130">
        <f t="shared" si="95"/>
        <v>0.3118055555555555</v>
      </c>
      <c r="G29" s="130">
        <f t="shared" si="96"/>
        <v>0.31805555555555548</v>
      </c>
      <c r="H29" s="130">
        <f t="shared" si="97"/>
        <v>0.32291666666666657</v>
      </c>
      <c r="I29" s="130">
        <f t="shared" si="98"/>
        <v>0.32777777777777767</v>
      </c>
      <c r="J29" s="130">
        <f t="shared" si="99"/>
        <v>0.33749999999999991</v>
      </c>
      <c r="K29" s="130">
        <f t="shared" si="100"/>
        <v>0.34374999999999989</v>
      </c>
      <c r="L29" s="130">
        <f t="shared" si="101"/>
        <v>0.36111111111111099</v>
      </c>
      <c r="M29" s="130">
        <f t="shared" si="102"/>
        <v>0.36805555555555541</v>
      </c>
      <c r="N29" s="130">
        <f t="shared" si="103"/>
        <v>0.37361111111111095</v>
      </c>
      <c r="O29" s="130">
        <f t="shared" si="104"/>
        <v>0.38333333333333319</v>
      </c>
      <c r="P29" s="130">
        <f t="shared" si="105"/>
        <v>0.38888888888888873</v>
      </c>
      <c r="Q29" s="130">
        <f t="shared" si="106"/>
        <v>0.39583333333333315</v>
      </c>
      <c r="R29" s="130">
        <f t="shared" si="107"/>
        <v>0.40208333333333313</v>
      </c>
      <c r="S29" s="130">
        <f t="shared" si="108"/>
        <v>0.40555555555555534</v>
      </c>
      <c r="T29" s="130">
        <f t="shared" si="109"/>
        <v>0.40902777777777755</v>
      </c>
      <c r="U29" s="130">
        <f t="shared" si="110"/>
        <v>0.41458333333333308</v>
      </c>
      <c r="V29" s="162">
        <f t="shared" si="35"/>
        <v>47.460999999999999</v>
      </c>
      <c r="W29" s="163">
        <f t="shared" si="36"/>
        <v>0.11458333333333309</v>
      </c>
      <c r="X29" s="80">
        <f t="shared" si="37"/>
        <v>17.258545454545491</v>
      </c>
      <c r="Y29" s="81"/>
      <c r="Z29" s="82">
        <f t="shared" si="56"/>
        <v>1.1111111111111072E-2</v>
      </c>
    </row>
    <row r="30" spans="1:27" ht="18.399999999999999" customHeight="1" x14ac:dyDescent="0.25">
      <c r="A30" s="693"/>
      <c r="B30" s="186">
        <v>14</v>
      </c>
      <c r="C30" s="83">
        <v>0.31111111111111101</v>
      </c>
      <c r="D30" s="130">
        <f t="shared" si="93"/>
        <v>0.31666666666666654</v>
      </c>
      <c r="E30" s="130">
        <f t="shared" si="94"/>
        <v>0.31944444444444431</v>
      </c>
      <c r="F30" s="130">
        <f t="shared" si="95"/>
        <v>0.32291666666666652</v>
      </c>
      <c r="G30" s="130">
        <f t="shared" si="96"/>
        <v>0.3291666666666665</v>
      </c>
      <c r="H30" s="130">
        <f t="shared" si="97"/>
        <v>0.33402777777777759</v>
      </c>
      <c r="I30" s="130">
        <f t="shared" si="98"/>
        <v>0.33888888888888868</v>
      </c>
      <c r="J30" s="130">
        <f t="shared" si="99"/>
        <v>0.34861111111111093</v>
      </c>
      <c r="K30" s="130">
        <f t="shared" si="100"/>
        <v>0.35486111111111091</v>
      </c>
      <c r="L30" s="130">
        <f t="shared" si="101"/>
        <v>0.37222222222222201</v>
      </c>
      <c r="M30" s="130">
        <f t="shared" si="102"/>
        <v>0.37916666666666643</v>
      </c>
      <c r="N30" s="130">
        <f t="shared" si="103"/>
        <v>0.38472222222222197</v>
      </c>
      <c r="O30" s="130">
        <f t="shared" si="104"/>
        <v>0.39444444444444421</v>
      </c>
      <c r="P30" s="130">
        <f t="shared" si="105"/>
        <v>0.39999999999999974</v>
      </c>
      <c r="Q30" s="130">
        <f t="shared" si="106"/>
        <v>0.40694444444444416</v>
      </c>
      <c r="R30" s="130">
        <f t="shared" si="107"/>
        <v>0.41319444444444414</v>
      </c>
      <c r="S30" s="130">
        <f t="shared" si="108"/>
        <v>0.41666666666666635</v>
      </c>
      <c r="T30" s="130">
        <f t="shared" si="109"/>
        <v>0.42013888888888856</v>
      </c>
      <c r="U30" s="130">
        <f t="shared" si="110"/>
        <v>0.4256944444444441</v>
      </c>
      <c r="V30" s="162">
        <f t="shared" si="35"/>
        <v>47.460999999999999</v>
      </c>
      <c r="W30" s="163">
        <f t="shared" si="36"/>
        <v>0.11458333333333309</v>
      </c>
      <c r="X30" s="80">
        <f t="shared" si="37"/>
        <v>17.258545454545491</v>
      </c>
      <c r="Y30" s="81"/>
      <c r="Z30" s="82">
        <f t="shared" si="56"/>
        <v>1.1111111111111016E-2</v>
      </c>
    </row>
    <row r="31" spans="1:27" ht="18.399999999999999" customHeight="1" thickBot="1" x14ac:dyDescent="0.3">
      <c r="A31" s="693"/>
      <c r="B31" s="186">
        <v>15</v>
      </c>
      <c r="C31" s="83">
        <v>0.31666666666666654</v>
      </c>
      <c r="D31" s="130">
        <f t="shared" si="93"/>
        <v>0.32222222222222208</v>
      </c>
      <c r="E31" s="130">
        <f t="shared" si="94"/>
        <v>0.32499999999999984</v>
      </c>
      <c r="F31" s="130">
        <f t="shared" si="95"/>
        <v>0.32847222222222205</v>
      </c>
      <c r="G31" s="130">
        <f t="shared" si="96"/>
        <v>0.33472222222222203</v>
      </c>
      <c r="H31" s="130">
        <f t="shared" si="97"/>
        <v>0.33958333333333313</v>
      </c>
      <c r="I31" s="130">
        <f t="shared" si="98"/>
        <v>0.34444444444444422</v>
      </c>
      <c r="J31" s="130">
        <f t="shared" si="99"/>
        <v>0.35416666666666646</v>
      </c>
      <c r="K31" s="130">
        <f t="shared" si="100"/>
        <v>0.36041666666666644</v>
      </c>
      <c r="L31" s="130">
        <f t="shared" si="101"/>
        <v>0.37777777777777755</v>
      </c>
      <c r="M31" s="130">
        <f t="shared" si="102"/>
        <v>0.38472222222222197</v>
      </c>
      <c r="N31" s="130">
        <f t="shared" si="103"/>
        <v>0.3902777777777775</v>
      </c>
      <c r="O31" s="130">
        <f t="shared" si="104"/>
        <v>0.39999999999999974</v>
      </c>
      <c r="P31" s="130">
        <f t="shared" si="105"/>
        <v>0.40555555555555528</v>
      </c>
      <c r="Q31" s="130">
        <f t="shared" si="106"/>
        <v>0.4124999999999997</v>
      </c>
      <c r="R31" s="130">
        <f t="shared" si="107"/>
        <v>0.41874999999999968</v>
      </c>
      <c r="S31" s="130">
        <f t="shared" si="108"/>
        <v>0.42222222222222189</v>
      </c>
      <c r="T31" s="130">
        <f t="shared" si="109"/>
        <v>0.4256944444444441</v>
      </c>
      <c r="U31" s="130">
        <f t="shared" si="110"/>
        <v>0.43124999999999963</v>
      </c>
      <c r="V31" s="162">
        <f t="shared" si="35"/>
        <v>47.460999999999999</v>
      </c>
      <c r="W31" s="163">
        <f t="shared" si="36"/>
        <v>0.11458333333333309</v>
      </c>
      <c r="X31" s="80">
        <f t="shared" si="37"/>
        <v>17.258545454545491</v>
      </c>
      <c r="Y31" s="81"/>
      <c r="Z31" s="82">
        <f t="shared" si="56"/>
        <v>5.5555555555555358E-3</v>
      </c>
      <c r="AA31" s="82"/>
    </row>
    <row r="32" spans="1:27" ht="18.399999999999999" customHeight="1" x14ac:dyDescent="0.25">
      <c r="A32" s="693"/>
      <c r="B32" s="183">
        <v>16</v>
      </c>
      <c r="C32" s="83">
        <v>0.32222222222222208</v>
      </c>
      <c r="D32" s="130">
        <f t="shared" si="93"/>
        <v>0.32777777777777761</v>
      </c>
      <c r="E32" s="130">
        <f t="shared" si="94"/>
        <v>0.33055555555555538</v>
      </c>
      <c r="F32" s="130">
        <f t="shared" si="95"/>
        <v>0.33402777777777759</v>
      </c>
      <c r="G32" s="130">
        <f t="shared" si="96"/>
        <v>0.34027777777777757</v>
      </c>
      <c r="H32" s="130">
        <f t="shared" si="97"/>
        <v>0.34513888888888866</v>
      </c>
      <c r="I32" s="130">
        <f t="shared" si="98"/>
        <v>0.34999999999999976</v>
      </c>
      <c r="J32" s="130">
        <f t="shared" si="99"/>
        <v>0.359722222222222</v>
      </c>
      <c r="K32" s="130">
        <f t="shared" si="100"/>
        <v>0.36597222222222198</v>
      </c>
      <c r="L32" s="130">
        <f t="shared" si="101"/>
        <v>0.38333333333333308</v>
      </c>
      <c r="M32" s="130">
        <f t="shared" si="102"/>
        <v>0.3902777777777775</v>
      </c>
      <c r="N32" s="130">
        <f t="shared" si="103"/>
        <v>0.39583333333333304</v>
      </c>
      <c r="O32" s="130">
        <f t="shared" si="104"/>
        <v>0.40555555555555528</v>
      </c>
      <c r="P32" s="130">
        <f t="shared" si="105"/>
        <v>0.41111111111111082</v>
      </c>
      <c r="Q32" s="130">
        <f t="shared" si="106"/>
        <v>0.41805555555555524</v>
      </c>
      <c r="R32" s="130">
        <f t="shared" si="107"/>
        <v>0.42430555555555521</v>
      </c>
      <c r="S32" s="130">
        <f t="shared" si="108"/>
        <v>0.42777777777777742</v>
      </c>
      <c r="T32" s="130">
        <f t="shared" si="109"/>
        <v>0.43124999999999963</v>
      </c>
      <c r="U32" s="130">
        <f t="shared" si="110"/>
        <v>0.43680555555555517</v>
      </c>
      <c r="V32" s="92">
        <f t="shared" si="35"/>
        <v>47.460999999999999</v>
      </c>
      <c r="W32" s="88">
        <f t="shared" si="36"/>
        <v>0.11458333333333309</v>
      </c>
      <c r="X32" s="89">
        <f t="shared" si="37"/>
        <v>17.258545454545491</v>
      </c>
      <c r="Y32" s="81"/>
      <c r="Z32" s="82">
        <f t="shared" si="56"/>
        <v>5.5555555555555358E-3</v>
      </c>
      <c r="AA32" s="82"/>
    </row>
    <row r="33" spans="1:27" ht="17.25" customHeight="1" x14ac:dyDescent="0.25">
      <c r="A33" s="693"/>
      <c r="B33" s="186">
        <v>17</v>
      </c>
      <c r="C33" s="83">
        <v>0.32777777777777761</v>
      </c>
      <c r="D33" s="130">
        <f t="shared" si="93"/>
        <v>0.33333333333333315</v>
      </c>
      <c r="E33" s="130">
        <f t="shared" si="94"/>
        <v>0.33611111111111092</v>
      </c>
      <c r="F33" s="130">
        <f t="shared" si="95"/>
        <v>0.33958333333333313</v>
      </c>
      <c r="G33" s="130">
        <f t="shared" si="96"/>
        <v>0.3458333333333331</v>
      </c>
      <c r="H33" s="130">
        <f t="shared" si="97"/>
        <v>0.3506944444444442</v>
      </c>
      <c r="I33" s="130">
        <f t="shared" si="98"/>
        <v>0.35555555555555529</v>
      </c>
      <c r="J33" s="130">
        <f t="shared" si="99"/>
        <v>0.36527777777777753</v>
      </c>
      <c r="K33" s="130">
        <f t="shared" si="100"/>
        <v>0.37152777777777751</v>
      </c>
      <c r="L33" s="130">
        <f t="shared" si="101"/>
        <v>0.38888888888888862</v>
      </c>
      <c r="M33" s="130">
        <f t="shared" si="102"/>
        <v>0.39583333333333304</v>
      </c>
      <c r="N33" s="130">
        <f t="shared" si="103"/>
        <v>0.40138888888888857</v>
      </c>
      <c r="O33" s="130">
        <f t="shared" si="104"/>
        <v>0.41111111111111082</v>
      </c>
      <c r="P33" s="130">
        <f t="shared" si="105"/>
        <v>0.41666666666666635</v>
      </c>
      <c r="Q33" s="130">
        <f t="shared" si="106"/>
        <v>0.42361111111111077</v>
      </c>
      <c r="R33" s="130">
        <f t="shared" si="107"/>
        <v>0.42986111111111075</v>
      </c>
      <c r="S33" s="130">
        <f t="shared" si="108"/>
        <v>0.43333333333333296</v>
      </c>
      <c r="T33" s="130">
        <f t="shared" si="109"/>
        <v>0.43680555555555517</v>
      </c>
      <c r="U33" s="130">
        <f t="shared" si="110"/>
        <v>0.44236111111111071</v>
      </c>
      <c r="V33" s="92">
        <f t="shared" si="35"/>
        <v>47.460999999999999</v>
      </c>
      <c r="W33" s="88">
        <f t="shared" si="36"/>
        <v>0.11458333333333309</v>
      </c>
      <c r="X33" s="89">
        <f t="shared" si="37"/>
        <v>17.258545454545491</v>
      </c>
      <c r="Y33" s="81"/>
      <c r="Z33" s="82">
        <f t="shared" si="56"/>
        <v>5.5555555555555358E-3</v>
      </c>
      <c r="AA33" s="82"/>
    </row>
    <row r="34" spans="1:27" ht="18.75" customHeight="1" thickBot="1" x14ac:dyDescent="0.3">
      <c r="A34" s="693"/>
      <c r="B34" s="186">
        <v>18</v>
      </c>
      <c r="C34" s="83">
        <v>0.33333333333333315</v>
      </c>
      <c r="D34" s="130">
        <f t="shared" si="93"/>
        <v>0.33888888888888868</v>
      </c>
      <c r="E34" s="130">
        <f t="shared" si="94"/>
        <v>0.34166666666666645</v>
      </c>
      <c r="F34" s="130">
        <f t="shared" si="95"/>
        <v>0.34513888888888866</v>
      </c>
      <c r="G34" s="130">
        <f t="shared" si="96"/>
        <v>0.35138888888888864</v>
      </c>
      <c r="H34" s="130">
        <f t="shared" si="97"/>
        <v>0.35624999999999973</v>
      </c>
      <c r="I34" s="130">
        <f t="shared" si="98"/>
        <v>0.36111111111111083</v>
      </c>
      <c r="J34" s="130">
        <f t="shared" si="99"/>
        <v>0.37083333333333307</v>
      </c>
      <c r="K34" s="130">
        <f t="shared" si="100"/>
        <v>0.37708333333333305</v>
      </c>
      <c r="L34" s="130">
        <f t="shared" si="101"/>
        <v>0.39444444444444415</v>
      </c>
      <c r="M34" s="130">
        <f t="shared" si="102"/>
        <v>0.40138888888888857</v>
      </c>
      <c r="N34" s="130">
        <f t="shared" si="103"/>
        <v>0.40694444444444411</v>
      </c>
      <c r="O34" s="130">
        <f t="shared" si="104"/>
        <v>0.41666666666666635</v>
      </c>
      <c r="P34" s="130">
        <f t="shared" si="105"/>
        <v>0.42222222222222189</v>
      </c>
      <c r="Q34" s="130">
        <f t="shared" si="106"/>
        <v>0.42916666666666631</v>
      </c>
      <c r="R34" s="130">
        <f t="shared" si="107"/>
        <v>0.43541666666666629</v>
      </c>
      <c r="S34" s="130">
        <f t="shared" si="108"/>
        <v>0.4388888888888885</v>
      </c>
      <c r="T34" s="130">
        <f t="shared" si="109"/>
        <v>0.44236111111111071</v>
      </c>
      <c r="U34" s="130">
        <f t="shared" si="110"/>
        <v>0.44791666666666624</v>
      </c>
      <c r="V34" s="92">
        <f t="shared" si="35"/>
        <v>47.460999999999999</v>
      </c>
      <c r="W34" s="88">
        <f t="shared" si="36"/>
        <v>0.11458333333333309</v>
      </c>
      <c r="X34" s="89">
        <f t="shared" si="37"/>
        <v>17.258545454545491</v>
      </c>
      <c r="Y34" s="81"/>
      <c r="Z34" s="82">
        <f t="shared" si="56"/>
        <v>5.5555555555555358E-3</v>
      </c>
      <c r="AA34" s="82"/>
    </row>
    <row r="35" spans="1:27" ht="18.399999999999999" customHeight="1" x14ac:dyDescent="0.25">
      <c r="A35" s="693"/>
      <c r="B35" s="183">
        <v>19</v>
      </c>
      <c r="C35" s="83">
        <v>0.33888888888888868</v>
      </c>
      <c r="D35" s="130">
        <f t="shared" si="93"/>
        <v>0.34444444444444422</v>
      </c>
      <c r="E35" s="130">
        <f t="shared" si="94"/>
        <v>0.34722222222222199</v>
      </c>
      <c r="F35" s="130">
        <f t="shared" si="95"/>
        <v>0.3506944444444442</v>
      </c>
      <c r="G35" s="130">
        <f t="shared" si="96"/>
        <v>0.35694444444444418</v>
      </c>
      <c r="H35" s="130">
        <f t="shared" si="97"/>
        <v>0.36180555555555527</v>
      </c>
      <c r="I35" s="130">
        <f t="shared" si="98"/>
        <v>0.36666666666666636</v>
      </c>
      <c r="J35" s="130">
        <f t="shared" si="99"/>
        <v>0.37638888888888861</v>
      </c>
      <c r="K35" s="130">
        <f t="shared" si="100"/>
        <v>0.38263888888888858</v>
      </c>
      <c r="L35" s="130">
        <f t="shared" si="101"/>
        <v>0.39999999999999969</v>
      </c>
      <c r="M35" s="130">
        <f t="shared" si="102"/>
        <v>0.40694444444444411</v>
      </c>
      <c r="N35" s="130">
        <f t="shared" si="103"/>
        <v>0.41249999999999964</v>
      </c>
      <c r="O35" s="130">
        <f t="shared" si="104"/>
        <v>0.42222222222222189</v>
      </c>
      <c r="P35" s="130">
        <f t="shared" si="105"/>
        <v>0.42777777777777742</v>
      </c>
      <c r="Q35" s="130">
        <f t="shared" si="106"/>
        <v>0.43472222222222184</v>
      </c>
      <c r="R35" s="130">
        <f t="shared" si="107"/>
        <v>0.44097222222222182</v>
      </c>
      <c r="S35" s="130">
        <f t="shared" si="108"/>
        <v>0.44444444444444403</v>
      </c>
      <c r="T35" s="130">
        <f t="shared" si="109"/>
        <v>0.44791666666666624</v>
      </c>
      <c r="U35" s="130">
        <f t="shared" si="110"/>
        <v>0.45347222222222178</v>
      </c>
      <c r="V35" s="92">
        <f t="shared" si="35"/>
        <v>47.460999999999999</v>
      </c>
      <c r="W35" s="88">
        <f t="shared" si="36"/>
        <v>0.11458333333333309</v>
      </c>
      <c r="X35" s="89">
        <f t="shared" si="37"/>
        <v>17.258545454545491</v>
      </c>
      <c r="Y35" s="81"/>
      <c r="Z35" s="82">
        <f t="shared" si="56"/>
        <v>5.5555555555555358E-3</v>
      </c>
      <c r="AA35" s="82"/>
    </row>
    <row r="36" spans="1:27" ht="18.399999999999999" customHeight="1" x14ac:dyDescent="0.25">
      <c r="A36" s="693"/>
      <c r="B36" s="186">
        <v>20</v>
      </c>
      <c r="C36" s="83">
        <v>0.34444444444444422</v>
      </c>
      <c r="D36" s="130">
        <f t="shared" si="93"/>
        <v>0.34999999999999976</v>
      </c>
      <c r="E36" s="130">
        <f t="shared" si="94"/>
        <v>0.35277777777777752</v>
      </c>
      <c r="F36" s="130">
        <f t="shared" si="95"/>
        <v>0.35624999999999973</v>
      </c>
      <c r="G36" s="130">
        <f t="shared" si="96"/>
        <v>0.36249999999999971</v>
      </c>
      <c r="H36" s="130">
        <f t="shared" si="97"/>
        <v>0.36736111111111081</v>
      </c>
      <c r="I36" s="130">
        <f t="shared" si="98"/>
        <v>0.3722222222222219</v>
      </c>
      <c r="J36" s="130">
        <f t="shared" si="99"/>
        <v>0.38194444444444414</v>
      </c>
      <c r="K36" s="130">
        <f t="shared" si="100"/>
        <v>0.38819444444444412</v>
      </c>
      <c r="L36" s="130">
        <f t="shared" si="101"/>
        <v>0.40555555555555522</v>
      </c>
      <c r="M36" s="130">
        <f t="shared" si="102"/>
        <v>0.41249999999999964</v>
      </c>
      <c r="N36" s="130">
        <f t="shared" si="103"/>
        <v>0.41805555555555518</v>
      </c>
      <c r="O36" s="130">
        <f t="shared" si="104"/>
        <v>0.42777777777777742</v>
      </c>
      <c r="P36" s="130">
        <f t="shared" si="105"/>
        <v>0.43333333333333296</v>
      </c>
      <c r="Q36" s="130">
        <f t="shared" si="106"/>
        <v>0.44027777777777738</v>
      </c>
      <c r="R36" s="130">
        <f t="shared" si="107"/>
        <v>0.44652777777777736</v>
      </c>
      <c r="S36" s="130">
        <f t="shared" si="108"/>
        <v>0.44999999999999957</v>
      </c>
      <c r="T36" s="130">
        <f t="shared" si="109"/>
        <v>0.45347222222222178</v>
      </c>
      <c r="U36" s="130">
        <f t="shared" si="110"/>
        <v>0.45902777777777731</v>
      </c>
      <c r="V36" s="92">
        <f t="shared" si="35"/>
        <v>47.460999999999999</v>
      </c>
      <c r="W36" s="88">
        <f t="shared" si="36"/>
        <v>0.11458333333333309</v>
      </c>
      <c r="X36" s="89">
        <f t="shared" si="37"/>
        <v>17.258545454545491</v>
      </c>
      <c r="Y36" s="81"/>
      <c r="Z36" s="82">
        <f t="shared" si="56"/>
        <v>5.5555555555555358E-3</v>
      </c>
      <c r="AA36" s="82"/>
    </row>
    <row r="37" spans="1:27" ht="18.399999999999999" customHeight="1" thickBot="1" x14ac:dyDescent="0.3">
      <c r="A37" s="693"/>
      <c r="B37" s="186">
        <v>21</v>
      </c>
      <c r="C37" s="83">
        <v>0.34999999999999976</v>
      </c>
      <c r="D37" s="130">
        <f t="shared" si="93"/>
        <v>0.35555555555555529</v>
      </c>
      <c r="E37" s="130">
        <f t="shared" si="94"/>
        <v>0.35833333333333306</v>
      </c>
      <c r="F37" s="130">
        <f t="shared" si="95"/>
        <v>0.36180555555555527</v>
      </c>
      <c r="G37" s="130">
        <f t="shared" si="96"/>
        <v>0.36805555555555525</v>
      </c>
      <c r="H37" s="130">
        <f t="shared" si="97"/>
        <v>0.37291666666666634</v>
      </c>
      <c r="I37" s="130">
        <f t="shared" si="98"/>
        <v>0.37777777777777743</v>
      </c>
      <c r="J37" s="130">
        <f t="shared" si="99"/>
        <v>0.38749999999999968</v>
      </c>
      <c r="K37" s="130">
        <f t="shared" si="100"/>
        <v>0.39374999999999966</v>
      </c>
      <c r="L37" s="130">
        <f t="shared" si="101"/>
        <v>0.41111111111111076</v>
      </c>
      <c r="M37" s="130">
        <f t="shared" si="102"/>
        <v>0.41805555555555518</v>
      </c>
      <c r="N37" s="130">
        <f t="shared" si="103"/>
        <v>0.42361111111111072</v>
      </c>
      <c r="O37" s="130">
        <f t="shared" si="104"/>
        <v>0.43333333333333296</v>
      </c>
      <c r="P37" s="130">
        <f t="shared" si="105"/>
        <v>0.4388888888888885</v>
      </c>
      <c r="Q37" s="130">
        <f t="shared" si="106"/>
        <v>0.44583333333333292</v>
      </c>
      <c r="R37" s="130">
        <f t="shared" si="107"/>
        <v>0.45208333333333289</v>
      </c>
      <c r="S37" s="130">
        <f t="shared" si="108"/>
        <v>0.4555555555555551</v>
      </c>
      <c r="T37" s="130">
        <f t="shared" si="109"/>
        <v>0.45902777777777731</v>
      </c>
      <c r="U37" s="130">
        <f t="shared" si="110"/>
        <v>0.46458333333333285</v>
      </c>
      <c r="V37" s="92">
        <f t="shared" si="35"/>
        <v>47.460999999999999</v>
      </c>
      <c r="W37" s="88">
        <f t="shared" si="36"/>
        <v>0.11458333333333309</v>
      </c>
      <c r="X37" s="89">
        <f t="shared" si="37"/>
        <v>17.258545454545491</v>
      </c>
      <c r="Y37" s="81"/>
      <c r="Z37" s="82">
        <f t="shared" si="56"/>
        <v>5.5555555555555358E-3</v>
      </c>
      <c r="AA37" s="82"/>
    </row>
    <row r="38" spans="1:27" ht="18.399999999999999" customHeight="1" x14ac:dyDescent="0.25">
      <c r="A38" s="693"/>
      <c r="B38" s="183">
        <v>22</v>
      </c>
      <c r="C38" s="83">
        <v>0.35555555555555529</v>
      </c>
      <c r="D38" s="130">
        <f t="shared" si="93"/>
        <v>0.36111111111111083</v>
      </c>
      <c r="E38" s="130">
        <f t="shared" si="94"/>
        <v>0.3638888888888886</v>
      </c>
      <c r="F38" s="130">
        <f t="shared" si="95"/>
        <v>0.36736111111111081</v>
      </c>
      <c r="G38" s="130">
        <f t="shared" si="96"/>
        <v>0.37361111111111078</v>
      </c>
      <c r="H38" s="130">
        <f t="shared" si="97"/>
        <v>0.37847222222222188</v>
      </c>
      <c r="I38" s="130">
        <f t="shared" si="98"/>
        <v>0.38333333333333297</v>
      </c>
      <c r="J38" s="130">
        <f t="shared" si="99"/>
        <v>0.39305555555555521</v>
      </c>
      <c r="K38" s="130">
        <f t="shared" si="100"/>
        <v>0.39930555555555519</v>
      </c>
      <c r="L38" s="130">
        <f t="shared" si="101"/>
        <v>0.4166666666666663</v>
      </c>
      <c r="M38" s="130">
        <f t="shared" si="102"/>
        <v>0.42361111111111072</v>
      </c>
      <c r="N38" s="130">
        <f t="shared" si="103"/>
        <v>0.42916666666666625</v>
      </c>
      <c r="O38" s="130">
        <f t="shared" si="104"/>
        <v>0.4388888888888885</v>
      </c>
      <c r="P38" s="130">
        <f t="shared" si="105"/>
        <v>0.44444444444444403</v>
      </c>
      <c r="Q38" s="130">
        <f t="shared" si="106"/>
        <v>0.45138888888888845</v>
      </c>
      <c r="R38" s="130">
        <f t="shared" si="107"/>
        <v>0.45763888888888843</v>
      </c>
      <c r="S38" s="130">
        <f t="shared" si="108"/>
        <v>0.46111111111111064</v>
      </c>
      <c r="T38" s="130">
        <f t="shared" si="109"/>
        <v>0.46458333333333285</v>
      </c>
      <c r="U38" s="130">
        <f t="shared" si="110"/>
        <v>0.47013888888888838</v>
      </c>
      <c r="V38" s="92">
        <f t="shared" si="35"/>
        <v>47.460999999999999</v>
      </c>
      <c r="W38" s="88">
        <f t="shared" si="36"/>
        <v>0.11458333333333309</v>
      </c>
      <c r="X38" s="89">
        <f t="shared" si="37"/>
        <v>17.258545454545491</v>
      </c>
      <c r="Y38" s="81"/>
      <c r="Z38" s="82">
        <f t="shared" si="56"/>
        <v>5.5555555555555358E-3</v>
      </c>
      <c r="AA38" s="82"/>
    </row>
    <row r="39" spans="1:27" ht="18.399999999999999" customHeight="1" x14ac:dyDescent="0.25">
      <c r="A39" s="693"/>
      <c r="B39" s="186">
        <v>23</v>
      </c>
      <c r="C39" s="83">
        <v>0.36111111111111083</v>
      </c>
      <c r="D39" s="130">
        <f t="shared" si="93"/>
        <v>0.36666666666666636</v>
      </c>
      <c r="E39" s="130">
        <f t="shared" si="94"/>
        <v>0.36944444444444413</v>
      </c>
      <c r="F39" s="130">
        <f t="shared" si="95"/>
        <v>0.37291666666666634</v>
      </c>
      <c r="G39" s="130">
        <f t="shared" si="96"/>
        <v>0.37916666666666632</v>
      </c>
      <c r="H39" s="130">
        <f t="shared" si="97"/>
        <v>0.38402777777777741</v>
      </c>
      <c r="I39" s="130">
        <f t="shared" si="98"/>
        <v>0.38888888888888851</v>
      </c>
      <c r="J39" s="130">
        <f t="shared" si="99"/>
        <v>0.39861111111111075</v>
      </c>
      <c r="K39" s="130">
        <f t="shared" si="100"/>
        <v>0.40486111111111073</v>
      </c>
      <c r="L39" s="130">
        <f t="shared" si="101"/>
        <v>0.42222222222222183</v>
      </c>
      <c r="M39" s="130">
        <f t="shared" si="102"/>
        <v>0.42916666666666625</v>
      </c>
      <c r="N39" s="130">
        <f t="shared" si="103"/>
        <v>0.43472222222222179</v>
      </c>
      <c r="O39" s="130">
        <f t="shared" si="104"/>
        <v>0.44444444444444403</v>
      </c>
      <c r="P39" s="130">
        <f t="shared" si="105"/>
        <v>0.44999999999999957</v>
      </c>
      <c r="Q39" s="130">
        <f t="shared" si="106"/>
        <v>0.45694444444444399</v>
      </c>
      <c r="R39" s="130">
        <f t="shared" si="107"/>
        <v>0.46319444444444396</v>
      </c>
      <c r="S39" s="130">
        <f t="shared" si="108"/>
        <v>0.46666666666666617</v>
      </c>
      <c r="T39" s="130">
        <f t="shared" si="109"/>
        <v>0.47013888888888838</v>
      </c>
      <c r="U39" s="130">
        <f t="shared" si="110"/>
        <v>0.47569444444444392</v>
      </c>
      <c r="V39" s="92">
        <f t="shared" si="35"/>
        <v>47.460999999999999</v>
      </c>
      <c r="W39" s="88">
        <f t="shared" si="36"/>
        <v>0.11458333333333309</v>
      </c>
      <c r="X39" s="89">
        <f t="shared" si="37"/>
        <v>17.258545454545491</v>
      </c>
      <c r="Y39" s="81"/>
      <c r="Z39" s="82">
        <f t="shared" si="56"/>
        <v>5.5555555555555358E-3</v>
      </c>
      <c r="AA39" s="82"/>
    </row>
    <row r="40" spans="1:27" ht="18.399999999999999" customHeight="1" thickBot="1" x14ac:dyDescent="0.3">
      <c r="A40" s="693"/>
      <c r="B40" s="186">
        <v>24</v>
      </c>
      <c r="C40" s="83">
        <v>0.36666666666666636</v>
      </c>
      <c r="D40" s="130">
        <f t="shared" ref="D40:D41" si="111">C40+D$9</f>
        <v>0.3722222222222219</v>
      </c>
      <c r="E40" s="130">
        <f t="shared" ref="E40:E41" si="112">D40+E$9</f>
        <v>0.37499999999999967</v>
      </c>
      <c r="F40" s="130">
        <f t="shared" ref="F40:F41" si="113">E40+F$9</f>
        <v>0.37847222222222188</v>
      </c>
      <c r="G40" s="130">
        <f t="shared" ref="G40:G41" si="114">F40+G$9</f>
        <v>0.38472222222222185</v>
      </c>
      <c r="H40" s="130">
        <f t="shared" ref="H40:H41" si="115">G40+H$9</f>
        <v>0.38958333333333295</v>
      </c>
      <c r="I40" s="130">
        <f t="shared" ref="I40:I41" si="116">H40+I$9</f>
        <v>0.39444444444444404</v>
      </c>
      <c r="J40" s="130">
        <f t="shared" ref="J40:J41" si="117">I40+J$9</f>
        <v>0.40416666666666629</v>
      </c>
      <c r="K40" s="130">
        <f t="shared" ref="K40:K41" si="118">J40+K$9</f>
        <v>0.41041666666666626</v>
      </c>
      <c r="L40" s="130">
        <f t="shared" ref="L40:L41" si="119">K40+L$9</f>
        <v>0.42777777777777737</v>
      </c>
      <c r="M40" s="130">
        <f t="shared" ref="M40:M41" si="120">L40+M$9</f>
        <v>0.43472222222222179</v>
      </c>
      <c r="N40" s="130">
        <f t="shared" ref="N40:N41" si="121">M40+N$9</f>
        <v>0.44027777777777732</v>
      </c>
      <c r="O40" s="130">
        <f t="shared" ref="O40:O41" si="122">N40+O$9</f>
        <v>0.44999999999999957</v>
      </c>
      <c r="P40" s="130">
        <f t="shared" ref="P40:P41" si="123">O40+P$9</f>
        <v>0.4555555555555551</v>
      </c>
      <c r="Q40" s="130">
        <f t="shared" ref="Q40:Q41" si="124">P40+Q$9</f>
        <v>0.46249999999999952</v>
      </c>
      <c r="R40" s="130">
        <f t="shared" ref="R40:R41" si="125">Q40+R$9</f>
        <v>0.4687499999999995</v>
      </c>
      <c r="S40" s="130">
        <f t="shared" ref="S40:S41" si="126">R40+S$9</f>
        <v>0.47222222222222171</v>
      </c>
      <c r="T40" s="130">
        <f t="shared" ref="T40:T41" si="127">S40+T$9</f>
        <v>0.47569444444444392</v>
      </c>
      <c r="U40" s="130">
        <f t="shared" ref="U40:U41" si="128">T40+U$9</f>
        <v>0.48124999999999946</v>
      </c>
      <c r="V40" s="92">
        <f t="shared" si="35"/>
        <v>47.460999999999999</v>
      </c>
      <c r="W40" s="88">
        <f t="shared" ref="W40:W41" si="129">U40-C40</f>
        <v>0.11458333333333309</v>
      </c>
      <c r="X40" s="89">
        <f t="shared" ref="X40:X41" si="130">$G$121/((W40*1440)/60)</f>
        <v>17.258545454545491</v>
      </c>
      <c r="Y40" s="81"/>
      <c r="Z40" s="82">
        <f t="shared" si="56"/>
        <v>5.5555555555555358E-3</v>
      </c>
      <c r="AA40" s="82"/>
    </row>
    <row r="41" spans="1:27" ht="18.399999999999999" customHeight="1" x14ac:dyDescent="0.25">
      <c r="A41" s="693"/>
      <c r="B41" s="183">
        <v>25</v>
      </c>
      <c r="C41" s="83">
        <v>0.3722222222222219</v>
      </c>
      <c r="D41" s="130">
        <f t="shared" si="111"/>
        <v>0.37777777777777743</v>
      </c>
      <c r="E41" s="130">
        <f t="shared" si="112"/>
        <v>0.3805555555555552</v>
      </c>
      <c r="F41" s="130">
        <f t="shared" si="113"/>
        <v>0.38402777777777741</v>
      </c>
      <c r="G41" s="130">
        <f t="shared" si="114"/>
        <v>0.39027777777777739</v>
      </c>
      <c r="H41" s="130">
        <f t="shared" si="115"/>
        <v>0.39513888888888848</v>
      </c>
      <c r="I41" s="130">
        <f t="shared" si="116"/>
        <v>0.39999999999999958</v>
      </c>
      <c r="J41" s="130">
        <f t="shared" si="117"/>
        <v>0.40972222222222182</v>
      </c>
      <c r="K41" s="130">
        <f t="shared" si="118"/>
        <v>0.4159722222222218</v>
      </c>
      <c r="L41" s="130">
        <f t="shared" si="119"/>
        <v>0.4333333333333329</v>
      </c>
      <c r="M41" s="130">
        <f t="shared" si="120"/>
        <v>0.44027777777777732</v>
      </c>
      <c r="N41" s="130">
        <f t="shared" si="121"/>
        <v>0.44583333333333286</v>
      </c>
      <c r="O41" s="130">
        <f t="shared" si="122"/>
        <v>0.4555555555555551</v>
      </c>
      <c r="P41" s="130">
        <f t="shared" si="123"/>
        <v>0.46111111111111064</v>
      </c>
      <c r="Q41" s="130">
        <f t="shared" si="124"/>
        <v>0.46805555555555506</v>
      </c>
      <c r="R41" s="130">
        <f t="shared" si="125"/>
        <v>0.47430555555555504</v>
      </c>
      <c r="S41" s="130">
        <f t="shared" si="126"/>
        <v>0.47777777777777725</v>
      </c>
      <c r="T41" s="130">
        <f t="shared" si="127"/>
        <v>0.48124999999999946</v>
      </c>
      <c r="U41" s="130">
        <f t="shared" si="128"/>
        <v>0.48680555555555499</v>
      </c>
      <c r="V41" s="92">
        <f t="shared" si="35"/>
        <v>47.460999999999999</v>
      </c>
      <c r="W41" s="88">
        <f t="shared" si="129"/>
        <v>0.11458333333333309</v>
      </c>
      <c r="X41" s="89">
        <f t="shared" si="130"/>
        <v>17.258545454545491</v>
      </c>
      <c r="Y41" s="81"/>
      <c r="Z41" s="82">
        <f t="shared" si="56"/>
        <v>5.5555555555555358E-3</v>
      </c>
      <c r="AA41" s="82"/>
    </row>
    <row r="42" spans="1:27" ht="18.399999999999999" customHeight="1" x14ac:dyDescent="0.25">
      <c r="A42" s="693"/>
      <c r="B42" s="186">
        <v>26</v>
      </c>
      <c r="C42" s="77">
        <v>0.37916666666666637</v>
      </c>
      <c r="D42" s="130">
        <f t="shared" si="93"/>
        <v>0.38472222222222191</v>
      </c>
      <c r="E42" s="130">
        <f t="shared" si="94"/>
        <v>0.38749999999999968</v>
      </c>
      <c r="F42" s="130">
        <f t="shared" si="95"/>
        <v>0.39097222222222189</v>
      </c>
      <c r="G42" s="130">
        <f t="shared" si="96"/>
        <v>0.39722222222222187</v>
      </c>
      <c r="H42" s="130">
        <f t="shared" si="97"/>
        <v>0.40208333333333296</v>
      </c>
      <c r="I42" s="130">
        <f t="shared" si="98"/>
        <v>0.40694444444444405</v>
      </c>
      <c r="J42" s="130">
        <f t="shared" si="99"/>
        <v>0.4166666666666663</v>
      </c>
      <c r="K42" s="130">
        <f t="shared" si="100"/>
        <v>0.42291666666666627</v>
      </c>
      <c r="L42" s="130">
        <f t="shared" si="101"/>
        <v>0.44027777777777738</v>
      </c>
      <c r="M42" s="130">
        <f t="shared" si="102"/>
        <v>0.4472222222222218</v>
      </c>
      <c r="N42" s="130">
        <f t="shared" si="103"/>
        <v>0.45277777777777733</v>
      </c>
      <c r="O42" s="130">
        <f t="shared" si="104"/>
        <v>0.46249999999999958</v>
      </c>
      <c r="P42" s="130">
        <f t="shared" si="105"/>
        <v>0.46805555555555511</v>
      </c>
      <c r="Q42" s="130">
        <f t="shared" si="106"/>
        <v>0.47499999999999953</v>
      </c>
      <c r="R42" s="130">
        <f t="shared" si="107"/>
        <v>0.48124999999999951</v>
      </c>
      <c r="S42" s="130">
        <f t="shared" si="108"/>
        <v>0.48472222222222172</v>
      </c>
      <c r="T42" s="130">
        <f t="shared" si="109"/>
        <v>0.48819444444444393</v>
      </c>
      <c r="U42" s="130">
        <f t="shared" si="110"/>
        <v>0.49374999999999947</v>
      </c>
      <c r="V42" s="92">
        <f t="shared" si="35"/>
        <v>47.460999999999999</v>
      </c>
      <c r="W42" s="88">
        <f t="shared" si="36"/>
        <v>0.11458333333333309</v>
      </c>
      <c r="X42" s="89">
        <f t="shared" ref="X42:X50" si="131">$G$121/((W42*1440)/60)</f>
        <v>17.258545454545491</v>
      </c>
      <c r="Y42" s="81"/>
      <c r="Z42" s="82">
        <f t="shared" si="56"/>
        <v>6.9444444444444753E-3</v>
      </c>
      <c r="AA42" s="82"/>
    </row>
    <row r="43" spans="1:27" ht="18.399999999999999" customHeight="1" thickBot="1" x14ac:dyDescent="0.3">
      <c r="A43" s="693"/>
      <c r="B43" s="186">
        <v>27</v>
      </c>
      <c r="C43" s="77">
        <v>0.38680555555555524</v>
      </c>
      <c r="D43" s="130">
        <f t="shared" si="93"/>
        <v>0.39236111111111077</v>
      </c>
      <c r="E43" s="130">
        <f t="shared" si="94"/>
        <v>0.39513888888888854</v>
      </c>
      <c r="F43" s="130">
        <f t="shared" si="95"/>
        <v>0.39861111111111075</v>
      </c>
      <c r="G43" s="130">
        <f t="shared" si="96"/>
        <v>0.40486111111111073</v>
      </c>
      <c r="H43" s="130">
        <f t="shared" si="97"/>
        <v>0.40972222222222182</v>
      </c>
      <c r="I43" s="130">
        <f t="shared" si="98"/>
        <v>0.41458333333333292</v>
      </c>
      <c r="J43" s="130">
        <f t="shared" si="99"/>
        <v>0.42430555555555516</v>
      </c>
      <c r="K43" s="130">
        <f t="shared" si="100"/>
        <v>0.43055555555555514</v>
      </c>
      <c r="L43" s="130">
        <f t="shared" si="101"/>
        <v>0.44791666666666624</v>
      </c>
      <c r="M43" s="130">
        <f t="shared" si="102"/>
        <v>0.45486111111111066</v>
      </c>
      <c r="N43" s="130">
        <f t="shared" si="103"/>
        <v>0.4604166666666662</v>
      </c>
      <c r="O43" s="130">
        <f t="shared" si="104"/>
        <v>0.47013888888888844</v>
      </c>
      <c r="P43" s="130">
        <f t="shared" si="105"/>
        <v>0.47569444444444398</v>
      </c>
      <c r="Q43" s="130">
        <f t="shared" si="106"/>
        <v>0.4826388888888884</v>
      </c>
      <c r="R43" s="130">
        <f t="shared" si="107"/>
        <v>0.48888888888888837</v>
      </c>
      <c r="S43" s="130">
        <f t="shared" si="108"/>
        <v>0.49236111111111058</v>
      </c>
      <c r="T43" s="130">
        <f t="shared" si="109"/>
        <v>0.49583333333333279</v>
      </c>
      <c r="U43" s="130">
        <f t="shared" si="110"/>
        <v>0.50138888888888833</v>
      </c>
      <c r="V43" s="92">
        <f t="shared" si="35"/>
        <v>47.460999999999999</v>
      </c>
      <c r="W43" s="88">
        <f t="shared" si="36"/>
        <v>0.11458333333333309</v>
      </c>
      <c r="X43" s="89">
        <f t="shared" si="131"/>
        <v>17.258545454545491</v>
      </c>
      <c r="Y43" s="81"/>
      <c r="Z43" s="82">
        <f t="shared" si="56"/>
        <v>7.6388888888888618E-3</v>
      </c>
      <c r="AA43" s="82"/>
    </row>
    <row r="44" spans="1:27" ht="18.399999999999999" customHeight="1" x14ac:dyDescent="0.25">
      <c r="A44" s="693"/>
      <c r="B44" s="183">
        <v>28</v>
      </c>
      <c r="C44" s="77">
        <v>0.3944444444444441</v>
      </c>
      <c r="D44" s="130">
        <f t="shared" si="93"/>
        <v>0.39999999999999963</v>
      </c>
      <c r="E44" s="130">
        <f t="shared" si="94"/>
        <v>0.4027777777777774</v>
      </c>
      <c r="F44" s="130">
        <f t="shared" si="95"/>
        <v>0.40624999999999961</v>
      </c>
      <c r="G44" s="130">
        <f t="shared" si="96"/>
        <v>0.41249999999999959</v>
      </c>
      <c r="H44" s="130">
        <f t="shared" si="97"/>
        <v>0.41736111111111068</v>
      </c>
      <c r="I44" s="130">
        <f t="shared" si="98"/>
        <v>0.42222222222222178</v>
      </c>
      <c r="J44" s="130">
        <f t="shared" si="99"/>
        <v>0.43194444444444402</v>
      </c>
      <c r="K44" s="130">
        <f t="shared" si="100"/>
        <v>0.438194444444444</v>
      </c>
      <c r="L44" s="130">
        <f t="shared" si="101"/>
        <v>0.4555555555555551</v>
      </c>
      <c r="M44" s="130">
        <f t="shared" si="102"/>
        <v>0.46249999999999952</v>
      </c>
      <c r="N44" s="130">
        <f t="shared" si="103"/>
        <v>0.46805555555555506</v>
      </c>
      <c r="O44" s="130">
        <f t="shared" si="104"/>
        <v>0.4777777777777773</v>
      </c>
      <c r="P44" s="130">
        <f t="shared" si="105"/>
        <v>0.48333333333333284</v>
      </c>
      <c r="Q44" s="130">
        <f t="shared" si="106"/>
        <v>0.49027777777777726</v>
      </c>
      <c r="R44" s="130">
        <f t="shared" si="107"/>
        <v>0.49652777777777724</v>
      </c>
      <c r="S44" s="130">
        <f t="shared" si="108"/>
        <v>0.49999999999999944</v>
      </c>
      <c r="T44" s="130">
        <f t="shared" si="109"/>
        <v>0.50347222222222165</v>
      </c>
      <c r="U44" s="130">
        <f t="shared" si="110"/>
        <v>0.50902777777777719</v>
      </c>
      <c r="V44" s="92">
        <f t="shared" si="35"/>
        <v>47.460999999999999</v>
      </c>
      <c r="W44" s="88">
        <f t="shared" si="36"/>
        <v>0.11458333333333309</v>
      </c>
      <c r="X44" s="89">
        <f t="shared" si="131"/>
        <v>17.258545454545491</v>
      </c>
      <c r="Y44" s="81"/>
      <c r="Z44" s="82">
        <f t="shared" si="56"/>
        <v>7.6388888888888618E-3</v>
      </c>
      <c r="AA44" s="82"/>
    </row>
    <row r="45" spans="1:27" ht="18.399999999999999" customHeight="1" x14ac:dyDescent="0.25">
      <c r="A45" s="693"/>
      <c r="B45" s="186">
        <v>29</v>
      </c>
      <c r="C45" s="77">
        <v>0.40208333333333296</v>
      </c>
      <c r="D45" s="130">
        <f t="shared" si="93"/>
        <v>0.4076388888888885</v>
      </c>
      <c r="E45" s="130">
        <f t="shared" si="94"/>
        <v>0.41041666666666626</v>
      </c>
      <c r="F45" s="130">
        <f t="shared" si="95"/>
        <v>0.41388888888888847</v>
      </c>
      <c r="G45" s="130">
        <f t="shared" si="96"/>
        <v>0.42013888888888845</v>
      </c>
      <c r="H45" s="130">
        <f t="shared" si="97"/>
        <v>0.42499999999999954</v>
      </c>
      <c r="I45" s="130">
        <f t="shared" si="98"/>
        <v>0.42986111111111064</v>
      </c>
      <c r="J45" s="130">
        <f t="shared" si="99"/>
        <v>0.43958333333333288</v>
      </c>
      <c r="K45" s="130">
        <f t="shared" si="100"/>
        <v>0.44583333333333286</v>
      </c>
      <c r="L45" s="130">
        <f t="shared" si="101"/>
        <v>0.46319444444444396</v>
      </c>
      <c r="M45" s="130">
        <f t="shared" si="102"/>
        <v>0.47013888888888838</v>
      </c>
      <c r="N45" s="130">
        <f t="shared" si="103"/>
        <v>0.47569444444444392</v>
      </c>
      <c r="O45" s="130">
        <f t="shared" si="104"/>
        <v>0.48541666666666616</v>
      </c>
      <c r="P45" s="130">
        <f t="shared" si="105"/>
        <v>0.4909722222222217</v>
      </c>
      <c r="Q45" s="130">
        <f t="shared" si="106"/>
        <v>0.49791666666666612</v>
      </c>
      <c r="R45" s="130">
        <f t="shared" si="107"/>
        <v>0.5041666666666661</v>
      </c>
      <c r="S45" s="130">
        <f t="shared" si="108"/>
        <v>0.50763888888888831</v>
      </c>
      <c r="T45" s="130">
        <f t="shared" si="109"/>
        <v>0.51111111111111052</v>
      </c>
      <c r="U45" s="130">
        <f t="shared" si="110"/>
        <v>0.51666666666666605</v>
      </c>
      <c r="V45" s="92">
        <f t="shared" si="35"/>
        <v>47.460999999999999</v>
      </c>
      <c r="W45" s="88">
        <f t="shared" si="36"/>
        <v>0.11458333333333309</v>
      </c>
      <c r="X45" s="89">
        <f t="shared" si="131"/>
        <v>17.258545454545491</v>
      </c>
      <c r="Y45" s="81"/>
      <c r="Z45" s="82">
        <f t="shared" si="56"/>
        <v>7.6388888888888618E-3</v>
      </c>
      <c r="AA45" s="82"/>
    </row>
    <row r="46" spans="1:27" ht="18.399999999999999" customHeight="1" thickBot="1" x14ac:dyDescent="0.3">
      <c r="A46" s="693"/>
      <c r="B46" s="186">
        <v>30</v>
      </c>
      <c r="C46" s="77">
        <v>0.40972222222222182</v>
      </c>
      <c r="D46" s="130">
        <f t="shared" si="93"/>
        <v>0.41527777777777736</v>
      </c>
      <c r="E46" s="130">
        <f t="shared" si="94"/>
        <v>0.41805555555555513</v>
      </c>
      <c r="F46" s="130">
        <f t="shared" si="95"/>
        <v>0.42152777777777733</v>
      </c>
      <c r="G46" s="130">
        <f t="shared" si="96"/>
        <v>0.42777777777777731</v>
      </c>
      <c r="H46" s="130">
        <f t="shared" si="97"/>
        <v>0.43263888888888841</v>
      </c>
      <c r="I46" s="130">
        <f t="shared" si="98"/>
        <v>0.4374999999999995</v>
      </c>
      <c r="J46" s="130">
        <f t="shared" si="99"/>
        <v>0.44722222222222174</v>
      </c>
      <c r="K46" s="130">
        <f t="shared" si="100"/>
        <v>0.45347222222222172</v>
      </c>
      <c r="L46" s="130">
        <f t="shared" si="101"/>
        <v>0.47083333333333283</v>
      </c>
      <c r="M46" s="130">
        <f t="shared" si="102"/>
        <v>0.47777777777777725</v>
      </c>
      <c r="N46" s="130">
        <f t="shared" si="103"/>
        <v>0.48333333333333278</v>
      </c>
      <c r="O46" s="130">
        <f t="shared" si="104"/>
        <v>0.49305555555555503</v>
      </c>
      <c r="P46" s="130">
        <f t="shared" si="105"/>
        <v>0.49861111111111056</v>
      </c>
      <c r="Q46" s="130">
        <f t="shared" si="106"/>
        <v>0.50555555555555498</v>
      </c>
      <c r="R46" s="130">
        <f t="shared" si="107"/>
        <v>0.51180555555555496</v>
      </c>
      <c r="S46" s="130">
        <f t="shared" si="108"/>
        <v>0.51527777777777717</v>
      </c>
      <c r="T46" s="130">
        <f t="shared" si="109"/>
        <v>0.51874999999999938</v>
      </c>
      <c r="U46" s="130">
        <f t="shared" si="110"/>
        <v>0.52430555555555491</v>
      </c>
      <c r="V46" s="92">
        <f t="shared" si="35"/>
        <v>47.460999999999999</v>
      </c>
      <c r="W46" s="88">
        <f t="shared" si="36"/>
        <v>0.11458333333333309</v>
      </c>
      <c r="X46" s="89">
        <f t="shared" si="131"/>
        <v>17.258545454545491</v>
      </c>
      <c r="Y46" s="81"/>
      <c r="Z46" s="82">
        <f t="shared" ref="Z46:Z59" si="132">C46-C45</f>
        <v>7.6388888888888618E-3</v>
      </c>
      <c r="AA46" s="82"/>
    </row>
    <row r="47" spans="1:27" ht="18.399999999999999" customHeight="1" x14ac:dyDescent="0.25">
      <c r="A47" s="693"/>
      <c r="B47" s="183">
        <v>31</v>
      </c>
      <c r="C47" s="77">
        <v>0.41736111111111068</v>
      </c>
      <c r="D47" s="130">
        <f t="shared" si="93"/>
        <v>0.42291666666666622</v>
      </c>
      <c r="E47" s="130">
        <f t="shared" si="94"/>
        <v>0.42569444444444399</v>
      </c>
      <c r="F47" s="130">
        <f t="shared" si="95"/>
        <v>0.4291666666666662</v>
      </c>
      <c r="G47" s="130">
        <f t="shared" si="96"/>
        <v>0.43541666666666617</v>
      </c>
      <c r="H47" s="130">
        <f t="shared" si="97"/>
        <v>0.44027777777777727</v>
      </c>
      <c r="I47" s="130">
        <f t="shared" si="98"/>
        <v>0.44513888888888836</v>
      </c>
      <c r="J47" s="130">
        <f t="shared" si="99"/>
        <v>0.45486111111111061</v>
      </c>
      <c r="K47" s="130">
        <f t="shared" si="100"/>
        <v>0.46111111111111058</v>
      </c>
      <c r="L47" s="130">
        <f t="shared" si="101"/>
        <v>0.47847222222222169</v>
      </c>
      <c r="M47" s="130">
        <f t="shared" si="102"/>
        <v>0.48541666666666611</v>
      </c>
      <c r="N47" s="130">
        <f t="shared" si="103"/>
        <v>0.49097222222222164</v>
      </c>
      <c r="O47" s="130">
        <f t="shared" si="104"/>
        <v>0.50069444444444389</v>
      </c>
      <c r="P47" s="130">
        <f t="shared" si="105"/>
        <v>0.50624999999999942</v>
      </c>
      <c r="Q47" s="130">
        <f t="shared" si="106"/>
        <v>0.51319444444444384</v>
      </c>
      <c r="R47" s="130">
        <f t="shared" si="107"/>
        <v>0.51944444444444382</v>
      </c>
      <c r="S47" s="130">
        <f t="shared" si="108"/>
        <v>0.52291666666666603</v>
      </c>
      <c r="T47" s="130">
        <f t="shared" si="109"/>
        <v>0.52638888888888824</v>
      </c>
      <c r="U47" s="130">
        <f t="shared" si="110"/>
        <v>0.53194444444444378</v>
      </c>
      <c r="V47" s="92">
        <f t="shared" si="35"/>
        <v>47.460999999999999</v>
      </c>
      <c r="W47" s="88">
        <f t="shared" si="36"/>
        <v>0.11458333333333309</v>
      </c>
      <c r="X47" s="89">
        <f t="shared" si="131"/>
        <v>17.258545454545491</v>
      </c>
      <c r="Y47" s="81"/>
      <c r="Z47" s="82">
        <f t="shared" si="132"/>
        <v>7.6388888888888618E-3</v>
      </c>
      <c r="AA47" s="82"/>
    </row>
    <row r="48" spans="1:27" ht="18.399999999999999" customHeight="1" x14ac:dyDescent="0.25">
      <c r="A48" s="693"/>
      <c r="B48" s="186">
        <v>32</v>
      </c>
      <c r="C48" s="77">
        <v>0.42499999999999954</v>
      </c>
      <c r="D48" s="130">
        <f t="shared" si="93"/>
        <v>0.43055555555555508</v>
      </c>
      <c r="E48" s="130">
        <f t="shared" si="94"/>
        <v>0.43333333333333285</v>
      </c>
      <c r="F48" s="130">
        <f t="shared" si="95"/>
        <v>0.43680555555555506</v>
      </c>
      <c r="G48" s="130">
        <f t="shared" si="96"/>
        <v>0.44305555555555504</v>
      </c>
      <c r="H48" s="130">
        <f t="shared" si="97"/>
        <v>0.44791666666666613</v>
      </c>
      <c r="I48" s="130">
        <f t="shared" si="98"/>
        <v>0.45277777777777722</v>
      </c>
      <c r="J48" s="130">
        <f t="shared" si="99"/>
        <v>0.46249999999999947</v>
      </c>
      <c r="K48" s="130">
        <f t="shared" si="100"/>
        <v>0.46874999999999944</v>
      </c>
      <c r="L48" s="130">
        <f t="shared" si="101"/>
        <v>0.48611111111111055</v>
      </c>
      <c r="M48" s="130">
        <f t="shared" si="102"/>
        <v>0.49305555555555497</v>
      </c>
      <c r="N48" s="130">
        <f t="shared" si="103"/>
        <v>0.49861111111111051</v>
      </c>
      <c r="O48" s="130">
        <f t="shared" si="104"/>
        <v>0.50833333333333275</v>
      </c>
      <c r="P48" s="130">
        <f t="shared" si="105"/>
        <v>0.51388888888888828</v>
      </c>
      <c r="Q48" s="130">
        <f t="shared" si="106"/>
        <v>0.5208333333333327</v>
      </c>
      <c r="R48" s="130">
        <f t="shared" si="107"/>
        <v>0.52708333333333268</v>
      </c>
      <c r="S48" s="130">
        <f t="shared" si="108"/>
        <v>0.53055555555555489</v>
      </c>
      <c r="T48" s="130">
        <f t="shared" si="109"/>
        <v>0.5340277777777771</v>
      </c>
      <c r="U48" s="130">
        <f t="shared" si="110"/>
        <v>0.53958333333333264</v>
      </c>
      <c r="V48" s="92">
        <f t="shared" si="35"/>
        <v>47.460999999999999</v>
      </c>
      <c r="W48" s="88">
        <f t="shared" si="36"/>
        <v>0.11458333333333309</v>
      </c>
      <c r="X48" s="89">
        <f t="shared" si="131"/>
        <v>17.258545454545491</v>
      </c>
      <c r="Y48" s="81"/>
      <c r="Z48" s="82">
        <f t="shared" si="132"/>
        <v>7.6388888888888618E-3</v>
      </c>
      <c r="AA48" s="82"/>
    </row>
    <row r="49" spans="1:27" ht="18.399999999999999" customHeight="1" thickBot="1" x14ac:dyDescent="0.3">
      <c r="A49" s="693"/>
      <c r="B49" s="186">
        <v>33</v>
      </c>
      <c r="C49" s="77">
        <v>0.43263888888888841</v>
      </c>
      <c r="D49" s="130">
        <f t="shared" si="93"/>
        <v>0.43819444444444394</v>
      </c>
      <c r="E49" s="130">
        <f t="shared" si="94"/>
        <v>0.44097222222222171</v>
      </c>
      <c r="F49" s="130">
        <f t="shared" si="95"/>
        <v>0.44444444444444392</v>
      </c>
      <c r="G49" s="130">
        <f t="shared" si="96"/>
        <v>0.4506944444444439</v>
      </c>
      <c r="H49" s="130">
        <f t="shared" si="97"/>
        <v>0.45555555555555499</v>
      </c>
      <c r="I49" s="130">
        <f t="shared" si="98"/>
        <v>0.46041666666666609</v>
      </c>
      <c r="J49" s="130">
        <f t="shared" si="99"/>
        <v>0.47013888888888833</v>
      </c>
      <c r="K49" s="130">
        <f t="shared" si="100"/>
        <v>0.47638888888888831</v>
      </c>
      <c r="L49" s="130">
        <f t="shared" si="101"/>
        <v>0.49374999999999941</v>
      </c>
      <c r="M49" s="130">
        <f t="shared" si="102"/>
        <v>0.50069444444444389</v>
      </c>
      <c r="N49" s="130">
        <f t="shared" si="103"/>
        <v>0.50624999999999942</v>
      </c>
      <c r="O49" s="130">
        <f t="shared" si="104"/>
        <v>0.51597222222222161</v>
      </c>
      <c r="P49" s="130">
        <f t="shared" si="105"/>
        <v>0.52152777777777715</v>
      </c>
      <c r="Q49" s="130">
        <f t="shared" si="106"/>
        <v>0.52847222222222157</v>
      </c>
      <c r="R49" s="130">
        <f t="shared" si="107"/>
        <v>0.53472222222222154</v>
      </c>
      <c r="S49" s="130">
        <f t="shared" si="108"/>
        <v>0.53819444444444375</v>
      </c>
      <c r="T49" s="130">
        <f t="shared" si="109"/>
        <v>0.54166666666666596</v>
      </c>
      <c r="U49" s="130">
        <f t="shared" si="110"/>
        <v>0.5472222222222215</v>
      </c>
      <c r="V49" s="92">
        <f t="shared" si="35"/>
        <v>47.460999999999999</v>
      </c>
      <c r="W49" s="88">
        <f t="shared" si="36"/>
        <v>0.11458333333333309</v>
      </c>
      <c r="X49" s="89">
        <f t="shared" si="131"/>
        <v>17.258545454545491</v>
      </c>
      <c r="Y49" s="81"/>
      <c r="Z49" s="82">
        <f t="shared" si="132"/>
        <v>7.6388888888888618E-3</v>
      </c>
      <c r="AA49" s="82"/>
    </row>
    <row r="50" spans="1:27" ht="18.399999999999999" customHeight="1" x14ac:dyDescent="0.25">
      <c r="A50" s="693"/>
      <c r="B50" s="183">
        <v>34</v>
      </c>
      <c r="C50" s="77">
        <v>0.44027777777777727</v>
      </c>
      <c r="D50" s="130">
        <f t="shared" si="93"/>
        <v>0.4458333333333328</v>
      </c>
      <c r="E50" s="130">
        <f t="shared" si="94"/>
        <v>0.44861111111111057</v>
      </c>
      <c r="F50" s="130">
        <f t="shared" si="95"/>
        <v>0.45208333333333278</v>
      </c>
      <c r="G50" s="130">
        <f t="shared" si="96"/>
        <v>0.45833333333333276</v>
      </c>
      <c r="H50" s="130">
        <f t="shared" si="97"/>
        <v>0.46319444444444385</v>
      </c>
      <c r="I50" s="130">
        <f t="shared" si="98"/>
        <v>0.46805555555555495</v>
      </c>
      <c r="J50" s="130">
        <f t="shared" si="99"/>
        <v>0.47777777777777719</v>
      </c>
      <c r="K50" s="130">
        <f t="shared" si="100"/>
        <v>0.48402777777777717</v>
      </c>
      <c r="L50" s="130">
        <f t="shared" si="101"/>
        <v>0.50138888888888833</v>
      </c>
      <c r="M50" s="130">
        <f t="shared" si="102"/>
        <v>0.50833333333333275</v>
      </c>
      <c r="N50" s="130">
        <f t="shared" si="103"/>
        <v>0.51388888888888828</v>
      </c>
      <c r="O50" s="130">
        <f t="shared" si="104"/>
        <v>0.52361111111111047</v>
      </c>
      <c r="P50" s="130">
        <f t="shared" si="105"/>
        <v>0.52916666666666601</v>
      </c>
      <c r="Q50" s="130">
        <f t="shared" si="106"/>
        <v>0.53611111111111043</v>
      </c>
      <c r="R50" s="130">
        <f t="shared" si="107"/>
        <v>0.54236111111111041</v>
      </c>
      <c r="S50" s="130">
        <f t="shared" si="108"/>
        <v>0.54583333333333262</v>
      </c>
      <c r="T50" s="130">
        <f t="shared" si="109"/>
        <v>0.54930555555555483</v>
      </c>
      <c r="U50" s="130">
        <f t="shared" si="110"/>
        <v>0.55486111111111036</v>
      </c>
      <c r="V50" s="92">
        <f t="shared" si="35"/>
        <v>47.460999999999999</v>
      </c>
      <c r="W50" s="88">
        <f t="shared" si="36"/>
        <v>0.11458333333333309</v>
      </c>
      <c r="X50" s="89">
        <f t="shared" si="131"/>
        <v>17.258545454545491</v>
      </c>
      <c r="Y50" s="81"/>
      <c r="Z50" s="82">
        <f t="shared" si="132"/>
        <v>7.6388888888888618E-3</v>
      </c>
      <c r="AA50" s="82"/>
    </row>
    <row r="51" spans="1:27" ht="18.399999999999999" customHeight="1" x14ac:dyDescent="0.25">
      <c r="A51" s="693"/>
      <c r="B51" s="186">
        <v>35</v>
      </c>
      <c r="C51" s="77">
        <v>0.44791666666666613</v>
      </c>
      <c r="D51" s="130">
        <f t="shared" si="93"/>
        <v>0.45347222222222167</v>
      </c>
      <c r="E51" s="130">
        <f t="shared" si="94"/>
        <v>0.45624999999999943</v>
      </c>
      <c r="F51" s="130">
        <f t="shared" si="95"/>
        <v>0.45972222222222164</v>
      </c>
      <c r="G51" s="130">
        <f t="shared" si="96"/>
        <v>0.46597222222222162</v>
      </c>
      <c r="H51" s="130">
        <f t="shared" si="97"/>
        <v>0.47083333333333272</v>
      </c>
      <c r="I51" s="130">
        <f t="shared" si="98"/>
        <v>0.47569444444444381</v>
      </c>
      <c r="J51" s="130">
        <f t="shared" si="99"/>
        <v>0.48541666666666605</v>
      </c>
      <c r="K51" s="130">
        <f t="shared" si="100"/>
        <v>0.49166666666666603</v>
      </c>
      <c r="L51" s="130">
        <f t="shared" si="101"/>
        <v>0.50902777777777719</v>
      </c>
      <c r="M51" s="130">
        <f t="shared" si="102"/>
        <v>0.51597222222222161</v>
      </c>
      <c r="N51" s="130">
        <f t="shared" si="103"/>
        <v>0.52152777777777715</v>
      </c>
      <c r="O51" s="130">
        <f t="shared" si="104"/>
        <v>0.53124999999999933</v>
      </c>
      <c r="P51" s="130">
        <f t="shared" si="105"/>
        <v>0.53680555555555487</v>
      </c>
      <c r="Q51" s="130">
        <f t="shared" si="106"/>
        <v>0.54374999999999929</v>
      </c>
      <c r="R51" s="130">
        <f t="shared" si="107"/>
        <v>0.54999999999999927</v>
      </c>
      <c r="S51" s="130">
        <f t="shared" si="108"/>
        <v>0.55347222222222148</v>
      </c>
      <c r="T51" s="130">
        <f t="shared" si="109"/>
        <v>0.55694444444444369</v>
      </c>
      <c r="U51" s="130">
        <f t="shared" si="110"/>
        <v>0.56249999999999922</v>
      </c>
      <c r="V51" s="92">
        <f t="shared" si="35"/>
        <v>47.460999999999999</v>
      </c>
      <c r="W51" s="88">
        <f t="shared" ref="W51:W82" si="133">U51-C51</f>
        <v>0.11458333333333309</v>
      </c>
      <c r="X51" s="89">
        <f t="shared" ref="X51:X82" si="134">$G$121/((W51*1440)/60)</f>
        <v>17.258545454545491</v>
      </c>
      <c r="Y51" s="81"/>
      <c r="Z51" s="82">
        <f t="shared" si="132"/>
        <v>7.6388888888888618E-3</v>
      </c>
      <c r="AA51" s="82"/>
    </row>
    <row r="52" spans="1:27" ht="18.399999999999999" customHeight="1" thickBot="1" x14ac:dyDescent="0.3">
      <c r="A52" s="693"/>
      <c r="B52" s="186">
        <v>36</v>
      </c>
      <c r="C52" s="77">
        <v>0.45555555555555499</v>
      </c>
      <c r="D52" s="130">
        <f t="shared" si="93"/>
        <v>0.46111111111111053</v>
      </c>
      <c r="E52" s="130">
        <f t="shared" si="94"/>
        <v>0.4638888888888883</v>
      </c>
      <c r="F52" s="130">
        <f t="shared" si="95"/>
        <v>0.46736111111111051</v>
      </c>
      <c r="G52" s="130">
        <f t="shared" si="96"/>
        <v>0.47361111111111048</v>
      </c>
      <c r="H52" s="130">
        <f t="shared" si="97"/>
        <v>0.47847222222222158</v>
      </c>
      <c r="I52" s="130">
        <f t="shared" si="98"/>
        <v>0.48333333333333267</v>
      </c>
      <c r="J52" s="130">
        <f t="shared" si="99"/>
        <v>0.49305555555555491</v>
      </c>
      <c r="K52" s="130">
        <f t="shared" si="100"/>
        <v>0.49930555555555489</v>
      </c>
      <c r="L52" s="130">
        <f t="shared" si="101"/>
        <v>0.51666666666666605</v>
      </c>
      <c r="M52" s="130">
        <f t="shared" si="102"/>
        <v>0.52361111111111047</v>
      </c>
      <c r="N52" s="130">
        <f t="shared" si="103"/>
        <v>0.52916666666666601</v>
      </c>
      <c r="O52" s="130">
        <f t="shared" si="104"/>
        <v>0.5388888888888882</v>
      </c>
      <c r="P52" s="130">
        <f t="shared" si="105"/>
        <v>0.54444444444444373</v>
      </c>
      <c r="Q52" s="130">
        <f t="shared" si="106"/>
        <v>0.55138888888888815</v>
      </c>
      <c r="R52" s="130">
        <f t="shared" si="107"/>
        <v>0.55763888888888813</v>
      </c>
      <c r="S52" s="130">
        <f t="shared" si="108"/>
        <v>0.56111111111111034</v>
      </c>
      <c r="T52" s="130">
        <f t="shared" si="109"/>
        <v>0.56458333333333255</v>
      </c>
      <c r="U52" s="130">
        <f t="shared" si="110"/>
        <v>0.57013888888888808</v>
      </c>
      <c r="V52" s="92">
        <f t="shared" si="35"/>
        <v>47.460999999999999</v>
      </c>
      <c r="W52" s="88">
        <f t="shared" si="133"/>
        <v>0.11458333333333309</v>
      </c>
      <c r="X52" s="89">
        <f t="shared" si="134"/>
        <v>17.258545454545491</v>
      </c>
      <c r="Y52" s="81"/>
      <c r="Z52" s="82">
        <f t="shared" si="132"/>
        <v>7.6388888888888618E-3</v>
      </c>
      <c r="AA52" s="82"/>
    </row>
    <row r="53" spans="1:27" ht="18.399999999999999" customHeight="1" x14ac:dyDescent="0.25">
      <c r="A53" s="693"/>
      <c r="B53" s="183">
        <v>37</v>
      </c>
      <c r="C53" s="77">
        <v>0.46319444444444385</v>
      </c>
      <c r="D53" s="130">
        <f t="shared" si="93"/>
        <v>0.46874999999999939</v>
      </c>
      <c r="E53" s="130">
        <f t="shared" si="94"/>
        <v>0.47152777777777716</v>
      </c>
      <c r="F53" s="130">
        <f t="shared" si="95"/>
        <v>0.47499999999999937</v>
      </c>
      <c r="G53" s="130">
        <f t="shared" si="96"/>
        <v>0.48124999999999934</v>
      </c>
      <c r="H53" s="130">
        <f t="shared" si="97"/>
        <v>0.48611111111111044</v>
      </c>
      <c r="I53" s="130">
        <f t="shared" si="98"/>
        <v>0.49097222222222153</v>
      </c>
      <c r="J53" s="130">
        <f t="shared" si="99"/>
        <v>0.50069444444444378</v>
      </c>
      <c r="K53" s="130">
        <f t="shared" si="100"/>
        <v>0.50694444444444375</v>
      </c>
      <c r="L53" s="130">
        <f t="shared" si="101"/>
        <v>0.52430555555555491</v>
      </c>
      <c r="M53" s="130">
        <f t="shared" si="102"/>
        <v>0.53124999999999933</v>
      </c>
      <c r="N53" s="130">
        <f t="shared" si="103"/>
        <v>0.53680555555555487</v>
      </c>
      <c r="O53" s="130">
        <f t="shared" si="104"/>
        <v>0.54652777777777706</v>
      </c>
      <c r="P53" s="130">
        <f t="shared" si="105"/>
        <v>0.55208333333333259</v>
      </c>
      <c r="Q53" s="130">
        <f t="shared" si="106"/>
        <v>0.55902777777777701</v>
      </c>
      <c r="R53" s="130">
        <f t="shared" si="107"/>
        <v>0.56527777777777699</v>
      </c>
      <c r="S53" s="130">
        <f t="shared" si="108"/>
        <v>0.5687499999999992</v>
      </c>
      <c r="T53" s="130">
        <f t="shared" si="109"/>
        <v>0.57222222222222141</v>
      </c>
      <c r="U53" s="130">
        <f t="shared" si="110"/>
        <v>0.57777777777777695</v>
      </c>
      <c r="V53" s="92">
        <f t="shared" si="35"/>
        <v>47.460999999999999</v>
      </c>
      <c r="W53" s="88">
        <f t="shared" si="133"/>
        <v>0.11458333333333309</v>
      </c>
      <c r="X53" s="89">
        <f t="shared" si="134"/>
        <v>17.258545454545491</v>
      </c>
      <c r="Y53" s="81"/>
      <c r="Z53" s="82">
        <f t="shared" si="132"/>
        <v>7.6388888888888618E-3</v>
      </c>
      <c r="AA53" s="82"/>
    </row>
    <row r="54" spans="1:27" ht="18.399999999999999" customHeight="1" x14ac:dyDescent="0.25">
      <c r="A54" s="693"/>
      <c r="B54" s="186">
        <v>38</v>
      </c>
      <c r="C54" s="77">
        <v>0.47083333333333272</v>
      </c>
      <c r="D54" s="130">
        <f t="shared" si="93"/>
        <v>0.47638888888888825</v>
      </c>
      <c r="E54" s="130">
        <f t="shared" si="94"/>
        <v>0.47916666666666602</v>
      </c>
      <c r="F54" s="130">
        <f t="shared" si="95"/>
        <v>0.48263888888888823</v>
      </c>
      <c r="G54" s="130">
        <f t="shared" si="96"/>
        <v>0.48888888888888821</v>
      </c>
      <c r="H54" s="130">
        <f t="shared" si="97"/>
        <v>0.4937499999999993</v>
      </c>
      <c r="I54" s="130">
        <f t="shared" si="98"/>
        <v>0.49861111111111039</v>
      </c>
      <c r="J54" s="130">
        <f t="shared" si="99"/>
        <v>0.50833333333333264</v>
      </c>
      <c r="K54" s="130">
        <f t="shared" si="100"/>
        <v>0.51458333333333262</v>
      </c>
      <c r="L54" s="130">
        <f t="shared" si="101"/>
        <v>0.53194444444444378</v>
      </c>
      <c r="M54" s="130">
        <f t="shared" si="102"/>
        <v>0.5388888888888882</v>
      </c>
      <c r="N54" s="130">
        <f t="shared" si="103"/>
        <v>0.54444444444444373</v>
      </c>
      <c r="O54" s="130">
        <f t="shared" si="104"/>
        <v>0.55416666666666592</v>
      </c>
      <c r="P54" s="130">
        <f t="shared" si="105"/>
        <v>0.55972222222222145</v>
      </c>
      <c r="Q54" s="130">
        <f t="shared" si="106"/>
        <v>0.56666666666666587</v>
      </c>
      <c r="R54" s="130">
        <f t="shared" si="107"/>
        <v>0.57291666666666585</v>
      </c>
      <c r="S54" s="130">
        <f t="shared" si="108"/>
        <v>0.57638888888888806</v>
      </c>
      <c r="T54" s="130">
        <f t="shared" si="109"/>
        <v>0.57986111111111027</v>
      </c>
      <c r="U54" s="130">
        <f t="shared" si="110"/>
        <v>0.58541666666666581</v>
      </c>
      <c r="V54" s="92">
        <f t="shared" si="35"/>
        <v>47.460999999999999</v>
      </c>
      <c r="W54" s="88">
        <f t="shared" si="133"/>
        <v>0.11458333333333309</v>
      </c>
      <c r="X54" s="89">
        <f t="shared" si="134"/>
        <v>17.258545454545491</v>
      </c>
      <c r="Y54" s="81"/>
      <c r="Z54" s="82">
        <f t="shared" si="132"/>
        <v>7.6388888888888618E-3</v>
      </c>
      <c r="AA54" s="82"/>
    </row>
    <row r="55" spans="1:27" ht="18.399999999999999" customHeight="1" thickBot="1" x14ac:dyDescent="0.3">
      <c r="A55" s="693"/>
      <c r="B55" s="186">
        <v>39</v>
      </c>
      <c r="C55" s="77">
        <v>0.47847222222222158</v>
      </c>
      <c r="D55" s="130">
        <f t="shared" si="93"/>
        <v>0.48402777777777711</v>
      </c>
      <c r="E55" s="130">
        <f t="shared" si="94"/>
        <v>0.48680555555555488</v>
      </c>
      <c r="F55" s="130">
        <f t="shared" si="95"/>
        <v>0.49027777777777709</v>
      </c>
      <c r="G55" s="130">
        <f t="shared" si="96"/>
        <v>0.49652777777777707</v>
      </c>
      <c r="H55" s="130">
        <f t="shared" si="97"/>
        <v>0.50138888888888822</v>
      </c>
      <c r="I55" s="130">
        <f t="shared" si="98"/>
        <v>0.50624999999999931</v>
      </c>
      <c r="J55" s="130">
        <f t="shared" si="99"/>
        <v>0.5159722222222215</v>
      </c>
      <c r="K55" s="130">
        <f t="shared" si="100"/>
        <v>0.52222222222222148</v>
      </c>
      <c r="L55" s="130">
        <f t="shared" si="101"/>
        <v>0.53958333333333264</v>
      </c>
      <c r="M55" s="130">
        <f t="shared" si="102"/>
        <v>0.54652777777777706</v>
      </c>
      <c r="N55" s="130">
        <f t="shared" si="103"/>
        <v>0.55208333333333259</v>
      </c>
      <c r="O55" s="130">
        <f t="shared" si="104"/>
        <v>0.56180555555555478</v>
      </c>
      <c r="P55" s="130">
        <f t="shared" si="105"/>
        <v>0.56736111111111032</v>
      </c>
      <c r="Q55" s="130">
        <f t="shared" si="106"/>
        <v>0.57430555555555474</v>
      </c>
      <c r="R55" s="130">
        <f t="shared" si="107"/>
        <v>0.58055555555555471</v>
      </c>
      <c r="S55" s="130">
        <f t="shared" si="108"/>
        <v>0.58402777777777692</v>
      </c>
      <c r="T55" s="130">
        <f t="shared" si="109"/>
        <v>0.58749999999999913</v>
      </c>
      <c r="U55" s="130">
        <f t="shared" si="110"/>
        <v>0.59305555555555467</v>
      </c>
      <c r="V55" s="92">
        <f t="shared" si="35"/>
        <v>47.460999999999999</v>
      </c>
      <c r="W55" s="88">
        <f t="shared" si="133"/>
        <v>0.11458333333333309</v>
      </c>
      <c r="X55" s="89">
        <f t="shared" si="134"/>
        <v>17.258545454545491</v>
      </c>
      <c r="Y55" s="81"/>
      <c r="Z55" s="82">
        <f t="shared" si="132"/>
        <v>7.6388888888888618E-3</v>
      </c>
      <c r="AA55" s="82"/>
    </row>
    <row r="56" spans="1:27" ht="18.399999999999999" customHeight="1" x14ac:dyDescent="0.25">
      <c r="A56" s="693"/>
      <c r="B56" s="183">
        <v>40</v>
      </c>
      <c r="C56" s="77">
        <v>0.48611111111111044</v>
      </c>
      <c r="D56" s="130">
        <f t="shared" si="93"/>
        <v>0.49166666666666597</v>
      </c>
      <c r="E56" s="130">
        <f t="shared" si="94"/>
        <v>0.49444444444444374</v>
      </c>
      <c r="F56" s="130">
        <f t="shared" si="95"/>
        <v>0.49791666666666595</v>
      </c>
      <c r="G56" s="130">
        <f t="shared" si="96"/>
        <v>0.50416666666666599</v>
      </c>
      <c r="H56" s="130">
        <f t="shared" si="97"/>
        <v>0.50902777777777708</v>
      </c>
      <c r="I56" s="130">
        <f t="shared" si="98"/>
        <v>0.51388888888888817</v>
      </c>
      <c r="J56" s="130">
        <f t="shared" si="99"/>
        <v>0.52361111111111036</v>
      </c>
      <c r="K56" s="130">
        <f t="shared" si="100"/>
        <v>0.52986111111111034</v>
      </c>
      <c r="L56" s="130">
        <f t="shared" si="101"/>
        <v>0.5472222222222215</v>
      </c>
      <c r="M56" s="130">
        <f t="shared" si="102"/>
        <v>0.55416666666666592</v>
      </c>
      <c r="N56" s="130">
        <f t="shared" si="103"/>
        <v>0.55972222222222145</v>
      </c>
      <c r="O56" s="130">
        <f t="shared" si="104"/>
        <v>0.56944444444444364</v>
      </c>
      <c r="P56" s="130">
        <f t="shared" si="105"/>
        <v>0.57499999999999918</v>
      </c>
      <c r="Q56" s="130">
        <f t="shared" si="106"/>
        <v>0.5819444444444436</v>
      </c>
      <c r="R56" s="130">
        <f t="shared" si="107"/>
        <v>0.58819444444444358</v>
      </c>
      <c r="S56" s="130">
        <f t="shared" si="108"/>
        <v>0.59166666666666579</v>
      </c>
      <c r="T56" s="130">
        <f t="shared" si="109"/>
        <v>0.595138888888888</v>
      </c>
      <c r="U56" s="130">
        <f t="shared" si="110"/>
        <v>0.60069444444444353</v>
      </c>
      <c r="V56" s="92">
        <f t="shared" si="35"/>
        <v>47.460999999999999</v>
      </c>
      <c r="W56" s="88">
        <f t="shared" si="133"/>
        <v>0.11458333333333309</v>
      </c>
      <c r="X56" s="89">
        <f t="shared" si="134"/>
        <v>17.258545454545491</v>
      </c>
      <c r="Y56" s="81"/>
      <c r="Z56" s="82">
        <f t="shared" si="132"/>
        <v>7.6388888888888618E-3</v>
      </c>
      <c r="AA56" s="82"/>
    </row>
    <row r="57" spans="1:27" ht="18.399999999999999" customHeight="1" x14ac:dyDescent="0.25">
      <c r="A57" s="693"/>
      <c r="B57" s="186">
        <v>41</v>
      </c>
      <c r="C57" s="77">
        <v>0.4937499999999993</v>
      </c>
      <c r="D57" s="130">
        <f t="shared" si="93"/>
        <v>0.49930555555555484</v>
      </c>
      <c r="E57" s="130">
        <f t="shared" si="94"/>
        <v>0.50208333333333266</v>
      </c>
      <c r="F57" s="130">
        <f t="shared" si="95"/>
        <v>0.50555555555555487</v>
      </c>
      <c r="G57" s="130">
        <f t="shared" si="96"/>
        <v>0.51180555555555485</v>
      </c>
      <c r="H57" s="130">
        <f t="shared" si="97"/>
        <v>0.51666666666666594</v>
      </c>
      <c r="I57" s="130">
        <f t="shared" si="98"/>
        <v>0.52152777777777704</v>
      </c>
      <c r="J57" s="130">
        <f t="shared" si="99"/>
        <v>0.53124999999999922</v>
      </c>
      <c r="K57" s="130">
        <f t="shared" si="100"/>
        <v>0.5374999999999992</v>
      </c>
      <c r="L57" s="130">
        <f t="shared" si="101"/>
        <v>0.55486111111111036</v>
      </c>
      <c r="M57" s="130">
        <f t="shared" si="102"/>
        <v>0.56180555555555478</v>
      </c>
      <c r="N57" s="130">
        <f t="shared" si="103"/>
        <v>0.56736111111111032</v>
      </c>
      <c r="O57" s="130">
        <f t="shared" si="104"/>
        <v>0.5770833333333325</v>
      </c>
      <c r="P57" s="130">
        <f t="shared" si="105"/>
        <v>0.58263888888888804</v>
      </c>
      <c r="Q57" s="130">
        <f t="shared" si="106"/>
        <v>0.58958333333333246</v>
      </c>
      <c r="R57" s="130">
        <f t="shared" si="107"/>
        <v>0.59583333333333244</v>
      </c>
      <c r="S57" s="130">
        <f t="shared" si="108"/>
        <v>0.59930555555555465</v>
      </c>
      <c r="T57" s="130">
        <f t="shared" si="109"/>
        <v>0.60277777777777686</v>
      </c>
      <c r="U57" s="130">
        <f t="shared" si="110"/>
        <v>0.60833333333333239</v>
      </c>
      <c r="V57" s="92">
        <f t="shared" si="35"/>
        <v>47.460999999999999</v>
      </c>
      <c r="W57" s="88">
        <f t="shared" si="133"/>
        <v>0.11458333333333309</v>
      </c>
      <c r="X57" s="89">
        <f t="shared" si="134"/>
        <v>17.258545454545491</v>
      </c>
      <c r="Y57" s="81"/>
      <c r="Z57" s="82">
        <f t="shared" si="132"/>
        <v>7.6388888888888618E-3</v>
      </c>
      <c r="AA57" s="82"/>
    </row>
    <row r="58" spans="1:27" ht="18.399999999999999" customHeight="1" thickBot="1" x14ac:dyDescent="0.3">
      <c r="A58" s="693"/>
      <c r="B58" s="186">
        <v>42</v>
      </c>
      <c r="C58" s="77">
        <v>0.50138888888888822</v>
      </c>
      <c r="D58" s="130">
        <f t="shared" si="93"/>
        <v>0.50694444444444375</v>
      </c>
      <c r="E58" s="130">
        <f t="shared" si="94"/>
        <v>0.50972222222222152</v>
      </c>
      <c r="F58" s="130">
        <f t="shared" si="95"/>
        <v>0.51319444444444373</v>
      </c>
      <c r="G58" s="130">
        <f t="shared" si="96"/>
        <v>0.51944444444444371</v>
      </c>
      <c r="H58" s="130">
        <f t="shared" si="97"/>
        <v>0.5243055555555548</v>
      </c>
      <c r="I58" s="130">
        <f t="shared" si="98"/>
        <v>0.5291666666666659</v>
      </c>
      <c r="J58" s="130">
        <f t="shared" si="99"/>
        <v>0.53888888888888808</v>
      </c>
      <c r="K58" s="130">
        <f t="shared" si="100"/>
        <v>0.54513888888888806</v>
      </c>
      <c r="L58" s="130">
        <f t="shared" si="101"/>
        <v>0.56249999999999922</v>
      </c>
      <c r="M58" s="130">
        <f t="shared" si="102"/>
        <v>0.56944444444444364</v>
      </c>
      <c r="N58" s="130">
        <f t="shared" si="103"/>
        <v>0.57499999999999918</v>
      </c>
      <c r="O58" s="130">
        <f t="shared" si="104"/>
        <v>0.58472222222222137</v>
      </c>
      <c r="P58" s="130">
        <f t="shared" si="105"/>
        <v>0.5902777777777769</v>
      </c>
      <c r="Q58" s="130">
        <f t="shared" si="106"/>
        <v>0.59722222222222132</v>
      </c>
      <c r="R58" s="130">
        <f t="shared" si="107"/>
        <v>0.6034722222222213</v>
      </c>
      <c r="S58" s="130">
        <f t="shared" si="108"/>
        <v>0.60694444444444351</v>
      </c>
      <c r="T58" s="130">
        <f t="shared" si="109"/>
        <v>0.61041666666666572</v>
      </c>
      <c r="U58" s="130">
        <f t="shared" si="110"/>
        <v>0.61597222222222126</v>
      </c>
      <c r="V58" s="92">
        <f t="shared" si="35"/>
        <v>47.460999999999999</v>
      </c>
      <c r="W58" s="88">
        <f t="shared" si="133"/>
        <v>0.11458333333333304</v>
      </c>
      <c r="X58" s="89">
        <f t="shared" si="134"/>
        <v>17.258545454545498</v>
      </c>
      <c r="Y58" s="81"/>
      <c r="Z58" s="82">
        <f t="shared" si="132"/>
        <v>7.6388888888889173E-3</v>
      </c>
      <c r="AA58" s="82"/>
    </row>
    <row r="59" spans="1:27" ht="18.399999999999999" customHeight="1" x14ac:dyDescent="0.25">
      <c r="A59" s="693"/>
      <c r="B59" s="183">
        <v>43</v>
      </c>
      <c r="C59" s="77">
        <v>0.50694444444444375</v>
      </c>
      <c r="D59" s="130">
        <f t="shared" si="93"/>
        <v>0.51249999999999929</v>
      </c>
      <c r="E59" s="130">
        <f t="shared" si="94"/>
        <v>0.51527777777777706</v>
      </c>
      <c r="F59" s="130">
        <f t="shared" si="95"/>
        <v>0.51874999999999927</v>
      </c>
      <c r="G59" s="130">
        <f t="shared" si="96"/>
        <v>0.52499999999999925</v>
      </c>
      <c r="H59" s="130">
        <f t="shared" si="97"/>
        <v>0.52986111111111034</v>
      </c>
      <c r="I59" s="130">
        <f t="shared" si="98"/>
        <v>0.53472222222222143</v>
      </c>
      <c r="J59" s="130">
        <f t="shared" si="99"/>
        <v>0.54444444444444362</v>
      </c>
      <c r="K59" s="130">
        <f t="shared" si="100"/>
        <v>0.5506944444444436</v>
      </c>
      <c r="L59" s="130">
        <f t="shared" si="101"/>
        <v>0.56805555555555476</v>
      </c>
      <c r="M59" s="130">
        <f t="shared" si="102"/>
        <v>0.57499999999999918</v>
      </c>
      <c r="N59" s="130">
        <f t="shared" si="103"/>
        <v>0.58055555555555471</v>
      </c>
      <c r="O59" s="130">
        <f t="shared" si="104"/>
        <v>0.5902777777777769</v>
      </c>
      <c r="P59" s="130">
        <f t="shared" si="105"/>
        <v>0.59583333333333244</v>
      </c>
      <c r="Q59" s="130">
        <f t="shared" si="106"/>
        <v>0.60277777777777686</v>
      </c>
      <c r="R59" s="130">
        <f t="shared" si="107"/>
        <v>0.60902777777777684</v>
      </c>
      <c r="S59" s="130">
        <f t="shared" si="108"/>
        <v>0.61249999999999905</v>
      </c>
      <c r="T59" s="130">
        <f t="shared" si="109"/>
        <v>0.61597222222222126</v>
      </c>
      <c r="U59" s="130">
        <f t="shared" si="110"/>
        <v>0.62152777777777679</v>
      </c>
      <c r="V59" s="92">
        <f t="shared" si="35"/>
        <v>47.460999999999999</v>
      </c>
      <c r="W59" s="88">
        <f t="shared" si="133"/>
        <v>0.11458333333333304</v>
      </c>
      <c r="X59" s="89">
        <f t="shared" si="134"/>
        <v>17.258545454545498</v>
      </c>
      <c r="Y59" s="81"/>
      <c r="Z59" s="82">
        <f t="shared" si="132"/>
        <v>5.5555555555555358E-3</v>
      </c>
      <c r="AA59" s="82"/>
    </row>
    <row r="60" spans="1:27" ht="18.399999999999999" customHeight="1" x14ac:dyDescent="0.25">
      <c r="A60" s="693"/>
      <c r="B60" s="186">
        <v>44</v>
      </c>
      <c r="C60" s="77">
        <v>0.51249999999999929</v>
      </c>
      <c r="D60" s="130">
        <f t="shared" si="93"/>
        <v>0.51805555555555483</v>
      </c>
      <c r="E60" s="130">
        <f t="shared" si="94"/>
        <v>0.52083333333333259</v>
      </c>
      <c r="F60" s="130">
        <f t="shared" si="95"/>
        <v>0.5243055555555548</v>
      </c>
      <c r="G60" s="130">
        <f t="shared" si="96"/>
        <v>0.53055555555555478</v>
      </c>
      <c r="H60" s="130">
        <f t="shared" si="97"/>
        <v>0.53541666666666587</v>
      </c>
      <c r="I60" s="130">
        <f t="shared" si="98"/>
        <v>0.54027777777777697</v>
      </c>
      <c r="J60" s="130">
        <f t="shared" si="99"/>
        <v>0.54999999999999916</v>
      </c>
      <c r="K60" s="130">
        <f t="shared" si="100"/>
        <v>0.55624999999999913</v>
      </c>
      <c r="L60" s="130">
        <f t="shared" si="101"/>
        <v>0.57361111111111029</v>
      </c>
      <c r="M60" s="130">
        <f t="shared" si="102"/>
        <v>0.58055555555555471</v>
      </c>
      <c r="N60" s="130">
        <f t="shared" si="103"/>
        <v>0.58611111111111025</v>
      </c>
      <c r="O60" s="130">
        <f t="shared" si="104"/>
        <v>0.59583333333333244</v>
      </c>
      <c r="P60" s="130">
        <f t="shared" si="105"/>
        <v>0.60138888888888797</v>
      </c>
      <c r="Q60" s="130">
        <f t="shared" si="106"/>
        <v>0.60833333333333239</v>
      </c>
      <c r="R60" s="130">
        <f t="shared" si="107"/>
        <v>0.61458333333333237</v>
      </c>
      <c r="S60" s="130">
        <f t="shared" si="108"/>
        <v>0.61805555555555458</v>
      </c>
      <c r="T60" s="130">
        <f t="shared" si="109"/>
        <v>0.62152777777777679</v>
      </c>
      <c r="U60" s="130">
        <f t="shared" si="110"/>
        <v>0.62708333333333233</v>
      </c>
      <c r="V60" s="92">
        <f t="shared" si="35"/>
        <v>47.460999999999999</v>
      </c>
      <c r="W60" s="88">
        <f t="shared" si="133"/>
        <v>0.11458333333333304</v>
      </c>
      <c r="X60" s="89">
        <f t="shared" si="134"/>
        <v>17.258545454545498</v>
      </c>
      <c r="Y60" s="81"/>
      <c r="Z60" s="82">
        <f t="shared" ref="Z60:Z91" si="135">C60-C59</f>
        <v>5.5555555555555358E-3</v>
      </c>
      <c r="AA60" s="82"/>
    </row>
    <row r="61" spans="1:27" ht="18.399999999999999" customHeight="1" thickBot="1" x14ac:dyDescent="0.3">
      <c r="A61" s="693"/>
      <c r="B61" s="186">
        <v>45</v>
      </c>
      <c r="C61" s="77">
        <v>0.51805555555555483</v>
      </c>
      <c r="D61" s="130">
        <f t="shared" si="93"/>
        <v>0.52361111111111036</v>
      </c>
      <c r="E61" s="130">
        <f t="shared" si="94"/>
        <v>0.52638888888888813</v>
      </c>
      <c r="F61" s="130">
        <f t="shared" si="95"/>
        <v>0.52986111111111034</v>
      </c>
      <c r="G61" s="130">
        <f t="shared" si="96"/>
        <v>0.53611111111111032</v>
      </c>
      <c r="H61" s="130">
        <f t="shared" si="97"/>
        <v>0.54097222222222141</v>
      </c>
      <c r="I61" s="130">
        <f t="shared" si="98"/>
        <v>0.5458333333333325</v>
      </c>
      <c r="J61" s="130">
        <f t="shared" si="99"/>
        <v>0.55555555555555469</v>
      </c>
      <c r="K61" s="130">
        <f t="shared" si="100"/>
        <v>0.56180555555555467</v>
      </c>
      <c r="L61" s="130">
        <f t="shared" si="101"/>
        <v>0.57916666666666583</v>
      </c>
      <c r="M61" s="130">
        <f t="shared" si="102"/>
        <v>0.58611111111111025</v>
      </c>
      <c r="N61" s="130">
        <f t="shared" si="103"/>
        <v>0.59166666666666579</v>
      </c>
      <c r="O61" s="130">
        <f t="shared" si="104"/>
        <v>0.60138888888888797</v>
      </c>
      <c r="P61" s="130">
        <f t="shared" si="105"/>
        <v>0.60694444444444351</v>
      </c>
      <c r="Q61" s="130">
        <f t="shared" si="106"/>
        <v>0.61388888888888793</v>
      </c>
      <c r="R61" s="130">
        <f t="shared" si="107"/>
        <v>0.62013888888888791</v>
      </c>
      <c r="S61" s="130">
        <f t="shared" si="108"/>
        <v>0.62361111111111012</v>
      </c>
      <c r="T61" s="130">
        <f t="shared" si="109"/>
        <v>0.62708333333333233</v>
      </c>
      <c r="U61" s="130">
        <f t="shared" si="110"/>
        <v>0.63263888888888786</v>
      </c>
      <c r="V61" s="92">
        <f t="shared" si="35"/>
        <v>47.460999999999999</v>
      </c>
      <c r="W61" s="88">
        <f t="shared" si="133"/>
        <v>0.11458333333333304</v>
      </c>
      <c r="X61" s="89">
        <f t="shared" si="134"/>
        <v>17.258545454545498</v>
      </c>
      <c r="Y61" s="81"/>
      <c r="Z61" s="82">
        <f t="shared" si="135"/>
        <v>5.5555555555555358E-3</v>
      </c>
      <c r="AA61" s="82"/>
    </row>
    <row r="62" spans="1:27" ht="18.399999999999999" customHeight="1" x14ac:dyDescent="0.25">
      <c r="A62" s="693"/>
      <c r="B62" s="183">
        <v>46</v>
      </c>
      <c r="C62" s="77">
        <v>0.52361111111111036</v>
      </c>
      <c r="D62" s="130">
        <f t="shared" si="93"/>
        <v>0.5291666666666659</v>
      </c>
      <c r="E62" s="130">
        <f t="shared" si="94"/>
        <v>0.53194444444444366</v>
      </c>
      <c r="F62" s="130">
        <f t="shared" si="95"/>
        <v>0.53541666666666587</v>
      </c>
      <c r="G62" s="130">
        <f t="shared" si="96"/>
        <v>0.54166666666666585</v>
      </c>
      <c r="H62" s="130">
        <f t="shared" si="97"/>
        <v>0.54652777777777695</v>
      </c>
      <c r="I62" s="130">
        <f t="shared" si="98"/>
        <v>0.55138888888888804</v>
      </c>
      <c r="J62" s="130">
        <f t="shared" si="99"/>
        <v>0.56111111111111023</v>
      </c>
      <c r="K62" s="130">
        <f t="shared" si="100"/>
        <v>0.56736111111111021</v>
      </c>
      <c r="L62" s="130">
        <f t="shared" si="101"/>
        <v>0.58472222222222137</v>
      </c>
      <c r="M62" s="130">
        <f t="shared" si="102"/>
        <v>0.59166666666666579</v>
      </c>
      <c r="N62" s="130">
        <f t="shared" si="103"/>
        <v>0.59722222222222132</v>
      </c>
      <c r="O62" s="130">
        <f t="shared" si="104"/>
        <v>0.60694444444444351</v>
      </c>
      <c r="P62" s="130">
        <f t="shared" si="105"/>
        <v>0.61249999999999905</v>
      </c>
      <c r="Q62" s="130">
        <f t="shared" si="106"/>
        <v>0.61944444444444346</v>
      </c>
      <c r="R62" s="130">
        <f t="shared" si="107"/>
        <v>0.62569444444444344</v>
      </c>
      <c r="S62" s="130">
        <f t="shared" si="108"/>
        <v>0.62916666666666565</v>
      </c>
      <c r="T62" s="130">
        <f t="shared" si="109"/>
        <v>0.63263888888888786</v>
      </c>
      <c r="U62" s="130">
        <f t="shared" si="110"/>
        <v>0.6381944444444434</v>
      </c>
      <c r="V62" s="92">
        <f t="shared" si="35"/>
        <v>47.460999999999999</v>
      </c>
      <c r="W62" s="88">
        <f t="shared" si="133"/>
        <v>0.11458333333333304</v>
      </c>
      <c r="X62" s="89">
        <f t="shared" si="134"/>
        <v>17.258545454545498</v>
      </c>
      <c r="Y62" s="81"/>
      <c r="Z62" s="82">
        <f t="shared" si="135"/>
        <v>5.5555555555555358E-3</v>
      </c>
      <c r="AA62" s="82"/>
    </row>
    <row r="63" spans="1:27" ht="18.399999999999999" customHeight="1" x14ac:dyDescent="0.25">
      <c r="A63" s="693"/>
      <c r="B63" s="186">
        <v>47</v>
      </c>
      <c r="C63" s="77">
        <v>0.5291666666666659</v>
      </c>
      <c r="D63" s="130">
        <f t="shared" si="93"/>
        <v>0.53472222222222143</v>
      </c>
      <c r="E63" s="130">
        <f t="shared" si="94"/>
        <v>0.5374999999999992</v>
      </c>
      <c r="F63" s="130">
        <f t="shared" si="95"/>
        <v>0.54097222222222141</v>
      </c>
      <c r="G63" s="130">
        <f t="shared" si="96"/>
        <v>0.54722222222222139</v>
      </c>
      <c r="H63" s="130">
        <f t="shared" si="97"/>
        <v>0.55208333333333248</v>
      </c>
      <c r="I63" s="130">
        <f t="shared" si="98"/>
        <v>0.55694444444444358</v>
      </c>
      <c r="J63" s="130">
        <f t="shared" si="99"/>
        <v>0.56666666666666576</v>
      </c>
      <c r="K63" s="130">
        <f t="shared" si="100"/>
        <v>0.57291666666666574</v>
      </c>
      <c r="L63" s="130">
        <f t="shared" si="101"/>
        <v>0.5902777777777769</v>
      </c>
      <c r="M63" s="130">
        <f t="shared" si="102"/>
        <v>0.59722222222222132</v>
      </c>
      <c r="N63" s="130">
        <f t="shared" si="103"/>
        <v>0.60277777777777686</v>
      </c>
      <c r="O63" s="130">
        <f t="shared" si="104"/>
        <v>0.61249999999999905</v>
      </c>
      <c r="P63" s="130">
        <f t="shared" si="105"/>
        <v>0.61805555555555458</v>
      </c>
      <c r="Q63" s="130">
        <f t="shared" si="106"/>
        <v>0.624999999999999</v>
      </c>
      <c r="R63" s="130">
        <f t="shared" si="107"/>
        <v>0.63124999999999898</v>
      </c>
      <c r="S63" s="130">
        <f t="shared" si="108"/>
        <v>0.63472222222222119</v>
      </c>
      <c r="T63" s="130">
        <f t="shared" si="109"/>
        <v>0.6381944444444434</v>
      </c>
      <c r="U63" s="130">
        <f t="shared" si="110"/>
        <v>0.64374999999999893</v>
      </c>
      <c r="V63" s="92">
        <f t="shared" si="35"/>
        <v>47.460999999999999</v>
      </c>
      <c r="W63" s="88">
        <f t="shared" si="133"/>
        <v>0.11458333333333304</v>
      </c>
      <c r="X63" s="89">
        <f t="shared" si="134"/>
        <v>17.258545454545498</v>
      </c>
      <c r="Y63" s="81"/>
      <c r="Z63" s="82">
        <f t="shared" si="135"/>
        <v>5.5555555555555358E-3</v>
      </c>
      <c r="AA63" s="82"/>
    </row>
    <row r="64" spans="1:27" ht="18.399999999999999" customHeight="1" thickBot="1" x14ac:dyDescent="0.3">
      <c r="A64" s="693"/>
      <c r="B64" s="186">
        <v>48</v>
      </c>
      <c r="C64" s="77">
        <v>0.53472222222222143</v>
      </c>
      <c r="D64" s="130">
        <f t="shared" si="93"/>
        <v>0.54027777777777697</v>
      </c>
      <c r="E64" s="130">
        <f t="shared" si="94"/>
        <v>0.54305555555555474</v>
      </c>
      <c r="F64" s="130">
        <f t="shared" si="95"/>
        <v>0.54652777777777695</v>
      </c>
      <c r="G64" s="130">
        <f t="shared" si="96"/>
        <v>0.55277777777777692</v>
      </c>
      <c r="H64" s="130">
        <f t="shared" si="97"/>
        <v>0.55763888888888802</v>
      </c>
      <c r="I64" s="130">
        <f t="shared" si="98"/>
        <v>0.56249999999999911</v>
      </c>
      <c r="J64" s="130">
        <f t="shared" si="99"/>
        <v>0.5722222222222213</v>
      </c>
      <c r="K64" s="130">
        <f t="shared" si="100"/>
        <v>0.57847222222222128</v>
      </c>
      <c r="L64" s="130">
        <f t="shared" si="101"/>
        <v>0.59583333333333244</v>
      </c>
      <c r="M64" s="130">
        <f t="shared" si="102"/>
        <v>0.60277777777777686</v>
      </c>
      <c r="N64" s="130">
        <f t="shared" si="103"/>
        <v>0.60833333333333239</v>
      </c>
      <c r="O64" s="130">
        <f t="shared" si="104"/>
        <v>0.61805555555555458</v>
      </c>
      <c r="P64" s="130">
        <f t="shared" si="105"/>
        <v>0.62361111111111012</v>
      </c>
      <c r="Q64" s="130">
        <f t="shared" si="106"/>
        <v>0.63055555555555454</v>
      </c>
      <c r="R64" s="130">
        <f t="shared" si="107"/>
        <v>0.63680555555555451</v>
      </c>
      <c r="S64" s="130">
        <f t="shared" si="108"/>
        <v>0.64027777777777672</v>
      </c>
      <c r="T64" s="130">
        <f t="shared" si="109"/>
        <v>0.64374999999999893</v>
      </c>
      <c r="U64" s="130">
        <f t="shared" si="110"/>
        <v>0.64930555555555447</v>
      </c>
      <c r="V64" s="92">
        <f t="shared" si="35"/>
        <v>47.460999999999999</v>
      </c>
      <c r="W64" s="88">
        <f t="shared" si="133"/>
        <v>0.11458333333333304</v>
      </c>
      <c r="X64" s="89">
        <f t="shared" si="134"/>
        <v>17.258545454545498</v>
      </c>
      <c r="Y64" s="81"/>
      <c r="Z64" s="82">
        <f t="shared" si="135"/>
        <v>5.5555555555555358E-3</v>
      </c>
      <c r="AA64" s="82"/>
    </row>
    <row r="65" spans="1:27" ht="18.399999999999999" customHeight="1" x14ac:dyDescent="0.25">
      <c r="A65" s="693"/>
      <c r="B65" s="183">
        <v>49</v>
      </c>
      <c r="C65" s="77">
        <v>0.54027777777777697</v>
      </c>
      <c r="D65" s="130">
        <f t="shared" si="93"/>
        <v>0.5458333333333325</v>
      </c>
      <c r="E65" s="130">
        <f t="shared" si="94"/>
        <v>0.54861111111111027</v>
      </c>
      <c r="F65" s="130">
        <f t="shared" si="95"/>
        <v>0.55208333333333248</v>
      </c>
      <c r="G65" s="130">
        <f t="shared" si="96"/>
        <v>0.55833333333333246</v>
      </c>
      <c r="H65" s="130">
        <f t="shared" si="97"/>
        <v>0.56319444444444355</v>
      </c>
      <c r="I65" s="130">
        <f t="shared" si="98"/>
        <v>0.56805555555555465</v>
      </c>
      <c r="J65" s="130">
        <f t="shared" si="99"/>
        <v>0.57777777777777684</v>
      </c>
      <c r="K65" s="130">
        <f t="shared" si="100"/>
        <v>0.58402777777777681</v>
      </c>
      <c r="L65" s="130">
        <f t="shared" si="101"/>
        <v>0.60138888888888797</v>
      </c>
      <c r="M65" s="130">
        <f t="shared" si="102"/>
        <v>0.60833333333333239</v>
      </c>
      <c r="N65" s="130">
        <f t="shared" si="103"/>
        <v>0.61388888888888793</v>
      </c>
      <c r="O65" s="130">
        <f t="shared" si="104"/>
        <v>0.62361111111111012</v>
      </c>
      <c r="P65" s="130">
        <f t="shared" si="105"/>
        <v>0.62916666666666565</v>
      </c>
      <c r="Q65" s="130">
        <f t="shared" si="106"/>
        <v>0.63611111111111007</v>
      </c>
      <c r="R65" s="130">
        <f t="shared" si="107"/>
        <v>0.64236111111111005</v>
      </c>
      <c r="S65" s="130">
        <f t="shared" si="108"/>
        <v>0.64583333333333226</v>
      </c>
      <c r="T65" s="130">
        <f t="shared" si="109"/>
        <v>0.64930555555555447</v>
      </c>
      <c r="U65" s="130">
        <f t="shared" si="110"/>
        <v>0.65486111111111001</v>
      </c>
      <c r="V65" s="92">
        <f t="shared" si="35"/>
        <v>47.460999999999999</v>
      </c>
      <c r="W65" s="88">
        <f t="shared" si="133"/>
        <v>0.11458333333333304</v>
      </c>
      <c r="X65" s="89">
        <f t="shared" si="134"/>
        <v>17.258545454545498</v>
      </c>
      <c r="Y65" s="81"/>
      <c r="Z65" s="82">
        <f t="shared" si="135"/>
        <v>5.5555555555555358E-3</v>
      </c>
      <c r="AA65" s="82"/>
    </row>
    <row r="66" spans="1:27" ht="18.399999999999999" customHeight="1" x14ac:dyDescent="0.25">
      <c r="A66" s="693"/>
      <c r="B66" s="186">
        <v>50</v>
      </c>
      <c r="C66" s="77">
        <v>0.5458333333333325</v>
      </c>
      <c r="D66" s="130">
        <f t="shared" si="93"/>
        <v>0.55138888888888804</v>
      </c>
      <c r="E66" s="130">
        <f t="shared" si="94"/>
        <v>0.55416666666666581</v>
      </c>
      <c r="F66" s="130">
        <f t="shared" si="95"/>
        <v>0.55763888888888802</v>
      </c>
      <c r="G66" s="130">
        <f t="shared" si="96"/>
        <v>0.563888888888888</v>
      </c>
      <c r="H66" s="130">
        <f t="shared" si="97"/>
        <v>0.56874999999999909</v>
      </c>
      <c r="I66" s="130">
        <f t="shared" si="98"/>
        <v>0.57361111111111018</v>
      </c>
      <c r="J66" s="130">
        <f t="shared" si="99"/>
        <v>0.58333333333333237</v>
      </c>
      <c r="K66" s="130">
        <f t="shared" si="100"/>
        <v>0.58958333333333235</v>
      </c>
      <c r="L66" s="130">
        <f t="shared" si="101"/>
        <v>0.60694444444444351</v>
      </c>
      <c r="M66" s="130">
        <f t="shared" si="102"/>
        <v>0.61388888888888793</v>
      </c>
      <c r="N66" s="130">
        <f t="shared" si="103"/>
        <v>0.61944444444444346</v>
      </c>
      <c r="O66" s="130">
        <f t="shared" si="104"/>
        <v>0.62916666666666565</v>
      </c>
      <c r="P66" s="130">
        <f t="shared" si="105"/>
        <v>0.63472222222222119</v>
      </c>
      <c r="Q66" s="130">
        <f t="shared" si="106"/>
        <v>0.64166666666666561</v>
      </c>
      <c r="R66" s="130">
        <f t="shared" si="107"/>
        <v>0.64791666666666559</v>
      </c>
      <c r="S66" s="130">
        <f t="shared" si="108"/>
        <v>0.6513888888888878</v>
      </c>
      <c r="T66" s="130">
        <f t="shared" si="109"/>
        <v>0.65486111111111001</v>
      </c>
      <c r="U66" s="130">
        <f t="shared" si="110"/>
        <v>0.66041666666666554</v>
      </c>
      <c r="V66" s="92">
        <f t="shared" si="35"/>
        <v>47.460999999999999</v>
      </c>
      <c r="W66" s="88">
        <f t="shared" si="133"/>
        <v>0.11458333333333304</v>
      </c>
      <c r="X66" s="89">
        <f t="shared" si="134"/>
        <v>17.258545454545498</v>
      </c>
      <c r="Y66" s="81"/>
      <c r="Z66" s="82">
        <f t="shared" si="135"/>
        <v>5.5555555555555358E-3</v>
      </c>
      <c r="AA66" s="82"/>
    </row>
    <row r="67" spans="1:27" ht="18.399999999999999" customHeight="1" thickBot="1" x14ac:dyDescent="0.3">
      <c r="A67" s="693"/>
      <c r="B67" s="186">
        <v>51</v>
      </c>
      <c r="C67" s="77">
        <v>0.55138888888888804</v>
      </c>
      <c r="D67" s="130">
        <f t="shared" si="93"/>
        <v>0.55694444444444358</v>
      </c>
      <c r="E67" s="130">
        <f t="shared" si="94"/>
        <v>0.55972222222222134</v>
      </c>
      <c r="F67" s="130">
        <f t="shared" si="95"/>
        <v>0.56319444444444355</v>
      </c>
      <c r="G67" s="130">
        <f t="shared" si="96"/>
        <v>0.56944444444444353</v>
      </c>
      <c r="H67" s="130">
        <f t="shared" si="97"/>
        <v>0.57430555555555463</v>
      </c>
      <c r="I67" s="130">
        <f t="shared" si="98"/>
        <v>0.57916666666666572</v>
      </c>
      <c r="J67" s="130">
        <f t="shared" si="99"/>
        <v>0.58888888888888791</v>
      </c>
      <c r="K67" s="130">
        <f t="shared" si="100"/>
        <v>0.59513888888888788</v>
      </c>
      <c r="L67" s="130">
        <f t="shared" si="101"/>
        <v>0.61249999999999905</v>
      </c>
      <c r="M67" s="130">
        <f t="shared" si="102"/>
        <v>0.61944444444444346</v>
      </c>
      <c r="N67" s="130">
        <f t="shared" si="103"/>
        <v>0.624999999999999</v>
      </c>
      <c r="O67" s="130">
        <f t="shared" si="104"/>
        <v>0.63472222222222119</v>
      </c>
      <c r="P67" s="130">
        <f t="shared" si="105"/>
        <v>0.64027777777777672</v>
      </c>
      <c r="Q67" s="130">
        <f t="shared" si="106"/>
        <v>0.64722222222222114</v>
      </c>
      <c r="R67" s="130">
        <f t="shared" si="107"/>
        <v>0.65347222222222112</v>
      </c>
      <c r="S67" s="130">
        <f t="shared" si="108"/>
        <v>0.65694444444444333</v>
      </c>
      <c r="T67" s="130">
        <f t="shared" si="109"/>
        <v>0.66041666666666554</v>
      </c>
      <c r="U67" s="130">
        <f t="shared" si="110"/>
        <v>0.66597222222222108</v>
      </c>
      <c r="V67" s="92">
        <f t="shared" si="35"/>
        <v>47.460999999999999</v>
      </c>
      <c r="W67" s="88">
        <f t="shared" si="133"/>
        <v>0.11458333333333304</v>
      </c>
      <c r="X67" s="89">
        <f t="shared" si="134"/>
        <v>17.258545454545498</v>
      </c>
      <c r="Y67" s="81"/>
      <c r="Z67" s="82">
        <f t="shared" si="135"/>
        <v>5.5555555555555358E-3</v>
      </c>
      <c r="AA67" s="82"/>
    </row>
    <row r="68" spans="1:27" ht="18.399999999999999" customHeight="1" x14ac:dyDescent="0.25">
      <c r="A68" s="693"/>
      <c r="B68" s="183">
        <v>52</v>
      </c>
      <c r="C68" s="77">
        <v>0.55694444444444358</v>
      </c>
      <c r="D68" s="130">
        <f t="shared" si="93"/>
        <v>0.56249999999999911</v>
      </c>
      <c r="E68" s="130">
        <f t="shared" si="94"/>
        <v>0.56527777777777688</v>
      </c>
      <c r="F68" s="130">
        <f t="shared" si="95"/>
        <v>0.56874999999999909</v>
      </c>
      <c r="G68" s="130">
        <f t="shared" si="96"/>
        <v>0.57499999999999907</v>
      </c>
      <c r="H68" s="130">
        <f t="shared" si="97"/>
        <v>0.57986111111111016</v>
      </c>
      <c r="I68" s="130">
        <f t="shared" si="98"/>
        <v>0.58472222222222126</v>
      </c>
      <c r="J68" s="130">
        <f t="shared" si="99"/>
        <v>0.59444444444444344</v>
      </c>
      <c r="K68" s="130">
        <f t="shared" si="100"/>
        <v>0.60069444444444342</v>
      </c>
      <c r="L68" s="130">
        <f t="shared" si="101"/>
        <v>0.61805555555555458</v>
      </c>
      <c r="M68" s="130">
        <f t="shared" si="102"/>
        <v>0.624999999999999</v>
      </c>
      <c r="N68" s="130">
        <f t="shared" si="103"/>
        <v>0.63055555555555454</v>
      </c>
      <c r="O68" s="130">
        <f t="shared" si="104"/>
        <v>0.64027777777777672</v>
      </c>
      <c r="P68" s="130">
        <f t="shared" si="105"/>
        <v>0.64583333333333226</v>
      </c>
      <c r="Q68" s="130">
        <f t="shared" si="106"/>
        <v>0.65277777777777668</v>
      </c>
      <c r="R68" s="130">
        <f t="shared" si="107"/>
        <v>0.65902777777777666</v>
      </c>
      <c r="S68" s="130">
        <f t="shared" si="108"/>
        <v>0.66249999999999887</v>
      </c>
      <c r="T68" s="130">
        <f t="shared" si="109"/>
        <v>0.66597222222222108</v>
      </c>
      <c r="U68" s="130">
        <f t="shared" si="110"/>
        <v>0.67152777777777661</v>
      </c>
      <c r="V68" s="92">
        <f t="shared" si="35"/>
        <v>47.460999999999999</v>
      </c>
      <c r="W68" s="88">
        <f t="shared" si="133"/>
        <v>0.11458333333333304</v>
      </c>
      <c r="X68" s="89">
        <f t="shared" si="134"/>
        <v>17.258545454545498</v>
      </c>
      <c r="Y68" s="81"/>
      <c r="Z68" s="82">
        <f t="shared" si="135"/>
        <v>5.5555555555555358E-3</v>
      </c>
      <c r="AA68" s="82"/>
    </row>
    <row r="69" spans="1:27" ht="18.399999999999999" customHeight="1" x14ac:dyDescent="0.25">
      <c r="A69" s="693"/>
      <c r="B69" s="186">
        <v>53</v>
      </c>
      <c r="C69" s="77">
        <v>0.56249999999999911</v>
      </c>
      <c r="D69" s="130">
        <f t="shared" si="93"/>
        <v>0.56805555555555465</v>
      </c>
      <c r="E69" s="130">
        <f t="shared" si="94"/>
        <v>0.57083333333333242</v>
      </c>
      <c r="F69" s="130">
        <f t="shared" si="95"/>
        <v>0.57430555555555463</v>
      </c>
      <c r="G69" s="130">
        <f t="shared" si="96"/>
        <v>0.5805555555555546</v>
      </c>
      <c r="H69" s="130">
        <f t="shared" si="97"/>
        <v>0.5854166666666657</v>
      </c>
      <c r="I69" s="130">
        <f t="shared" si="98"/>
        <v>0.59027777777777679</v>
      </c>
      <c r="J69" s="130">
        <f t="shared" si="99"/>
        <v>0.59999999999999898</v>
      </c>
      <c r="K69" s="130">
        <f t="shared" si="100"/>
        <v>0.60624999999999896</v>
      </c>
      <c r="L69" s="130">
        <f t="shared" si="101"/>
        <v>0.62361111111111012</v>
      </c>
      <c r="M69" s="130">
        <f t="shared" si="102"/>
        <v>0.63055555555555454</v>
      </c>
      <c r="N69" s="130">
        <f t="shared" si="103"/>
        <v>0.63611111111111007</v>
      </c>
      <c r="O69" s="130">
        <f t="shared" si="104"/>
        <v>0.64583333333333226</v>
      </c>
      <c r="P69" s="130">
        <f t="shared" si="105"/>
        <v>0.6513888888888878</v>
      </c>
      <c r="Q69" s="130">
        <f t="shared" si="106"/>
        <v>0.65833333333333222</v>
      </c>
      <c r="R69" s="130">
        <f t="shared" si="107"/>
        <v>0.66458333333333219</v>
      </c>
      <c r="S69" s="130">
        <f t="shared" si="108"/>
        <v>0.6680555555555544</v>
      </c>
      <c r="T69" s="130">
        <f t="shared" si="109"/>
        <v>0.67152777777777661</v>
      </c>
      <c r="U69" s="130">
        <f t="shared" si="110"/>
        <v>0.67708333333333215</v>
      </c>
      <c r="V69" s="92">
        <f t="shared" si="35"/>
        <v>47.460999999999999</v>
      </c>
      <c r="W69" s="88">
        <f t="shared" si="133"/>
        <v>0.11458333333333304</v>
      </c>
      <c r="X69" s="89">
        <f t="shared" si="134"/>
        <v>17.258545454545498</v>
      </c>
      <c r="Y69" s="81"/>
      <c r="Z69" s="82">
        <f t="shared" si="135"/>
        <v>5.5555555555555358E-3</v>
      </c>
      <c r="AA69" s="82"/>
    </row>
    <row r="70" spans="1:27" ht="18.399999999999999" customHeight="1" thickBot="1" x14ac:dyDescent="0.3">
      <c r="A70" s="693"/>
      <c r="B70" s="186">
        <v>54</v>
      </c>
      <c r="C70" s="77">
        <v>0.56805555555555465</v>
      </c>
      <c r="D70" s="130">
        <f t="shared" si="93"/>
        <v>0.57361111111111018</v>
      </c>
      <c r="E70" s="130">
        <f t="shared" si="94"/>
        <v>0.57638888888888795</v>
      </c>
      <c r="F70" s="130">
        <f t="shared" si="95"/>
        <v>0.57986111111111016</v>
      </c>
      <c r="G70" s="130">
        <f t="shared" si="96"/>
        <v>0.58611111111111014</v>
      </c>
      <c r="H70" s="130">
        <f t="shared" si="97"/>
        <v>0.59097222222222123</v>
      </c>
      <c r="I70" s="130">
        <f t="shared" si="98"/>
        <v>0.59583333333333233</v>
      </c>
      <c r="J70" s="130">
        <f t="shared" si="99"/>
        <v>0.60555555555555451</v>
      </c>
      <c r="K70" s="130">
        <f t="shared" si="100"/>
        <v>0.61180555555555449</v>
      </c>
      <c r="L70" s="130">
        <f t="shared" si="101"/>
        <v>0.62916666666666565</v>
      </c>
      <c r="M70" s="130">
        <f t="shared" si="102"/>
        <v>0.63611111111111007</v>
      </c>
      <c r="N70" s="130">
        <f t="shared" si="103"/>
        <v>0.64166666666666561</v>
      </c>
      <c r="O70" s="130">
        <f t="shared" si="104"/>
        <v>0.6513888888888878</v>
      </c>
      <c r="P70" s="130">
        <f t="shared" si="105"/>
        <v>0.65694444444444333</v>
      </c>
      <c r="Q70" s="130">
        <f t="shared" si="106"/>
        <v>0.66388888888888775</v>
      </c>
      <c r="R70" s="130">
        <f t="shared" si="107"/>
        <v>0.67013888888888773</v>
      </c>
      <c r="S70" s="130">
        <f t="shared" si="108"/>
        <v>0.67361111111110994</v>
      </c>
      <c r="T70" s="130">
        <f t="shared" si="109"/>
        <v>0.67708333333333215</v>
      </c>
      <c r="U70" s="130">
        <f t="shared" si="110"/>
        <v>0.68263888888888768</v>
      </c>
      <c r="V70" s="92">
        <f t="shared" si="35"/>
        <v>47.460999999999999</v>
      </c>
      <c r="W70" s="88">
        <f t="shared" si="133"/>
        <v>0.11458333333333304</v>
      </c>
      <c r="X70" s="89">
        <f t="shared" si="134"/>
        <v>17.258545454545498</v>
      </c>
      <c r="Y70" s="81"/>
      <c r="Z70" s="82">
        <f t="shared" si="135"/>
        <v>5.5555555555555358E-3</v>
      </c>
      <c r="AA70" s="82"/>
    </row>
    <row r="71" spans="1:27" ht="18.399999999999999" customHeight="1" x14ac:dyDescent="0.25">
      <c r="A71" s="693"/>
      <c r="B71" s="183">
        <v>55</v>
      </c>
      <c r="C71" s="77">
        <v>0.57361111111111018</v>
      </c>
      <c r="D71" s="130">
        <f t="shared" si="93"/>
        <v>0.57916666666666572</v>
      </c>
      <c r="E71" s="130">
        <f t="shared" si="94"/>
        <v>0.58194444444444349</v>
      </c>
      <c r="F71" s="130">
        <f t="shared" si="95"/>
        <v>0.5854166666666657</v>
      </c>
      <c r="G71" s="130">
        <f t="shared" si="96"/>
        <v>0.59166666666666567</v>
      </c>
      <c r="H71" s="130">
        <f t="shared" si="97"/>
        <v>0.59652777777777677</v>
      </c>
      <c r="I71" s="130">
        <f t="shared" si="98"/>
        <v>0.60138888888888786</v>
      </c>
      <c r="J71" s="130">
        <f t="shared" si="99"/>
        <v>0.61111111111111005</v>
      </c>
      <c r="K71" s="130">
        <f t="shared" si="100"/>
        <v>0.61736111111111003</v>
      </c>
      <c r="L71" s="130">
        <f t="shared" si="101"/>
        <v>0.63472222222222119</v>
      </c>
      <c r="M71" s="130">
        <f t="shared" si="102"/>
        <v>0.64166666666666561</v>
      </c>
      <c r="N71" s="130">
        <f t="shared" si="103"/>
        <v>0.64722222222222114</v>
      </c>
      <c r="O71" s="130">
        <f t="shared" si="104"/>
        <v>0.65694444444444333</v>
      </c>
      <c r="P71" s="130">
        <f t="shared" si="105"/>
        <v>0.66249999999999887</v>
      </c>
      <c r="Q71" s="130">
        <f t="shared" si="106"/>
        <v>0.66944444444444329</v>
      </c>
      <c r="R71" s="130">
        <f t="shared" si="107"/>
        <v>0.67569444444444327</v>
      </c>
      <c r="S71" s="130">
        <f t="shared" si="108"/>
        <v>0.67916666666666548</v>
      </c>
      <c r="T71" s="130">
        <f t="shared" si="109"/>
        <v>0.68263888888888768</v>
      </c>
      <c r="U71" s="130">
        <f t="shared" si="110"/>
        <v>0.68819444444444322</v>
      </c>
      <c r="V71" s="92">
        <f t="shared" si="35"/>
        <v>47.460999999999999</v>
      </c>
      <c r="W71" s="88">
        <f t="shared" si="133"/>
        <v>0.11458333333333304</v>
      </c>
      <c r="X71" s="89">
        <f t="shared" si="134"/>
        <v>17.258545454545498</v>
      </c>
      <c r="Y71" s="81"/>
      <c r="Z71" s="82">
        <f t="shared" si="135"/>
        <v>5.5555555555555358E-3</v>
      </c>
      <c r="AA71" s="82"/>
    </row>
    <row r="72" spans="1:27" ht="18.399999999999999" customHeight="1" x14ac:dyDescent="0.25">
      <c r="A72" s="693"/>
      <c r="B72" s="186">
        <v>56</v>
      </c>
      <c r="C72" s="77">
        <v>0.57916666666666572</v>
      </c>
      <c r="D72" s="130">
        <f t="shared" si="93"/>
        <v>0.58472222222222126</v>
      </c>
      <c r="E72" s="130">
        <f t="shared" si="94"/>
        <v>0.58749999999999902</v>
      </c>
      <c r="F72" s="130">
        <f t="shared" si="95"/>
        <v>0.59097222222222123</v>
      </c>
      <c r="G72" s="130">
        <f t="shared" si="96"/>
        <v>0.59722222222222121</v>
      </c>
      <c r="H72" s="130">
        <f t="shared" si="97"/>
        <v>0.6020833333333323</v>
      </c>
      <c r="I72" s="130">
        <f t="shared" si="98"/>
        <v>0.6069444444444434</v>
      </c>
      <c r="J72" s="130">
        <f t="shared" si="99"/>
        <v>0.61666666666666559</v>
      </c>
      <c r="K72" s="130">
        <f t="shared" si="100"/>
        <v>0.62291666666666556</v>
      </c>
      <c r="L72" s="130">
        <f t="shared" si="101"/>
        <v>0.64027777777777672</v>
      </c>
      <c r="M72" s="130">
        <f t="shared" si="102"/>
        <v>0.64722222222222114</v>
      </c>
      <c r="N72" s="130">
        <f t="shared" si="103"/>
        <v>0.65277777777777668</v>
      </c>
      <c r="O72" s="130">
        <f t="shared" si="104"/>
        <v>0.66249999999999887</v>
      </c>
      <c r="P72" s="130">
        <f t="shared" si="105"/>
        <v>0.6680555555555544</v>
      </c>
      <c r="Q72" s="130">
        <f t="shared" si="106"/>
        <v>0.67499999999999882</v>
      </c>
      <c r="R72" s="130">
        <f t="shared" si="107"/>
        <v>0.6812499999999988</v>
      </c>
      <c r="S72" s="130">
        <f t="shared" si="108"/>
        <v>0.68472222222222101</v>
      </c>
      <c r="T72" s="130">
        <f t="shared" si="109"/>
        <v>0.68819444444444322</v>
      </c>
      <c r="U72" s="130">
        <f t="shared" si="110"/>
        <v>0.69374999999999876</v>
      </c>
      <c r="V72" s="92">
        <f t="shared" si="35"/>
        <v>47.460999999999999</v>
      </c>
      <c r="W72" s="88">
        <f t="shared" si="133"/>
        <v>0.11458333333333304</v>
      </c>
      <c r="X72" s="89">
        <f t="shared" si="134"/>
        <v>17.258545454545498</v>
      </c>
      <c r="Y72" s="81"/>
      <c r="Z72" s="82">
        <f t="shared" si="135"/>
        <v>5.5555555555555358E-3</v>
      </c>
      <c r="AA72" s="82"/>
    </row>
    <row r="73" spans="1:27" ht="18.399999999999999" customHeight="1" thickBot="1" x14ac:dyDescent="0.3">
      <c r="A73" s="693"/>
      <c r="B73" s="186">
        <v>57</v>
      </c>
      <c r="C73" s="77">
        <v>0.58472222222222126</v>
      </c>
      <c r="D73" s="130">
        <f t="shared" si="93"/>
        <v>0.59027777777777679</v>
      </c>
      <c r="E73" s="130">
        <f t="shared" si="94"/>
        <v>0.59305555555555456</v>
      </c>
      <c r="F73" s="130">
        <f t="shared" si="95"/>
        <v>0.59652777777777677</v>
      </c>
      <c r="G73" s="130">
        <f t="shared" si="96"/>
        <v>0.60277777777777675</v>
      </c>
      <c r="H73" s="130">
        <f t="shared" si="97"/>
        <v>0.60763888888888784</v>
      </c>
      <c r="I73" s="130">
        <f t="shared" si="98"/>
        <v>0.61249999999999893</v>
      </c>
      <c r="J73" s="130">
        <f t="shared" si="99"/>
        <v>0.62222222222222112</v>
      </c>
      <c r="K73" s="130">
        <f t="shared" si="100"/>
        <v>0.6284722222222211</v>
      </c>
      <c r="L73" s="130">
        <f t="shared" si="101"/>
        <v>0.64583333333333226</v>
      </c>
      <c r="M73" s="130">
        <f t="shared" si="102"/>
        <v>0.65277777777777668</v>
      </c>
      <c r="N73" s="130">
        <f t="shared" si="103"/>
        <v>0.65833333333333222</v>
      </c>
      <c r="O73" s="130">
        <f t="shared" si="104"/>
        <v>0.6680555555555544</v>
      </c>
      <c r="P73" s="130">
        <f t="shared" si="105"/>
        <v>0.67361111111110994</v>
      </c>
      <c r="Q73" s="130">
        <f t="shared" si="106"/>
        <v>0.68055555555555436</v>
      </c>
      <c r="R73" s="130">
        <f t="shared" si="107"/>
        <v>0.68680555555555434</v>
      </c>
      <c r="S73" s="130">
        <f t="shared" si="108"/>
        <v>0.69027777777777655</v>
      </c>
      <c r="T73" s="130">
        <f t="shared" si="109"/>
        <v>0.69374999999999876</v>
      </c>
      <c r="U73" s="130">
        <f t="shared" si="110"/>
        <v>0.69930555555555429</v>
      </c>
      <c r="V73" s="92">
        <f t="shared" si="35"/>
        <v>47.460999999999999</v>
      </c>
      <c r="W73" s="88">
        <f t="shared" si="133"/>
        <v>0.11458333333333304</v>
      </c>
      <c r="X73" s="89">
        <f t="shared" si="134"/>
        <v>17.258545454545498</v>
      </c>
      <c r="Y73" s="81"/>
      <c r="Z73" s="82">
        <f t="shared" si="135"/>
        <v>5.5555555555555358E-3</v>
      </c>
      <c r="AA73" s="82"/>
    </row>
    <row r="74" spans="1:27" ht="18.399999999999999" customHeight="1" x14ac:dyDescent="0.25">
      <c r="A74" s="693"/>
      <c r="B74" s="183">
        <v>58</v>
      </c>
      <c r="C74" s="190">
        <v>0.59236111111111012</v>
      </c>
      <c r="D74" s="130">
        <f t="shared" si="93"/>
        <v>0.59791666666666565</v>
      </c>
      <c r="E74" s="130">
        <f t="shared" si="94"/>
        <v>0.60069444444444342</v>
      </c>
      <c r="F74" s="130">
        <f t="shared" si="95"/>
        <v>0.60416666666666563</v>
      </c>
      <c r="G74" s="130">
        <f t="shared" si="96"/>
        <v>0.61041666666666561</v>
      </c>
      <c r="H74" s="130">
        <f t="shared" si="97"/>
        <v>0.6152777777777767</v>
      </c>
      <c r="I74" s="130">
        <f t="shared" si="98"/>
        <v>0.6201388888888878</v>
      </c>
      <c r="J74" s="130">
        <f t="shared" si="99"/>
        <v>0.62986111111110998</v>
      </c>
      <c r="K74" s="130">
        <f t="shared" si="100"/>
        <v>0.63611111111110996</v>
      </c>
      <c r="L74" s="130">
        <f t="shared" si="101"/>
        <v>0.65347222222222112</v>
      </c>
      <c r="M74" s="130">
        <f t="shared" si="102"/>
        <v>0.66041666666666554</v>
      </c>
      <c r="N74" s="130">
        <f t="shared" si="103"/>
        <v>0.66597222222222108</v>
      </c>
      <c r="O74" s="130">
        <f t="shared" si="104"/>
        <v>0.67569444444444327</v>
      </c>
      <c r="P74" s="130">
        <f t="shared" si="105"/>
        <v>0.6812499999999988</v>
      </c>
      <c r="Q74" s="130">
        <f t="shared" si="106"/>
        <v>0.68819444444444322</v>
      </c>
      <c r="R74" s="130">
        <f t="shared" si="107"/>
        <v>0.6944444444444432</v>
      </c>
      <c r="S74" s="130">
        <f t="shared" si="108"/>
        <v>0.69791666666666541</v>
      </c>
      <c r="T74" s="130">
        <f t="shared" si="109"/>
        <v>0.70138888888888762</v>
      </c>
      <c r="U74" s="130">
        <f t="shared" si="110"/>
        <v>0.70694444444444315</v>
      </c>
      <c r="V74" s="92">
        <f t="shared" si="35"/>
        <v>47.460999999999999</v>
      </c>
      <c r="W74" s="88">
        <f t="shared" si="133"/>
        <v>0.11458333333333304</v>
      </c>
      <c r="X74" s="89">
        <f t="shared" si="134"/>
        <v>17.258545454545498</v>
      </c>
      <c r="Y74" s="81"/>
      <c r="Z74" s="82">
        <f t="shared" si="135"/>
        <v>7.6388888888888618E-3</v>
      </c>
      <c r="AA74" s="82"/>
    </row>
    <row r="75" spans="1:27" ht="18.399999999999999" customHeight="1" x14ac:dyDescent="0.25">
      <c r="A75" s="693"/>
      <c r="B75" s="186">
        <v>59</v>
      </c>
      <c r="C75" s="190">
        <v>0.59999999999999898</v>
      </c>
      <c r="D75" s="130">
        <f t="shared" si="93"/>
        <v>0.60555555555555451</v>
      </c>
      <c r="E75" s="130">
        <f t="shared" si="94"/>
        <v>0.60833333333333228</v>
      </c>
      <c r="F75" s="130">
        <f t="shared" si="95"/>
        <v>0.61180555555555449</v>
      </c>
      <c r="G75" s="130">
        <f t="shared" si="96"/>
        <v>0.61805555555555447</v>
      </c>
      <c r="H75" s="130">
        <f t="shared" si="97"/>
        <v>0.62291666666666556</v>
      </c>
      <c r="I75" s="130">
        <f t="shared" si="98"/>
        <v>0.62777777777777666</v>
      </c>
      <c r="J75" s="130">
        <f t="shared" si="99"/>
        <v>0.63749999999999885</v>
      </c>
      <c r="K75" s="130">
        <f t="shared" si="100"/>
        <v>0.64374999999999882</v>
      </c>
      <c r="L75" s="130">
        <f t="shared" si="101"/>
        <v>0.66111111111110998</v>
      </c>
      <c r="M75" s="130">
        <f t="shared" si="102"/>
        <v>0.6680555555555544</v>
      </c>
      <c r="N75" s="130">
        <f t="shared" si="103"/>
        <v>0.67361111111110994</v>
      </c>
      <c r="O75" s="130">
        <f t="shared" si="104"/>
        <v>0.68333333333333213</v>
      </c>
      <c r="P75" s="130">
        <f t="shared" si="105"/>
        <v>0.68888888888888766</v>
      </c>
      <c r="Q75" s="130">
        <f t="shared" si="106"/>
        <v>0.69583333333333208</v>
      </c>
      <c r="R75" s="130">
        <f t="shared" si="107"/>
        <v>0.70208333333333206</v>
      </c>
      <c r="S75" s="130">
        <f t="shared" si="108"/>
        <v>0.70555555555555427</v>
      </c>
      <c r="T75" s="130">
        <f t="shared" si="109"/>
        <v>0.70902777777777648</v>
      </c>
      <c r="U75" s="130">
        <f t="shared" si="110"/>
        <v>0.71458333333333202</v>
      </c>
      <c r="V75" s="92">
        <f t="shared" si="35"/>
        <v>47.460999999999999</v>
      </c>
      <c r="W75" s="88">
        <f t="shared" si="133"/>
        <v>0.11458333333333304</v>
      </c>
      <c r="X75" s="89">
        <f t="shared" si="134"/>
        <v>17.258545454545498</v>
      </c>
      <c r="Y75" s="81"/>
      <c r="Z75" s="82">
        <f t="shared" si="135"/>
        <v>7.6388888888888618E-3</v>
      </c>
      <c r="AA75" s="82"/>
    </row>
    <row r="76" spans="1:27" ht="18.399999999999999" customHeight="1" thickBot="1" x14ac:dyDescent="0.3">
      <c r="A76" s="693"/>
      <c r="B76" s="186">
        <v>60</v>
      </c>
      <c r="C76" s="190">
        <v>0.60763888888888784</v>
      </c>
      <c r="D76" s="130">
        <f t="shared" si="93"/>
        <v>0.61319444444444338</v>
      </c>
      <c r="E76" s="130">
        <f t="shared" si="94"/>
        <v>0.61597222222222114</v>
      </c>
      <c r="F76" s="130">
        <f t="shared" si="95"/>
        <v>0.61944444444444335</v>
      </c>
      <c r="G76" s="130">
        <f t="shared" si="96"/>
        <v>0.62569444444444333</v>
      </c>
      <c r="H76" s="130">
        <f t="shared" si="97"/>
        <v>0.63055555555555443</v>
      </c>
      <c r="I76" s="130">
        <f t="shared" si="98"/>
        <v>0.63541666666666552</v>
      </c>
      <c r="J76" s="130">
        <f t="shared" si="99"/>
        <v>0.64513888888888771</v>
      </c>
      <c r="K76" s="130">
        <f t="shared" si="100"/>
        <v>0.65138888888888768</v>
      </c>
      <c r="L76" s="130">
        <f t="shared" si="101"/>
        <v>0.66874999999999885</v>
      </c>
      <c r="M76" s="130">
        <f t="shared" si="102"/>
        <v>0.67569444444444327</v>
      </c>
      <c r="N76" s="130">
        <f t="shared" si="103"/>
        <v>0.6812499999999988</v>
      </c>
      <c r="O76" s="130">
        <f t="shared" si="104"/>
        <v>0.69097222222222099</v>
      </c>
      <c r="P76" s="130">
        <f t="shared" si="105"/>
        <v>0.69652777777777652</v>
      </c>
      <c r="Q76" s="130">
        <f t="shared" si="106"/>
        <v>0.70347222222222094</v>
      </c>
      <c r="R76" s="130">
        <f t="shared" si="107"/>
        <v>0.70972222222222092</v>
      </c>
      <c r="S76" s="130">
        <f t="shared" si="108"/>
        <v>0.71319444444444313</v>
      </c>
      <c r="T76" s="130">
        <f t="shared" si="109"/>
        <v>0.71666666666666534</v>
      </c>
      <c r="U76" s="130">
        <f t="shared" si="110"/>
        <v>0.72222222222222088</v>
      </c>
      <c r="V76" s="92">
        <f t="shared" si="35"/>
        <v>47.460999999999999</v>
      </c>
      <c r="W76" s="88">
        <f t="shared" si="133"/>
        <v>0.11458333333333304</v>
      </c>
      <c r="X76" s="89">
        <f t="shared" si="134"/>
        <v>17.258545454545498</v>
      </c>
      <c r="Y76" s="81"/>
      <c r="Z76" s="82">
        <f t="shared" si="135"/>
        <v>7.6388888888888618E-3</v>
      </c>
      <c r="AA76" s="82"/>
    </row>
    <row r="77" spans="1:27" ht="18.399999999999999" customHeight="1" x14ac:dyDescent="0.25">
      <c r="A77" s="693"/>
      <c r="B77" s="183">
        <v>61</v>
      </c>
      <c r="C77" s="190">
        <v>0.6152777777777767</v>
      </c>
      <c r="D77" s="130">
        <f t="shared" si="93"/>
        <v>0.62083333333333224</v>
      </c>
      <c r="E77" s="130">
        <f t="shared" si="94"/>
        <v>0.62361111111111001</v>
      </c>
      <c r="F77" s="130">
        <f t="shared" si="95"/>
        <v>0.62708333333333222</v>
      </c>
      <c r="G77" s="130">
        <f t="shared" si="96"/>
        <v>0.63333333333333219</v>
      </c>
      <c r="H77" s="130">
        <f t="shared" si="97"/>
        <v>0.63819444444444329</v>
      </c>
      <c r="I77" s="130">
        <f t="shared" si="98"/>
        <v>0.64305555555555438</v>
      </c>
      <c r="J77" s="130">
        <f t="shared" si="99"/>
        <v>0.65277777777777657</v>
      </c>
      <c r="K77" s="130">
        <f t="shared" si="100"/>
        <v>0.65902777777777655</v>
      </c>
      <c r="L77" s="130">
        <f t="shared" si="101"/>
        <v>0.67638888888888771</v>
      </c>
      <c r="M77" s="130">
        <f t="shared" si="102"/>
        <v>0.68333333333333213</v>
      </c>
      <c r="N77" s="130">
        <f t="shared" si="103"/>
        <v>0.68888888888888766</v>
      </c>
      <c r="O77" s="130">
        <f t="shared" si="104"/>
        <v>0.69861111111110985</v>
      </c>
      <c r="P77" s="130">
        <f t="shared" si="105"/>
        <v>0.70416666666666539</v>
      </c>
      <c r="Q77" s="130">
        <f t="shared" si="106"/>
        <v>0.71111111111110981</v>
      </c>
      <c r="R77" s="130">
        <f t="shared" si="107"/>
        <v>0.71736111111110978</v>
      </c>
      <c r="S77" s="130">
        <f t="shared" si="108"/>
        <v>0.72083333333333199</v>
      </c>
      <c r="T77" s="130">
        <f t="shared" si="109"/>
        <v>0.7243055555555542</v>
      </c>
      <c r="U77" s="130">
        <f t="shared" si="110"/>
        <v>0.72986111111110974</v>
      </c>
      <c r="V77" s="92">
        <f t="shared" si="35"/>
        <v>47.460999999999999</v>
      </c>
      <c r="W77" s="88">
        <f t="shared" si="133"/>
        <v>0.11458333333333304</v>
      </c>
      <c r="X77" s="89">
        <f t="shared" si="134"/>
        <v>17.258545454545498</v>
      </c>
      <c r="Y77" s="81"/>
      <c r="Z77" s="82">
        <f t="shared" si="135"/>
        <v>7.6388888888888618E-3</v>
      </c>
      <c r="AA77" s="82"/>
    </row>
    <row r="78" spans="1:27" ht="18.399999999999999" customHeight="1" x14ac:dyDescent="0.25">
      <c r="A78" s="693"/>
      <c r="B78" s="186">
        <v>62</v>
      </c>
      <c r="C78" s="190">
        <v>0.62291666666666556</v>
      </c>
      <c r="D78" s="130">
        <f t="shared" si="93"/>
        <v>0.6284722222222211</v>
      </c>
      <c r="E78" s="130">
        <f t="shared" si="94"/>
        <v>0.63124999999999887</v>
      </c>
      <c r="F78" s="130">
        <f t="shared" si="95"/>
        <v>0.63472222222222108</v>
      </c>
      <c r="G78" s="130">
        <f t="shared" si="96"/>
        <v>0.64097222222222106</v>
      </c>
      <c r="H78" s="130">
        <f t="shared" si="97"/>
        <v>0.64583333333333215</v>
      </c>
      <c r="I78" s="130">
        <f t="shared" si="98"/>
        <v>0.65069444444444324</v>
      </c>
      <c r="J78" s="130">
        <f t="shared" si="99"/>
        <v>0.66041666666666543</v>
      </c>
      <c r="K78" s="130">
        <f t="shared" si="100"/>
        <v>0.66666666666666541</v>
      </c>
      <c r="L78" s="130">
        <f t="shared" si="101"/>
        <v>0.68402777777777657</v>
      </c>
      <c r="M78" s="130">
        <f t="shared" si="102"/>
        <v>0.69097222222222099</v>
      </c>
      <c r="N78" s="130">
        <f t="shared" si="103"/>
        <v>0.69652777777777652</v>
      </c>
      <c r="O78" s="130">
        <f t="shared" si="104"/>
        <v>0.70624999999999871</v>
      </c>
      <c r="P78" s="130">
        <f t="shared" si="105"/>
        <v>0.71180555555555425</v>
      </c>
      <c r="Q78" s="130">
        <f t="shared" si="106"/>
        <v>0.71874999999999867</v>
      </c>
      <c r="R78" s="130">
        <f t="shared" si="107"/>
        <v>0.72499999999999865</v>
      </c>
      <c r="S78" s="130">
        <f t="shared" si="108"/>
        <v>0.72847222222222086</v>
      </c>
      <c r="T78" s="130">
        <f t="shared" si="109"/>
        <v>0.73194444444444307</v>
      </c>
      <c r="U78" s="130">
        <f t="shared" si="110"/>
        <v>0.7374999999999986</v>
      </c>
      <c r="V78" s="92">
        <f t="shared" si="35"/>
        <v>47.460999999999999</v>
      </c>
      <c r="W78" s="88">
        <f t="shared" si="133"/>
        <v>0.11458333333333304</v>
      </c>
      <c r="X78" s="89">
        <f t="shared" si="134"/>
        <v>17.258545454545498</v>
      </c>
      <c r="Y78" s="81"/>
      <c r="Z78" s="82">
        <f t="shared" si="135"/>
        <v>7.6388888888888618E-3</v>
      </c>
      <c r="AA78" s="82"/>
    </row>
    <row r="79" spans="1:27" ht="18.399999999999999" customHeight="1" thickBot="1" x14ac:dyDescent="0.3">
      <c r="A79" s="693"/>
      <c r="B79" s="186">
        <v>63</v>
      </c>
      <c r="C79" s="190">
        <v>0.63055555555555443</v>
      </c>
      <c r="D79" s="130">
        <f t="shared" si="93"/>
        <v>0.63611111111110996</v>
      </c>
      <c r="E79" s="130">
        <f t="shared" si="94"/>
        <v>0.63888888888888773</v>
      </c>
      <c r="F79" s="130">
        <f t="shared" si="95"/>
        <v>0.64236111111110994</v>
      </c>
      <c r="G79" s="130">
        <f t="shared" si="96"/>
        <v>0.64861111111110992</v>
      </c>
      <c r="H79" s="130">
        <f t="shared" si="97"/>
        <v>0.65347222222222101</v>
      </c>
      <c r="I79" s="130">
        <f t="shared" si="98"/>
        <v>0.6583333333333321</v>
      </c>
      <c r="J79" s="130">
        <f t="shared" si="99"/>
        <v>0.66805555555555429</v>
      </c>
      <c r="K79" s="130">
        <f t="shared" si="100"/>
        <v>0.67430555555555427</v>
      </c>
      <c r="L79" s="130">
        <f t="shared" si="101"/>
        <v>0.69166666666666543</v>
      </c>
      <c r="M79" s="130">
        <f t="shared" si="102"/>
        <v>0.69861111111110985</v>
      </c>
      <c r="N79" s="130">
        <f t="shared" si="103"/>
        <v>0.70416666666666539</v>
      </c>
      <c r="O79" s="130">
        <f t="shared" si="104"/>
        <v>0.71388888888888757</v>
      </c>
      <c r="P79" s="130">
        <f t="shared" si="105"/>
        <v>0.71944444444444311</v>
      </c>
      <c r="Q79" s="130">
        <f t="shared" si="106"/>
        <v>0.72638888888888753</v>
      </c>
      <c r="R79" s="130">
        <f t="shared" si="107"/>
        <v>0.73263888888888751</v>
      </c>
      <c r="S79" s="130">
        <f t="shared" si="108"/>
        <v>0.73611111111110972</v>
      </c>
      <c r="T79" s="130">
        <f t="shared" si="109"/>
        <v>0.73958333333333193</v>
      </c>
      <c r="U79" s="130">
        <f t="shared" si="110"/>
        <v>0.74513888888888746</v>
      </c>
      <c r="V79" s="92">
        <f t="shared" si="35"/>
        <v>47.460999999999999</v>
      </c>
      <c r="W79" s="88">
        <f t="shared" si="133"/>
        <v>0.11458333333333304</v>
      </c>
      <c r="X79" s="89">
        <f t="shared" si="134"/>
        <v>17.258545454545498</v>
      </c>
      <c r="Y79" s="81"/>
      <c r="Z79" s="82">
        <f t="shared" si="135"/>
        <v>7.6388888888888618E-3</v>
      </c>
      <c r="AA79" s="82"/>
    </row>
    <row r="80" spans="1:27" ht="18.399999999999999" customHeight="1" x14ac:dyDescent="0.25">
      <c r="A80" s="693"/>
      <c r="B80" s="183">
        <v>64</v>
      </c>
      <c r="C80" s="190">
        <v>0.63819444444444329</v>
      </c>
      <c r="D80" s="130">
        <f t="shared" si="93"/>
        <v>0.64374999999999882</v>
      </c>
      <c r="E80" s="130">
        <f t="shared" si="94"/>
        <v>0.64652777777777659</v>
      </c>
      <c r="F80" s="130">
        <f t="shared" si="95"/>
        <v>0.6499999999999988</v>
      </c>
      <c r="G80" s="130">
        <f t="shared" si="96"/>
        <v>0.65624999999999878</v>
      </c>
      <c r="H80" s="130">
        <f t="shared" si="97"/>
        <v>0.66111111111110987</v>
      </c>
      <c r="I80" s="130">
        <f t="shared" si="98"/>
        <v>0.66597222222222097</v>
      </c>
      <c r="J80" s="130">
        <f t="shared" si="99"/>
        <v>0.67569444444444315</v>
      </c>
      <c r="K80" s="130">
        <f t="shared" si="100"/>
        <v>0.68194444444444313</v>
      </c>
      <c r="L80" s="130">
        <f t="shared" si="101"/>
        <v>0.69930555555555429</v>
      </c>
      <c r="M80" s="130">
        <f t="shared" si="102"/>
        <v>0.70624999999999871</v>
      </c>
      <c r="N80" s="130">
        <f t="shared" si="103"/>
        <v>0.71180555555555425</v>
      </c>
      <c r="O80" s="130">
        <f t="shared" si="104"/>
        <v>0.72152777777777644</v>
      </c>
      <c r="P80" s="130">
        <f t="shared" si="105"/>
        <v>0.72708333333333197</v>
      </c>
      <c r="Q80" s="130">
        <f t="shared" si="106"/>
        <v>0.73402777777777639</v>
      </c>
      <c r="R80" s="130">
        <f t="shared" si="107"/>
        <v>0.74027777777777637</v>
      </c>
      <c r="S80" s="130">
        <f t="shared" si="108"/>
        <v>0.74374999999999858</v>
      </c>
      <c r="T80" s="130">
        <f t="shared" si="109"/>
        <v>0.74722222222222079</v>
      </c>
      <c r="U80" s="130">
        <f t="shared" si="110"/>
        <v>0.75277777777777632</v>
      </c>
      <c r="V80" s="92">
        <f t="shared" si="35"/>
        <v>47.460999999999999</v>
      </c>
      <c r="W80" s="88">
        <f t="shared" si="133"/>
        <v>0.11458333333333304</v>
      </c>
      <c r="X80" s="89">
        <f t="shared" si="134"/>
        <v>17.258545454545498</v>
      </c>
      <c r="Y80" s="81"/>
      <c r="Z80" s="82">
        <f t="shared" si="135"/>
        <v>7.6388888888888618E-3</v>
      </c>
      <c r="AA80" s="82"/>
    </row>
    <row r="81" spans="1:27" ht="18.399999999999999" customHeight="1" x14ac:dyDescent="0.25">
      <c r="A81" s="693"/>
      <c r="B81" s="186">
        <v>65</v>
      </c>
      <c r="C81" s="190">
        <v>0.64583333333333215</v>
      </c>
      <c r="D81" s="130">
        <f t="shared" si="93"/>
        <v>0.65138888888888768</v>
      </c>
      <c r="E81" s="130">
        <f t="shared" si="94"/>
        <v>0.65416666666666545</v>
      </c>
      <c r="F81" s="130">
        <f t="shared" si="95"/>
        <v>0.65763888888888766</v>
      </c>
      <c r="G81" s="130">
        <f t="shared" si="96"/>
        <v>0.66388888888888764</v>
      </c>
      <c r="H81" s="130">
        <f t="shared" si="97"/>
        <v>0.66874999999999873</v>
      </c>
      <c r="I81" s="130">
        <f t="shared" si="98"/>
        <v>0.67361111111110983</v>
      </c>
      <c r="J81" s="130">
        <f t="shared" si="99"/>
        <v>0.68333333333333202</v>
      </c>
      <c r="K81" s="130">
        <f t="shared" si="100"/>
        <v>0.68958333333333199</v>
      </c>
      <c r="L81" s="130">
        <f t="shared" si="101"/>
        <v>0.70694444444444315</v>
      </c>
      <c r="M81" s="130">
        <f t="shared" si="102"/>
        <v>0.71388888888888757</v>
      </c>
      <c r="N81" s="130">
        <f t="shared" si="103"/>
        <v>0.71944444444444311</v>
      </c>
      <c r="O81" s="130">
        <f t="shared" si="104"/>
        <v>0.7291666666666653</v>
      </c>
      <c r="P81" s="130">
        <f t="shared" si="105"/>
        <v>0.73472222222222083</v>
      </c>
      <c r="Q81" s="130">
        <f t="shared" si="106"/>
        <v>0.74166666666666525</v>
      </c>
      <c r="R81" s="130">
        <f t="shared" si="107"/>
        <v>0.74791666666666523</v>
      </c>
      <c r="S81" s="130">
        <f t="shared" si="108"/>
        <v>0.75138888888888744</v>
      </c>
      <c r="T81" s="130">
        <f t="shared" si="109"/>
        <v>0.75486111111110965</v>
      </c>
      <c r="U81" s="130">
        <f t="shared" si="110"/>
        <v>0.76041666666666519</v>
      </c>
      <c r="V81" s="92">
        <f t="shared" si="35"/>
        <v>47.460999999999999</v>
      </c>
      <c r="W81" s="88">
        <f t="shared" si="133"/>
        <v>0.11458333333333304</v>
      </c>
      <c r="X81" s="89">
        <f t="shared" si="134"/>
        <v>17.258545454545498</v>
      </c>
      <c r="Y81" s="81"/>
      <c r="Z81" s="82">
        <f t="shared" si="135"/>
        <v>7.6388888888888618E-3</v>
      </c>
      <c r="AA81" s="82"/>
    </row>
    <row r="82" spans="1:27" ht="18.399999999999999" customHeight="1" thickBot="1" x14ac:dyDescent="0.3">
      <c r="A82" s="693"/>
      <c r="B82" s="186">
        <v>66</v>
      </c>
      <c r="C82" s="190">
        <v>0.65347222222222101</v>
      </c>
      <c r="D82" s="130">
        <f t="shared" si="93"/>
        <v>0.65902777777777655</v>
      </c>
      <c r="E82" s="130">
        <f t="shared" si="94"/>
        <v>0.66180555555555431</v>
      </c>
      <c r="F82" s="130">
        <f t="shared" si="95"/>
        <v>0.66527777777777652</v>
      </c>
      <c r="G82" s="130">
        <f t="shared" si="96"/>
        <v>0.6715277777777765</v>
      </c>
      <c r="H82" s="130">
        <f t="shared" si="97"/>
        <v>0.6763888888888876</v>
      </c>
      <c r="I82" s="130">
        <f t="shared" si="98"/>
        <v>0.68124999999999869</v>
      </c>
      <c r="J82" s="130">
        <f t="shared" si="99"/>
        <v>0.69097222222222088</v>
      </c>
      <c r="K82" s="130">
        <f t="shared" si="100"/>
        <v>0.69722222222222086</v>
      </c>
      <c r="L82" s="130">
        <f t="shared" si="101"/>
        <v>0.71458333333333202</v>
      </c>
      <c r="M82" s="130">
        <f t="shared" si="102"/>
        <v>0.72152777777777644</v>
      </c>
      <c r="N82" s="130">
        <f t="shared" si="103"/>
        <v>0.72708333333333197</v>
      </c>
      <c r="O82" s="130">
        <f t="shared" si="104"/>
        <v>0.73680555555555416</v>
      </c>
      <c r="P82" s="130">
        <f t="shared" si="105"/>
        <v>0.74236111111110969</v>
      </c>
      <c r="Q82" s="130">
        <f t="shared" si="106"/>
        <v>0.74930555555555411</v>
      </c>
      <c r="R82" s="130">
        <f t="shared" si="107"/>
        <v>0.75555555555555409</v>
      </c>
      <c r="S82" s="130">
        <f t="shared" si="108"/>
        <v>0.7590277777777763</v>
      </c>
      <c r="T82" s="130">
        <f t="shared" si="109"/>
        <v>0.76249999999999851</v>
      </c>
      <c r="U82" s="130">
        <f t="shared" si="110"/>
        <v>0.76805555555555405</v>
      </c>
      <c r="V82" s="92">
        <f t="shared" si="35"/>
        <v>47.460999999999999</v>
      </c>
      <c r="W82" s="88">
        <f t="shared" si="133"/>
        <v>0.11458333333333304</v>
      </c>
      <c r="X82" s="89">
        <f t="shared" si="134"/>
        <v>17.258545454545498</v>
      </c>
      <c r="Y82" s="81"/>
      <c r="Z82" s="82">
        <f t="shared" si="135"/>
        <v>7.6388888888888618E-3</v>
      </c>
      <c r="AA82" s="82"/>
    </row>
    <row r="83" spans="1:27" ht="18.399999999999999" customHeight="1" x14ac:dyDescent="0.25">
      <c r="A83" s="693"/>
      <c r="B83" s="183">
        <v>67</v>
      </c>
      <c r="C83" s="190">
        <v>0.66111111111110987</v>
      </c>
      <c r="D83" s="130">
        <f t="shared" si="93"/>
        <v>0.66666666666666541</v>
      </c>
      <c r="E83" s="130">
        <f t="shared" si="94"/>
        <v>0.66944444444444318</v>
      </c>
      <c r="F83" s="130">
        <f t="shared" si="95"/>
        <v>0.67291666666666539</v>
      </c>
      <c r="G83" s="130">
        <f t="shared" si="96"/>
        <v>0.67916666666666536</v>
      </c>
      <c r="H83" s="130">
        <f t="shared" si="97"/>
        <v>0.68402777777777646</v>
      </c>
      <c r="I83" s="130">
        <f t="shared" si="98"/>
        <v>0.68888888888888755</v>
      </c>
      <c r="J83" s="130">
        <f t="shared" si="99"/>
        <v>0.69861111111110974</v>
      </c>
      <c r="K83" s="130">
        <f t="shared" si="100"/>
        <v>0.70486111111110972</v>
      </c>
      <c r="L83" s="130">
        <f t="shared" si="101"/>
        <v>0.72222222222222088</v>
      </c>
      <c r="M83" s="130">
        <f t="shared" si="102"/>
        <v>0.7291666666666653</v>
      </c>
      <c r="N83" s="130">
        <f t="shared" si="103"/>
        <v>0.73472222222222083</v>
      </c>
      <c r="O83" s="130">
        <f t="shared" si="104"/>
        <v>0.74444444444444302</v>
      </c>
      <c r="P83" s="130">
        <f t="shared" si="105"/>
        <v>0.74999999999999856</v>
      </c>
      <c r="Q83" s="130">
        <f t="shared" si="106"/>
        <v>0.75694444444444298</v>
      </c>
      <c r="R83" s="130">
        <f t="shared" si="107"/>
        <v>0.76319444444444295</v>
      </c>
      <c r="S83" s="130">
        <f t="shared" si="108"/>
        <v>0.76666666666666516</v>
      </c>
      <c r="T83" s="130">
        <f t="shared" si="109"/>
        <v>0.77013888888888737</v>
      </c>
      <c r="U83" s="130">
        <f t="shared" si="110"/>
        <v>0.77569444444444291</v>
      </c>
      <c r="V83" s="92">
        <f t="shared" si="35"/>
        <v>47.460999999999999</v>
      </c>
      <c r="W83" s="88">
        <f t="shared" ref="W83:W116" si="136">U83-C83</f>
        <v>0.11458333333333304</v>
      </c>
      <c r="X83" s="89">
        <f t="shared" ref="X83:X114" si="137">$G$121/((W83*1440)/60)</f>
        <v>17.258545454545498</v>
      </c>
      <c r="Y83" s="81"/>
      <c r="Z83" s="82">
        <f t="shared" si="135"/>
        <v>7.6388888888888618E-3</v>
      </c>
      <c r="AA83" s="82"/>
    </row>
    <row r="84" spans="1:27" ht="18.399999999999999" customHeight="1" x14ac:dyDescent="0.25">
      <c r="A84" s="693"/>
      <c r="B84" s="186">
        <v>68</v>
      </c>
      <c r="C84" s="190">
        <v>0.66874999999999873</v>
      </c>
      <c r="D84" s="130">
        <f t="shared" si="93"/>
        <v>0.67430555555555427</v>
      </c>
      <c r="E84" s="130">
        <f t="shared" si="94"/>
        <v>0.67708333333333204</v>
      </c>
      <c r="F84" s="130">
        <f t="shared" si="95"/>
        <v>0.68055555555555425</v>
      </c>
      <c r="G84" s="130">
        <f t="shared" si="96"/>
        <v>0.68680555555555423</v>
      </c>
      <c r="H84" s="130">
        <f t="shared" si="97"/>
        <v>0.69166666666666532</v>
      </c>
      <c r="I84" s="130">
        <f t="shared" si="98"/>
        <v>0.69652777777777641</v>
      </c>
      <c r="J84" s="130">
        <f t="shared" si="99"/>
        <v>0.7062499999999986</v>
      </c>
      <c r="K84" s="130">
        <f t="shared" si="100"/>
        <v>0.71249999999999858</v>
      </c>
      <c r="L84" s="130">
        <f t="shared" si="101"/>
        <v>0.72986111111110974</v>
      </c>
      <c r="M84" s="130">
        <f t="shared" si="102"/>
        <v>0.73680555555555416</v>
      </c>
      <c r="N84" s="130">
        <f t="shared" si="103"/>
        <v>0.74236111111110969</v>
      </c>
      <c r="O84" s="130">
        <f t="shared" si="104"/>
        <v>0.75208333333333188</v>
      </c>
      <c r="P84" s="130">
        <f t="shared" si="105"/>
        <v>0.75763888888888742</v>
      </c>
      <c r="Q84" s="130">
        <f t="shared" si="106"/>
        <v>0.76458333333333184</v>
      </c>
      <c r="R84" s="130">
        <f t="shared" si="107"/>
        <v>0.77083333333333182</v>
      </c>
      <c r="S84" s="130">
        <f t="shared" si="108"/>
        <v>0.77430555555555403</v>
      </c>
      <c r="T84" s="130">
        <f t="shared" si="109"/>
        <v>0.77777777777777624</v>
      </c>
      <c r="U84" s="130">
        <f t="shared" si="110"/>
        <v>0.78333333333333177</v>
      </c>
      <c r="V84" s="92">
        <f t="shared" si="35"/>
        <v>47.460999999999999</v>
      </c>
      <c r="W84" s="88">
        <f t="shared" si="136"/>
        <v>0.11458333333333304</v>
      </c>
      <c r="X84" s="89">
        <f t="shared" si="137"/>
        <v>17.258545454545498</v>
      </c>
      <c r="Y84" s="81"/>
      <c r="Z84" s="82">
        <f t="shared" si="135"/>
        <v>7.6388888888888618E-3</v>
      </c>
      <c r="AA84" s="82"/>
    </row>
    <row r="85" spans="1:27" ht="18.399999999999999" customHeight="1" thickBot="1" x14ac:dyDescent="0.3">
      <c r="A85" s="693"/>
      <c r="B85" s="186">
        <v>69</v>
      </c>
      <c r="C85" s="190">
        <v>0.6763888888888876</v>
      </c>
      <c r="D85" s="130">
        <f t="shared" si="93"/>
        <v>0.68194444444444313</v>
      </c>
      <c r="E85" s="130">
        <f t="shared" si="94"/>
        <v>0.6847222222222209</v>
      </c>
      <c r="F85" s="130">
        <f t="shared" si="95"/>
        <v>0.68819444444444311</v>
      </c>
      <c r="G85" s="130">
        <f t="shared" si="96"/>
        <v>0.69444444444444309</v>
      </c>
      <c r="H85" s="130">
        <f t="shared" si="97"/>
        <v>0.69930555555555418</v>
      </c>
      <c r="I85" s="130">
        <f t="shared" si="98"/>
        <v>0.70416666666666528</v>
      </c>
      <c r="J85" s="130">
        <f t="shared" si="99"/>
        <v>0.71388888888888746</v>
      </c>
      <c r="K85" s="130">
        <f t="shared" si="100"/>
        <v>0.72013888888888744</v>
      </c>
      <c r="L85" s="130">
        <f t="shared" si="101"/>
        <v>0.7374999999999986</v>
      </c>
      <c r="M85" s="130">
        <f t="shared" si="102"/>
        <v>0.74444444444444302</v>
      </c>
      <c r="N85" s="130">
        <f t="shared" si="103"/>
        <v>0.74999999999999856</v>
      </c>
      <c r="O85" s="130">
        <f t="shared" si="104"/>
        <v>0.75972222222222074</v>
      </c>
      <c r="P85" s="130">
        <f t="shared" si="105"/>
        <v>0.76527777777777628</v>
      </c>
      <c r="Q85" s="130">
        <f t="shared" si="106"/>
        <v>0.7722222222222207</v>
      </c>
      <c r="R85" s="130">
        <f t="shared" si="107"/>
        <v>0.77847222222222068</v>
      </c>
      <c r="S85" s="130">
        <f t="shared" si="108"/>
        <v>0.78194444444444289</v>
      </c>
      <c r="T85" s="130">
        <f t="shared" si="109"/>
        <v>0.7854166666666651</v>
      </c>
      <c r="U85" s="130">
        <f t="shared" si="110"/>
        <v>0.79097222222222063</v>
      </c>
      <c r="V85" s="92">
        <f t="shared" si="35"/>
        <v>47.460999999999999</v>
      </c>
      <c r="W85" s="88">
        <f t="shared" si="136"/>
        <v>0.11458333333333304</v>
      </c>
      <c r="X85" s="89">
        <f t="shared" si="137"/>
        <v>17.258545454545498</v>
      </c>
      <c r="Y85" s="81"/>
      <c r="Z85" s="82">
        <f t="shared" si="135"/>
        <v>7.6388888888888618E-3</v>
      </c>
      <c r="AA85" s="82"/>
    </row>
    <row r="86" spans="1:27" ht="18.399999999999999" customHeight="1" x14ac:dyDescent="0.25">
      <c r="A86" s="693"/>
      <c r="B86" s="183">
        <v>70</v>
      </c>
      <c r="C86" s="190">
        <v>0.68402777777777646</v>
      </c>
      <c r="D86" s="130">
        <f t="shared" si="93"/>
        <v>0.68958333333333199</v>
      </c>
      <c r="E86" s="130">
        <f t="shared" si="94"/>
        <v>0.69236111111110976</v>
      </c>
      <c r="F86" s="130">
        <f t="shared" si="95"/>
        <v>0.69583333333333197</v>
      </c>
      <c r="G86" s="130">
        <f t="shared" si="96"/>
        <v>0.70208333333333195</v>
      </c>
      <c r="H86" s="130">
        <f t="shared" si="97"/>
        <v>0.70694444444444304</v>
      </c>
      <c r="I86" s="130">
        <f t="shared" si="98"/>
        <v>0.71180555555555414</v>
      </c>
      <c r="J86" s="130">
        <f t="shared" si="99"/>
        <v>0.72152777777777632</v>
      </c>
      <c r="K86" s="130">
        <f t="shared" si="100"/>
        <v>0.7277777777777763</v>
      </c>
      <c r="L86" s="130">
        <f t="shared" si="101"/>
        <v>0.74513888888888746</v>
      </c>
      <c r="M86" s="130">
        <f t="shared" si="102"/>
        <v>0.75208333333333188</v>
      </c>
      <c r="N86" s="130">
        <f t="shared" si="103"/>
        <v>0.75763888888888742</v>
      </c>
      <c r="O86" s="130">
        <f t="shared" si="104"/>
        <v>0.76736111111110961</v>
      </c>
      <c r="P86" s="130">
        <f t="shared" si="105"/>
        <v>0.77291666666666514</v>
      </c>
      <c r="Q86" s="130">
        <f t="shared" si="106"/>
        <v>0.77986111111110956</v>
      </c>
      <c r="R86" s="130">
        <f t="shared" si="107"/>
        <v>0.78611111111110954</v>
      </c>
      <c r="S86" s="130">
        <f t="shared" si="108"/>
        <v>0.78958333333333175</v>
      </c>
      <c r="T86" s="130">
        <f t="shared" si="109"/>
        <v>0.79305555555555396</v>
      </c>
      <c r="U86" s="130">
        <f t="shared" si="110"/>
        <v>0.7986111111111095</v>
      </c>
      <c r="V86" s="92">
        <f t="shared" si="35"/>
        <v>47.460999999999999</v>
      </c>
      <c r="W86" s="88">
        <f t="shared" si="136"/>
        <v>0.11458333333333304</v>
      </c>
      <c r="X86" s="89">
        <f t="shared" si="137"/>
        <v>17.258545454545498</v>
      </c>
      <c r="Y86" s="81"/>
      <c r="Z86" s="82">
        <f t="shared" si="135"/>
        <v>7.6388888888888618E-3</v>
      </c>
      <c r="AA86" s="82"/>
    </row>
    <row r="87" spans="1:27" ht="18.399999999999999" customHeight="1" x14ac:dyDescent="0.25">
      <c r="A87" s="693"/>
      <c r="B87" s="186">
        <v>71</v>
      </c>
      <c r="C87" s="190">
        <v>0.69166666666666532</v>
      </c>
      <c r="D87" s="130">
        <f t="shared" si="93"/>
        <v>0.69722222222222086</v>
      </c>
      <c r="E87" s="130">
        <f t="shared" si="94"/>
        <v>0.69999999999999862</v>
      </c>
      <c r="F87" s="130">
        <f t="shared" si="95"/>
        <v>0.70347222222222083</v>
      </c>
      <c r="G87" s="130">
        <f t="shared" si="96"/>
        <v>0.70972222222222081</v>
      </c>
      <c r="H87" s="130">
        <f t="shared" si="97"/>
        <v>0.7145833333333319</v>
      </c>
      <c r="I87" s="130">
        <f t="shared" si="98"/>
        <v>0.719444444444443</v>
      </c>
      <c r="J87" s="130">
        <f t="shared" si="99"/>
        <v>0.72916666666666519</v>
      </c>
      <c r="K87" s="130">
        <f t="shared" si="100"/>
        <v>0.73541666666666516</v>
      </c>
      <c r="L87" s="130">
        <f t="shared" si="101"/>
        <v>0.75277777777777632</v>
      </c>
      <c r="M87" s="130">
        <f t="shared" si="102"/>
        <v>0.75972222222222074</v>
      </c>
      <c r="N87" s="130">
        <f t="shared" si="103"/>
        <v>0.76527777777777628</v>
      </c>
      <c r="O87" s="130">
        <f t="shared" si="104"/>
        <v>0.77499999999999847</v>
      </c>
      <c r="P87" s="130">
        <f t="shared" si="105"/>
        <v>0.780555555555554</v>
      </c>
      <c r="Q87" s="130">
        <f t="shared" si="106"/>
        <v>0.78749999999999842</v>
      </c>
      <c r="R87" s="130">
        <f t="shared" si="107"/>
        <v>0.7937499999999984</v>
      </c>
      <c r="S87" s="130">
        <f t="shared" si="108"/>
        <v>0.79722222222222061</v>
      </c>
      <c r="T87" s="130">
        <f t="shared" si="109"/>
        <v>0.80069444444444282</v>
      </c>
      <c r="U87" s="130">
        <f t="shared" si="110"/>
        <v>0.80624999999999836</v>
      </c>
      <c r="V87" s="92">
        <f t="shared" si="35"/>
        <v>47.460999999999999</v>
      </c>
      <c r="W87" s="88">
        <f t="shared" si="136"/>
        <v>0.11458333333333304</v>
      </c>
      <c r="X87" s="89">
        <f t="shared" si="137"/>
        <v>17.258545454545498</v>
      </c>
      <c r="Y87" s="81"/>
      <c r="Z87" s="82">
        <f t="shared" si="135"/>
        <v>7.6388888888888618E-3</v>
      </c>
      <c r="AA87" s="82"/>
    </row>
    <row r="88" spans="1:27" ht="18.399999999999999" customHeight="1" thickBot="1" x14ac:dyDescent="0.3">
      <c r="A88" s="693"/>
      <c r="B88" s="186">
        <v>72</v>
      </c>
      <c r="C88" s="190">
        <v>0.69930555555555418</v>
      </c>
      <c r="D88" s="130">
        <f t="shared" si="93"/>
        <v>0.70486111111110972</v>
      </c>
      <c r="E88" s="130">
        <f t="shared" si="94"/>
        <v>0.70763888888888749</v>
      </c>
      <c r="F88" s="130">
        <f t="shared" si="95"/>
        <v>0.71111111111110969</v>
      </c>
      <c r="G88" s="130">
        <f t="shared" si="96"/>
        <v>0.71736111111110967</v>
      </c>
      <c r="H88" s="130">
        <f t="shared" si="97"/>
        <v>0.72222222222222077</v>
      </c>
      <c r="I88" s="130">
        <f t="shared" si="98"/>
        <v>0.72708333333333186</v>
      </c>
      <c r="J88" s="130">
        <f t="shared" si="99"/>
        <v>0.73680555555555405</v>
      </c>
      <c r="K88" s="130">
        <f t="shared" si="100"/>
        <v>0.74305555555555403</v>
      </c>
      <c r="L88" s="130">
        <f t="shared" si="101"/>
        <v>0.76041666666666519</v>
      </c>
      <c r="M88" s="130">
        <f t="shared" si="102"/>
        <v>0.76736111111110961</v>
      </c>
      <c r="N88" s="130">
        <f t="shared" si="103"/>
        <v>0.77291666666666514</v>
      </c>
      <c r="O88" s="130">
        <f t="shared" si="104"/>
        <v>0.78263888888888733</v>
      </c>
      <c r="P88" s="130">
        <f t="shared" si="105"/>
        <v>0.78819444444444287</v>
      </c>
      <c r="Q88" s="130">
        <f t="shared" si="106"/>
        <v>0.79513888888888729</v>
      </c>
      <c r="R88" s="130">
        <f t="shared" si="107"/>
        <v>0.80138888888888726</v>
      </c>
      <c r="S88" s="130">
        <f t="shared" si="108"/>
        <v>0.80486111111110947</v>
      </c>
      <c r="T88" s="130">
        <f t="shared" si="109"/>
        <v>0.80833333333333168</v>
      </c>
      <c r="U88" s="130">
        <f t="shared" si="110"/>
        <v>0.81388888888888722</v>
      </c>
      <c r="V88" s="92">
        <f t="shared" si="35"/>
        <v>47.460999999999999</v>
      </c>
      <c r="W88" s="88">
        <f t="shared" si="136"/>
        <v>0.11458333333333304</v>
      </c>
      <c r="X88" s="89">
        <f t="shared" si="137"/>
        <v>17.258545454545498</v>
      </c>
      <c r="Y88" s="81"/>
      <c r="Z88" s="82">
        <f t="shared" si="135"/>
        <v>7.6388888888888618E-3</v>
      </c>
      <c r="AA88" s="82"/>
    </row>
    <row r="89" spans="1:27" ht="18.399999999999999" customHeight="1" x14ac:dyDescent="0.25">
      <c r="A89" s="693"/>
      <c r="B89" s="183">
        <v>73</v>
      </c>
      <c r="C89" s="190">
        <v>0.70694444444444304</v>
      </c>
      <c r="D89" s="130">
        <f t="shared" si="93"/>
        <v>0.71249999999999858</v>
      </c>
      <c r="E89" s="130">
        <f t="shared" si="94"/>
        <v>0.71527777777777635</v>
      </c>
      <c r="F89" s="130">
        <f t="shared" si="95"/>
        <v>0.71874999999999856</v>
      </c>
      <c r="G89" s="130">
        <f t="shared" si="96"/>
        <v>0.72499999999999853</v>
      </c>
      <c r="H89" s="130">
        <f t="shared" si="97"/>
        <v>0.72986111111110963</v>
      </c>
      <c r="I89" s="130">
        <f t="shared" si="98"/>
        <v>0.73472222222222072</v>
      </c>
      <c r="J89" s="130">
        <f t="shared" si="99"/>
        <v>0.74444444444444291</v>
      </c>
      <c r="K89" s="130">
        <f t="shared" si="100"/>
        <v>0.75069444444444289</v>
      </c>
      <c r="L89" s="130">
        <f t="shared" si="101"/>
        <v>0.76805555555555405</v>
      </c>
      <c r="M89" s="130">
        <f t="shared" si="102"/>
        <v>0.77499999999999847</v>
      </c>
      <c r="N89" s="130">
        <f t="shared" si="103"/>
        <v>0.780555555555554</v>
      </c>
      <c r="O89" s="130">
        <f t="shared" si="104"/>
        <v>0.79027777777777619</v>
      </c>
      <c r="P89" s="130">
        <f t="shared" si="105"/>
        <v>0.79583333333333173</v>
      </c>
      <c r="Q89" s="130">
        <f t="shared" si="106"/>
        <v>0.80277777777777615</v>
      </c>
      <c r="R89" s="130">
        <f t="shared" si="107"/>
        <v>0.80902777777777612</v>
      </c>
      <c r="S89" s="130">
        <f t="shared" si="108"/>
        <v>0.81249999999999833</v>
      </c>
      <c r="T89" s="130">
        <f t="shared" si="109"/>
        <v>0.81597222222222054</v>
      </c>
      <c r="U89" s="130">
        <f t="shared" si="110"/>
        <v>0.82152777777777608</v>
      </c>
      <c r="V89" s="92">
        <f t="shared" si="35"/>
        <v>47.460999999999999</v>
      </c>
      <c r="W89" s="88">
        <f t="shared" si="136"/>
        <v>0.11458333333333304</v>
      </c>
      <c r="X89" s="89">
        <f t="shared" si="137"/>
        <v>17.258545454545498</v>
      </c>
      <c r="Y89" s="81"/>
      <c r="Z89" s="82">
        <f t="shared" si="135"/>
        <v>7.6388888888888618E-3</v>
      </c>
      <c r="AA89" s="82"/>
    </row>
    <row r="90" spans="1:27" ht="18.399999999999999" customHeight="1" x14ac:dyDescent="0.25">
      <c r="A90" s="693"/>
      <c r="B90" s="186">
        <v>74</v>
      </c>
      <c r="C90" s="190">
        <v>0.71249999999999858</v>
      </c>
      <c r="D90" s="130">
        <f t="shared" si="93"/>
        <v>0.71805555555555411</v>
      </c>
      <c r="E90" s="130">
        <f t="shared" si="94"/>
        <v>0.72083333333333188</v>
      </c>
      <c r="F90" s="130">
        <f t="shared" si="95"/>
        <v>0.72430555555555409</v>
      </c>
      <c r="G90" s="130">
        <f t="shared" si="96"/>
        <v>0.73055555555555407</v>
      </c>
      <c r="H90" s="130">
        <f t="shared" si="97"/>
        <v>0.73541666666666516</v>
      </c>
      <c r="I90" s="130">
        <f t="shared" si="98"/>
        <v>0.74027777777777626</v>
      </c>
      <c r="J90" s="130">
        <f t="shared" si="99"/>
        <v>0.74999999999999845</v>
      </c>
      <c r="K90" s="130">
        <f t="shared" si="100"/>
        <v>0.75624999999999842</v>
      </c>
      <c r="L90" s="130">
        <f t="shared" si="101"/>
        <v>0.77361111111110958</v>
      </c>
      <c r="M90" s="130">
        <f t="shared" si="102"/>
        <v>0.780555555555554</v>
      </c>
      <c r="N90" s="130">
        <f t="shared" si="103"/>
        <v>0.78611111111110954</v>
      </c>
      <c r="O90" s="130">
        <f t="shared" si="104"/>
        <v>0.79583333333333173</v>
      </c>
      <c r="P90" s="130">
        <f t="shared" si="105"/>
        <v>0.80138888888888726</v>
      </c>
      <c r="Q90" s="130">
        <f t="shared" si="106"/>
        <v>0.80833333333333168</v>
      </c>
      <c r="R90" s="130">
        <f t="shared" si="107"/>
        <v>0.81458333333333166</v>
      </c>
      <c r="S90" s="130">
        <f t="shared" si="108"/>
        <v>0.81805555555555387</v>
      </c>
      <c r="T90" s="130">
        <f t="shared" si="109"/>
        <v>0.82152777777777608</v>
      </c>
      <c r="U90" s="130">
        <f t="shared" si="110"/>
        <v>0.82708333333333162</v>
      </c>
      <c r="V90" s="92">
        <f t="shared" si="35"/>
        <v>47.460999999999999</v>
      </c>
      <c r="W90" s="88">
        <f t="shared" si="136"/>
        <v>0.11458333333333304</v>
      </c>
      <c r="X90" s="89">
        <f t="shared" si="137"/>
        <v>17.258545454545498</v>
      </c>
      <c r="Y90" s="81"/>
      <c r="Z90" s="82">
        <f t="shared" si="135"/>
        <v>5.5555555555555358E-3</v>
      </c>
      <c r="AA90" s="82"/>
    </row>
    <row r="91" spans="1:27" ht="18.399999999999999" customHeight="1" thickBot="1" x14ac:dyDescent="0.3">
      <c r="A91" s="693"/>
      <c r="B91" s="186">
        <v>75</v>
      </c>
      <c r="C91" s="190">
        <v>0.71805555555555411</v>
      </c>
      <c r="D91" s="130">
        <f t="shared" si="93"/>
        <v>0.72361111111110965</v>
      </c>
      <c r="E91" s="130">
        <f t="shared" si="94"/>
        <v>0.72638888888888742</v>
      </c>
      <c r="F91" s="130">
        <f t="shared" si="95"/>
        <v>0.72986111111110963</v>
      </c>
      <c r="G91" s="130">
        <f t="shared" si="96"/>
        <v>0.73611111111110961</v>
      </c>
      <c r="H91" s="130">
        <f t="shared" si="97"/>
        <v>0.7409722222222207</v>
      </c>
      <c r="I91" s="130">
        <f t="shared" si="98"/>
        <v>0.74583333333333179</v>
      </c>
      <c r="J91" s="130">
        <f t="shared" si="99"/>
        <v>0.75555555555555398</v>
      </c>
      <c r="K91" s="130">
        <f t="shared" si="100"/>
        <v>0.76180555555555396</v>
      </c>
      <c r="L91" s="130">
        <f t="shared" si="101"/>
        <v>0.77916666666666512</v>
      </c>
      <c r="M91" s="130">
        <f t="shared" si="102"/>
        <v>0.78611111111110954</v>
      </c>
      <c r="N91" s="130">
        <f t="shared" si="103"/>
        <v>0.79166666666666508</v>
      </c>
      <c r="O91" s="130">
        <f t="shared" si="104"/>
        <v>0.80138888888888726</v>
      </c>
      <c r="P91" s="130">
        <f t="shared" si="105"/>
        <v>0.8069444444444428</v>
      </c>
      <c r="Q91" s="130">
        <f t="shared" si="106"/>
        <v>0.81388888888888722</v>
      </c>
      <c r="R91" s="130">
        <f t="shared" si="107"/>
        <v>0.8201388888888872</v>
      </c>
      <c r="S91" s="130">
        <f t="shared" si="108"/>
        <v>0.82361111111110941</v>
      </c>
      <c r="T91" s="130">
        <f t="shared" si="109"/>
        <v>0.82708333333333162</v>
      </c>
      <c r="U91" s="130">
        <f t="shared" si="110"/>
        <v>0.83263888888888715</v>
      </c>
      <c r="V91" s="92">
        <f t="shared" si="35"/>
        <v>47.460999999999999</v>
      </c>
      <c r="W91" s="88">
        <f t="shared" si="136"/>
        <v>0.11458333333333304</v>
      </c>
      <c r="X91" s="89">
        <f t="shared" si="137"/>
        <v>17.258545454545498</v>
      </c>
      <c r="Y91" s="81"/>
      <c r="Z91" s="82">
        <f t="shared" si="135"/>
        <v>5.5555555555555358E-3</v>
      </c>
      <c r="AA91" s="82"/>
    </row>
    <row r="92" spans="1:27" ht="18.399999999999999" customHeight="1" x14ac:dyDescent="0.25">
      <c r="A92" s="693"/>
      <c r="B92" s="183">
        <v>76</v>
      </c>
      <c r="C92" s="190">
        <v>0.72361111111110965</v>
      </c>
      <c r="D92" s="130">
        <f t="shared" ref="D92:D111" si="138">C92+D$9</f>
        <v>0.72916666666666519</v>
      </c>
      <c r="E92" s="130">
        <f t="shared" ref="E92:E111" si="139">D92+E$9</f>
        <v>0.73194444444444295</v>
      </c>
      <c r="F92" s="130">
        <f t="shared" ref="F92:F111" si="140">E92+F$9</f>
        <v>0.73541666666666516</v>
      </c>
      <c r="G92" s="130">
        <f t="shared" ref="G92:G111" si="141">F92+G$9</f>
        <v>0.74166666666666514</v>
      </c>
      <c r="H92" s="130">
        <f t="shared" ref="H92:H111" si="142">G92+H$9</f>
        <v>0.74652777777777624</v>
      </c>
      <c r="I92" s="130">
        <f t="shared" ref="I92:I111" si="143">H92+I$9</f>
        <v>0.75138888888888733</v>
      </c>
      <c r="J92" s="130">
        <f t="shared" ref="J92:J111" si="144">I92+J$9</f>
        <v>0.76111111111110952</v>
      </c>
      <c r="K92" s="130">
        <f t="shared" ref="K92:K111" si="145">J92+K$9</f>
        <v>0.7673611111111095</v>
      </c>
      <c r="L92" s="130">
        <f t="shared" ref="L92:L111" si="146">K92+L$9</f>
        <v>0.78472222222222066</v>
      </c>
      <c r="M92" s="130">
        <f t="shared" ref="M92:M111" si="147">L92+M$9</f>
        <v>0.79166666666666508</v>
      </c>
      <c r="N92" s="130">
        <f t="shared" ref="N92:N111" si="148">M92+N$9</f>
        <v>0.79722222222222061</v>
      </c>
      <c r="O92" s="130">
        <f t="shared" ref="O92:O111" si="149">N92+O$9</f>
        <v>0.8069444444444428</v>
      </c>
      <c r="P92" s="130">
        <f t="shared" ref="P92:P111" si="150">O92+P$9</f>
        <v>0.81249999999999833</v>
      </c>
      <c r="Q92" s="130">
        <f t="shared" ref="Q92:Q111" si="151">P92+Q$9</f>
        <v>0.81944444444444275</v>
      </c>
      <c r="R92" s="130">
        <f t="shared" ref="R92:R111" si="152">Q92+R$9</f>
        <v>0.82569444444444273</v>
      </c>
      <c r="S92" s="130">
        <f t="shared" ref="S92:S111" si="153">R92+S$9</f>
        <v>0.82916666666666494</v>
      </c>
      <c r="T92" s="130">
        <f t="shared" ref="T92:T111" si="154">S92+T$9</f>
        <v>0.83263888888888715</v>
      </c>
      <c r="U92" s="130">
        <f t="shared" ref="U92:U111" si="155">T92+U$9</f>
        <v>0.83819444444444269</v>
      </c>
      <c r="V92" s="92">
        <f t="shared" si="35"/>
        <v>47.460999999999999</v>
      </c>
      <c r="W92" s="88">
        <f t="shared" si="136"/>
        <v>0.11458333333333304</v>
      </c>
      <c r="X92" s="89">
        <f t="shared" si="137"/>
        <v>17.258545454545498</v>
      </c>
      <c r="Y92" s="81"/>
      <c r="Z92" s="82">
        <f t="shared" ref="Z92:Z114" si="156">C92-C91</f>
        <v>5.5555555555555358E-3</v>
      </c>
      <c r="AA92" s="82"/>
    </row>
    <row r="93" spans="1:27" ht="18.399999999999999" customHeight="1" x14ac:dyDescent="0.25">
      <c r="A93" s="693"/>
      <c r="B93" s="186">
        <v>77</v>
      </c>
      <c r="C93" s="190">
        <v>0.72916666666666519</v>
      </c>
      <c r="D93" s="130">
        <f t="shared" si="138"/>
        <v>0.73472222222222072</v>
      </c>
      <c r="E93" s="130">
        <f t="shared" si="139"/>
        <v>0.73749999999999849</v>
      </c>
      <c r="F93" s="130">
        <f t="shared" si="140"/>
        <v>0.7409722222222207</v>
      </c>
      <c r="G93" s="130">
        <f t="shared" si="141"/>
        <v>0.74722222222222068</v>
      </c>
      <c r="H93" s="130">
        <f t="shared" si="142"/>
        <v>0.75208333333333177</v>
      </c>
      <c r="I93" s="130">
        <f t="shared" si="143"/>
        <v>0.75694444444444287</v>
      </c>
      <c r="J93" s="130">
        <f t="shared" si="144"/>
        <v>0.76666666666666505</v>
      </c>
      <c r="K93" s="130">
        <f t="shared" si="145"/>
        <v>0.77291666666666503</v>
      </c>
      <c r="L93" s="130">
        <f t="shared" si="146"/>
        <v>0.79027777777777619</v>
      </c>
      <c r="M93" s="130">
        <f t="shared" si="147"/>
        <v>0.79722222222222061</v>
      </c>
      <c r="N93" s="130">
        <f t="shared" si="148"/>
        <v>0.80277777777777615</v>
      </c>
      <c r="O93" s="130">
        <f t="shared" si="149"/>
        <v>0.81249999999999833</v>
      </c>
      <c r="P93" s="130">
        <f t="shared" si="150"/>
        <v>0.81805555555555387</v>
      </c>
      <c r="Q93" s="130">
        <f t="shared" si="151"/>
        <v>0.82499999999999829</v>
      </c>
      <c r="R93" s="130">
        <f t="shared" si="152"/>
        <v>0.83124999999999827</v>
      </c>
      <c r="S93" s="130">
        <f t="shared" si="153"/>
        <v>0.83472222222222048</v>
      </c>
      <c r="T93" s="130">
        <f t="shared" si="154"/>
        <v>0.83819444444444269</v>
      </c>
      <c r="U93" s="130">
        <f t="shared" si="155"/>
        <v>0.84374999999999822</v>
      </c>
      <c r="V93" s="92">
        <f t="shared" si="35"/>
        <v>47.460999999999999</v>
      </c>
      <c r="W93" s="88">
        <f t="shared" si="136"/>
        <v>0.11458333333333304</v>
      </c>
      <c r="X93" s="89">
        <f t="shared" si="137"/>
        <v>17.258545454545498</v>
      </c>
      <c r="Y93" s="81"/>
      <c r="Z93" s="82">
        <f t="shared" si="156"/>
        <v>5.5555555555555358E-3</v>
      </c>
      <c r="AA93" s="82"/>
    </row>
    <row r="94" spans="1:27" ht="18.399999999999999" customHeight="1" thickBot="1" x14ac:dyDescent="0.3">
      <c r="A94" s="693"/>
      <c r="B94" s="186">
        <v>78</v>
      </c>
      <c r="C94" s="190">
        <v>0.73472222222222072</v>
      </c>
      <c r="D94" s="130">
        <f t="shared" si="138"/>
        <v>0.74027777777777626</v>
      </c>
      <c r="E94" s="130">
        <f t="shared" si="139"/>
        <v>0.74305555555555403</v>
      </c>
      <c r="F94" s="130">
        <f t="shared" si="140"/>
        <v>0.74652777777777624</v>
      </c>
      <c r="G94" s="130">
        <f t="shared" si="141"/>
        <v>0.75277777777777621</v>
      </c>
      <c r="H94" s="130">
        <f t="shared" si="142"/>
        <v>0.75763888888888731</v>
      </c>
      <c r="I94" s="130">
        <f t="shared" si="143"/>
        <v>0.7624999999999984</v>
      </c>
      <c r="J94" s="130">
        <f t="shared" si="144"/>
        <v>0.77222222222222059</v>
      </c>
      <c r="K94" s="130">
        <f t="shared" si="145"/>
        <v>0.77847222222222057</v>
      </c>
      <c r="L94" s="130">
        <f t="shared" si="146"/>
        <v>0.79583333333333173</v>
      </c>
      <c r="M94" s="130">
        <f t="shared" si="147"/>
        <v>0.80277777777777615</v>
      </c>
      <c r="N94" s="130">
        <f t="shared" si="148"/>
        <v>0.80833333333333168</v>
      </c>
      <c r="O94" s="130">
        <f t="shared" si="149"/>
        <v>0.81805555555555387</v>
      </c>
      <c r="P94" s="130">
        <f t="shared" si="150"/>
        <v>0.82361111111110941</v>
      </c>
      <c r="Q94" s="130">
        <f t="shared" si="151"/>
        <v>0.83055555555555383</v>
      </c>
      <c r="R94" s="130">
        <f t="shared" si="152"/>
        <v>0.8368055555555538</v>
      </c>
      <c r="S94" s="130">
        <f t="shared" si="153"/>
        <v>0.84027777777777601</v>
      </c>
      <c r="T94" s="130">
        <f t="shared" si="154"/>
        <v>0.84374999999999822</v>
      </c>
      <c r="U94" s="130">
        <f t="shared" si="155"/>
        <v>0.84930555555555376</v>
      </c>
      <c r="V94" s="92">
        <f t="shared" si="35"/>
        <v>47.460999999999999</v>
      </c>
      <c r="W94" s="88">
        <f t="shared" si="136"/>
        <v>0.11458333333333304</v>
      </c>
      <c r="X94" s="89">
        <f t="shared" si="137"/>
        <v>17.258545454545498</v>
      </c>
      <c r="Y94" s="81"/>
      <c r="Z94" s="82">
        <f t="shared" si="156"/>
        <v>5.5555555555555358E-3</v>
      </c>
      <c r="AA94" s="82"/>
    </row>
    <row r="95" spans="1:27" ht="18.399999999999999" customHeight="1" x14ac:dyDescent="0.25">
      <c r="A95" s="693"/>
      <c r="B95" s="183">
        <v>79</v>
      </c>
      <c r="C95" s="190">
        <v>0.74027777777777626</v>
      </c>
      <c r="D95" s="130">
        <f t="shared" si="138"/>
        <v>0.74583333333333179</v>
      </c>
      <c r="E95" s="130">
        <f t="shared" si="139"/>
        <v>0.74861111111110956</v>
      </c>
      <c r="F95" s="130">
        <f t="shared" si="140"/>
        <v>0.75208333333333177</v>
      </c>
      <c r="G95" s="130">
        <f t="shared" si="141"/>
        <v>0.75833333333333175</v>
      </c>
      <c r="H95" s="130">
        <f t="shared" si="142"/>
        <v>0.76319444444444284</v>
      </c>
      <c r="I95" s="130">
        <f t="shared" si="143"/>
        <v>0.76805555555555394</v>
      </c>
      <c r="J95" s="130">
        <f t="shared" si="144"/>
        <v>0.77777777777777612</v>
      </c>
      <c r="K95" s="130">
        <f t="shared" si="145"/>
        <v>0.7840277777777761</v>
      </c>
      <c r="L95" s="130">
        <f t="shared" si="146"/>
        <v>0.80138888888888726</v>
      </c>
      <c r="M95" s="130">
        <f t="shared" si="147"/>
        <v>0.80833333333333168</v>
      </c>
      <c r="N95" s="130">
        <f t="shared" si="148"/>
        <v>0.81388888888888722</v>
      </c>
      <c r="O95" s="130">
        <f t="shared" si="149"/>
        <v>0.82361111111110941</v>
      </c>
      <c r="P95" s="130">
        <f t="shared" si="150"/>
        <v>0.82916666666666494</v>
      </c>
      <c r="Q95" s="130">
        <f t="shared" si="151"/>
        <v>0.83611111111110936</v>
      </c>
      <c r="R95" s="130">
        <f t="shared" si="152"/>
        <v>0.84236111111110934</v>
      </c>
      <c r="S95" s="130">
        <f t="shared" si="153"/>
        <v>0.84583333333333155</v>
      </c>
      <c r="T95" s="130">
        <f t="shared" si="154"/>
        <v>0.84930555555555376</v>
      </c>
      <c r="U95" s="130">
        <f t="shared" si="155"/>
        <v>0.8548611111111093</v>
      </c>
      <c r="V95" s="92">
        <f t="shared" si="35"/>
        <v>47.460999999999999</v>
      </c>
      <c r="W95" s="88">
        <f t="shared" si="136"/>
        <v>0.11458333333333304</v>
      </c>
      <c r="X95" s="89">
        <f t="shared" si="137"/>
        <v>17.258545454545498</v>
      </c>
      <c r="Y95" s="81"/>
      <c r="Z95" s="82">
        <f t="shared" si="156"/>
        <v>5.5555555555555358E-3</v>
      </c>
      <c r="AA95" s="82"/>
    </row>
    <row r="96" spans="1:27" ht="18.399999999999999" customHeight="1" x14ac:dyDescent="0.25">
      <c r="A96" s="693"/>
      <c r="B96" s="186">
        <v>80</v>
      </c>
      <c r="C96" s="190">
        <v>0.74583333333333179</v>
      </c>
      <c r="D96" s="130">
        <f t="shared" si="138"/>
        <v>0.75138888888888733</v>
      </c>
      <c r="E96" s="130">
        <f t="shared" si="139"/>
        <v>0.7541666666666651</v>
      </c>
      <c r="F96" s="130">
        <f t="shared" si="140"/>
        <v>0.75763888888888731</v>
      </c>
      <c r="G96" s="130">
        <f t="shared" si="141"/>
        <v>0.76388888888888729</v>
      </c>
      <c r="H96" s="130">
        <f t="shared" si="142"/>
        <v>0.76874999999999838</v>
      </c>
      <c r="I96" s="130">
        <f t="shared" si="143"/>
        <v>0.77361111111110947</v>
      </c>
      <c r="J96" s="130">
        <f t="shared" si="144"/>
        <v>0.78333333333333166</v>
      </c>
      <c r="K96" s="130">
        <f t="shared" si="145"/>
        <v>0.78958333333333164</v>
      </c>
      <c r="L96" s="130">
        <f t="shared" si="146"/>
        <v>0.8069444444444428</v>
      </c>
      <c r="M96" s="130">
        <f t="shared" si="147"/>
        <v>0.81388888888888722</v>
      </c>
      <c r="N96" s="130">
        <f t="shared" si="148"/>
        <v>0.81944444444444275</v>
      </c>
      <c r="O96" s="130">
        <f t="shared" si="149"/>
        <v>0.82916666666666494</v>
      </c>
      <c r="P96" s="130">
        <f t="shared" si="150"/>
        <v>0.83472222222222048</v>
      </c>
      <c r="Q96" s="130">
        <f t="shared" si="151"/>
        <v>0.8416666666666649</v>
      </c>
      <c r="R96" s="130">
        <f t="shared" si="152"/>
        <v>0.84791666666666488</v>
      </c>
      <c r="S96" s="130">
        <f t="shared" si="153"/>
        <v>0.85138888888888709</v>
      </c>
      <c r="T96" s="130">
        <f t="shared" si="154"/>
        <v>0.8548611111111093</v>
      </c>
      <c r="U96" s="130">
        <f t="shared" si="155"/>
        <v>0.86041666666666483</v>
      </c>
      <c r="V96" s="92">
        <f t="shared" si="35"/>
        <v>47.460999999999999</v>
      </c>
      <c r="W96" s="88">
        <f t="shared" si="136"/>
        <v>0.11458333333333304</v>
      </c>
      <c r="X96" s="89">
        <f t="shared" si="137"/>
        <v>17.258545454545498</v>
      </c>
      <c r="Y96" s="81"/>
      <c r="Z96" s="82">
        <f t="shared" si="156"/>
        <v>5.5555555555555358E-3</v>
      </c>
      <c r="AA96" s="82"/>
    </row>
    <row r="97" spans="1:27" ht="18.399999999999999" customHeight="1" thickBot="1" x14ac:dyDescent="0.3">
      <c r="A97" s="693"/>
      <c r="B97" s="186">
        <v>81</v>
      </c>
      <c r="C97" s="190">
        <v>0.75138888888888733</v>
      </c>
      <c r="D97" s="130">
        <f t="shared" si="138"/>
        <v>0.75694444444444287</v>
      </c>
      <c r="E97" s="130">
        <f t="shared" si="139"/>
        <v>0.75972222222222063</v>
      </c>
      <c r="F97" s="130">
        <f t="shared" si="140"/>
        <v>0.76319444444444284</v>
      </c>
      <c r="G97" s="130">
        <f t="shared" si="141"/>
        <v>0.76944444444444282</v>
      </c>
      <c r="H97" s="130">
        <f t="shared" si="142"/>
        <v>0.77430555555555391</v>
      </c>
      <c r="I97" s="130">
        <f t="shared" si="143"/>
        <v>0.77916666666666501</v>
      </c>
      <c r="J97" s="130">
        <f t="shared" si="144"/>
        <v>0.7888888888888872</v>
      </c>
      <c r="K97" s="130">
        <f t="shared" si="145"/>
        <v>0.79513888888888717</v>
      </c>
      <c r="L97" s="130">
        <f t="shared" si="146"/>
        <v>0.81249999999999833</v>
      </c>
      <c r="M97" s="130">
        <f t="shared" si="147"/>
        <v>0.81944444444444275</v>
      </c>
      <c r="N97" s="130">
        <f t="shared" si="148"/>
        <v>0.82499999999999829</v>
      </c>
      <c r="O97" s="130">
        <f t="shared" si="149"/>
        <v>0.83472222222222048</v>
      </c>
      <c r="P97" s="130">
        <f t="shared" si="150"/>
        <v>0.84027777777777601</v>
      </c>
      <c r="Q97" s="130">
        <f t="shared" si="151"/>
        <v>0.84722222222222043</v>
      </c>
      <c r="R97" s="130">
        <f t="shared" si="152"/>
        <v>0.85347222222222041</v>
      </c>
      <c r="S97" s="130">
        <f t="shared" si="153"/>
        <v>0.85694444444444262</v>
      </c>
      <c r="T97" s="130">
        <f t="shared" si="154"/>
        <v>0.86041666666666483</v>
      </c>
      <c r="U97" s="130">
        <f t="shared" si="155"/>
        <v>0.86597222222222037</v>
      </c>
      <c r="V97" s="92">
        <f t="shared" si="35"/>
        <v>47.460999999999999</v>
      </c>
      <c r="W97" s="88">
        <f t="shared" si="136"/>
        <v>0.11458333333333304</v>
      </c>
      <c r="X97" s="89">
        <f t="shared" si="137"/>
        <v>17.258545454545498</v>
      </c>
      <c r="Y97" s="81"/>
      <c r="Z97" s="82">
        <f t="shared" si="156"/>
        <v>5.5555555555555358E-3</v>
      </c>
      <c r="AA97" s="82"/>
    </row>
    <row r="98" spans="1:27" ht="18.399999999999999" customHeight="1" x14ac:dyDescent="0.25">
      <c r="A98" s="693"/>
      <c r="B98" s="183">
        <v>82</v>
      </c>
      <c r="C98" s="190">
        <v>0.75694444444444287</v>
      </c>
      <c r="D98" s="130">
        <f t="shared" si="138"/>
        <v>0.7624999999999984</v>
      </c>
      <c r="E98" s="130">
        <f t="shared" si="139"/>
        <v>0.76527777777777617</v>
      </c>
      <c r="F98" s="130">
        <f t="shared" si="140"/>
        <v>0.76874999999999838</v>
      </c>
      <c r="G98" s="130">
        <f t="shared" si="141"/>
        <v>0.77499999999999836</v>
      </c>
      <c r="H98" s="130">
        <f t="shared" si="142"/>
        <v>0.77986111111110945</v>
      </c>
      <c r="I98" s="130">
        <f t="shared" si="143"/>
        <v>0.78472222222222054</v>
      </c>
      <c r="J98" s="130">
        <f t="shared" si="144"/>
        <v>0.79444444444444273</v>
      </c>
      <c r="K98" s="130">
        <f t="shared" si="145"/>
        <v>0.80069444444444271</v>
      </c>
      <c r="L98" s="130">
        <f t="shared" si="146"/>
        <v>0.81805555555555387</v>
      </c>
      <c r="M98" s="130">
        <f t="shared" si="147"/>
        <v>0.82499999999999829</v>
      </c>
      <c r="N98" s="130">
        <f t="shared" si="148"/>
        <v>0.83055555555555383</v>
      </c>
      <c r="O98" s="130">
        <f t="shared" si="149"/>
        <v>0.84027777777777601</v>
      </c>
      <c r="P98" s="130">
        <f t="shared" si="150"/>
        <v>0.84583333333333155</v>
      </c>
      <c r="Q98" s="130">
        <f t="shared" si="151"/>
        <v>0.85277777777777597</v>
      </c>
      <c r="R98" s="130">
        <f t="shared" si="152"/>
        <v>0.85902777777777595</v>
      </c>
      <c r="S98" s="130">
        <f t="shared" si="153"/>
        <v>0.86249999999999816</v>
      </c>
      <c r="T98" s="130">
        <f t="shared" si="154"/>
        <v>0.86597222222222037</v>
      </c>
      <c r="U98" s="130">
        <f t="shared" si="155"/>
        <v>0.8715277777777759</v>
      </c>
      <c r="V98" s="92">
        <f t="shared" si="35"/>
        <v>47.460999999999999</v>
      </c>
      <c r="W98" s="88">
        <f t="shared" si="136"/>
        <v>0.11458333333333304</v>
      </c>
      <c r="X98" s="89">
        <f t="shared" si="137"/>
        <v>17.258545454545498</v>
      </c>
      <c r="Y98" s="81"/>
      <c r="Z98" s="82">
        <f t="shared" si="156"/>
        <v>5.5555555555555358E-3</v>
      </c>
      <c r="AA98" s="82"/>
    </row>
    <row r="99" spans="1:27" ht="18.399999999999999" customHeight="1" x14ac:dyDescent="0.25">
      <c r="A99" s="693"/>
      <c r="B99" s="186">
        <v>83</v>
      </c>
      <c r="C99" s="190">
        <v>0.7624999999999984</v>
      </c>
      <c r="D99" s="130">
        <f t="shared" si="138"/>
        <v>0.76805555555555394</v>
      </c>
      <c r="E99" s="130">
        <f t="shared" si="139"/>
        <v>0.77083333333333171</v>
      </c>
      <c r="F99" s="130">
        <f t="shared" si="140"/>
        <v>0.77430555555555391</v>
      </c>
      <c r="G99" s="130">
        <f t="shared" si="141"/>
        <v>0.78055555555555389</v>
      </c>
      <c r="H99" s="130">
        <f t="shared" si="142"/>
        <v>0.78541666666666499</v>
      </c>
      <c r="I99" s="130">
        <f t="shared" si="143"/>
        <v>0.79027777777777608</v>
      </c>
      <c r="J99" s="130">
        <f t="shared" si="144"/>
        <v>0.79999999999999827</v>
      </c>
      <c r="K99" s="130">
        <f t="shared" si="145"/>
        <v>0.80624999999999825</v>
      </c>
      <c r="L99" s="130">
        <f t="shared" si="146"/>
        <v>0.82361111111110941</v>
      </c>
      <c r="M99" s="130">
        <f t="shared" si="147"/>
        <v>0.83055555555555383</v>
      </c>
      <c r="N99" s="130">
        <f t="shared" si="148"/>
        <v>0.83611111111110936</v>
      </c>
      <c r="O99" s="130">
        <f t="shared" si="149"/>
        <v>0.84583333333333155</v>
      </c>
      <c r="P99" s="130">
        <f t="shared" si="150"/>
        <v>0.85138888888888709</v>
      </c>
      <c r="Q99" s="130">
        <f t="shared" si="151"/>
        <v>0.85833333333333151</v>
      </c>
      <c r="R99" s="130">
        <f t="shared" si="152"/>
        <v>0.86458333333333148</v>
      </c>
      <c r="S99" s="130">
        <f t="shared" si="153"/>
        <v>0.86805555555555369</v>
      </c>
      <c r="T99" s="130">
        <f t="shared" si="154"/>
        <v>0.8715277777777759</v>
      </c>
      <c r="U99" s="130">
        <f t="shared" si="155"/>
        <v>0.87708333333333144</v>
      </c>
      <c r="V99" s="92">
        <f t="shared" si="35"/>
        <v>47.460999999999999</v>
      </c>
      <c r="W99" s="88">
        <f t="shared" si="136"/>
        <v>0.11458333333333304</v>
      </c>
      <c r="X99" s="89">
        <f t="shared" si="137"/>
        <v>17.258545454545498</v>
      </c>
      <c r="Y99" s="81"/>
      <c r="Z99" s="82">
        <f t="shared" si="156"/>
        <v>5.5555555555555358E-3</v>
      </c>
      <c r="AA99" s="82"/>
    </row>
    <row r="100" spans="1:27" ht="18.399999999999999" customHeight="1" thickBot="1" x14ac:dyDescent="0.3">
      <c r="A100" s="693"/>
      <c r="B100" s="186">
        <v>84</v>
      </c>
      <c r="C100" s="190">
        <v>0.76805555555555394</v>
      </c>
      <c r="D100" s="130">
        <f t="shared" si="138"/>
        <v>0.77361111111110947</v>
      </c>
      <c r="E100" s="130">
        <f t="shared" si="139"/>
        <v>0.77638888888888724</v>
      </c>
      <c r="F100" s="130">
        <f t="shared" si="140"/>
        <v>0.77986111111110945</v>
      </c>
      <c r="G100" s="130">
        <f t="shared" si="141"/>
        <v>0.78611111111110943</v>
      </c>
      <c r="H100" s="130">
        <f t="shared" si="142"/>
        <v>0.79097222222222052</v>
      </c>
      <c r="I100" s="130">
        <f t="shared" si="143"/>
        <v>0.79583333333333162</v>
      </c>
      <c r="J100" s="130">
        <f t="shared" si="144"/>
        <v>0.8055555555555538</v>
      </c>
      <c r="K100" s="130">
        <f t="shared" si="145"/>
        <v>0.81180555555555378</v>
      </c>
      <c r="L100" s="130">
        <f t="shared" si="146"/>
        <v>0.82916666666666494</v>
      </c>
      <c r="M100" s="130">
        <f t="shared" si="147"/>
        <v>0.83611111111110936</v>
      </c>
      <c r="N100" s="130">
        <f t="shared" si="148"/>
        <v>0.8416666666666649</v>
      </c>
      <c r="O100" s="130">
        <f t="shared" si="149"/>
        <v>0.85138888888888709</v>
      </c>
      <c r="P100" s="130">
        <f t="shared" si="150"/>
        <v>0.85694444444444262</v>
      </c>
      <c r="Q100" s="130">
        <f t="shared" si="151"/>
        <v>0.86388888888888704</v>
      </c>
      <c r="R100" s="130">
        <f t="shared" si="152"/>
        <v>0.87013888888888702</v>
      </c>
      <c r="S100" s="130">
        <f t="shared" si="153"/>
        <v>0.87361111111110923</v>
      </c>
      <c r="T100" s="130">
        <f t="shared" si="154"/>
        <v>0.87708333333333144</v>
      </c>
      <c r="U100" s="130">
        <f t="shared" si="155"/>
        <v>0.88263888888888697</v>
      </c>
      <c r="V100" s="92">
        <f t="shared" si="35"/>
        <v>47.460999999999999</v>
      </c>
      <c r="W100" s="88">
        <f t="shared" si="136"/>
        <v>0.11458333333333304</v>
      </c>
      <c r="X100" s="89">
        <f t="shared" si="137"/>
        <v>17.258545454545498</v>
      </c>
      <c r="Y100" s="81"/>
      <c r="Z100" s="82">
        <f t="shared" si="156"/>
        <v>5.5555555555555358E-3</v>
      </c>
      <c r="AA100" s="82"/>
    </row>
    <row r="101" spans="1:27" ht="18.399999999999999" customHeight="1" x14ac:dyDescent="0.25">
      <c r="A101" s="693"/>
      <c r="B101" s="183">
        <v>85</v>
      </c>
      <c r="C101" s="190">
        <v>0.77361111111110947</v>
      </c>
      <c r="D101" s="130">
        <f t="shared" si="138"/>
        <v>0.77916666666666501</v>
      </c>
      <c r="E101" s="130">
        <f t="shared" si="139"/>
        <v>0.78194444444444278</v>
      </c>
      <c r="F101" s="130">
        <f t="shared" si="140"/>
        <v>0.78541666666666499</v>
      </c>
      <c r="G101" s="130">
        <f t="shared" si="141"/>
        <v>0.79166666666666496</v>
      </c>
      <c r="H101" s="130">
        <f t="shared" si="142"/>
        <v>0.79652777777777606</v>
      </c>
      <c r="I101" s="130">
        <f t="shared" si="143"/>
        <v>0.80138888888888715</v>
      </c>
      <c r="J101" s="130">
        <f t="shared" si="144"/>
        <v>0.81111111111110934</v>
      </c>
      <c r="K101" s="130">
        <f t="shared" si="145"/>
        <v>0.81736111111110932</v>
      </c>
      <c r="L101" s="130">
        <f t="shared" si="146"/>
        <v>0.83472222222222048</v>
      </c>
      <c r="M101" s="130">
        <f t="shared" si="147"/>
        <v>0.8416666666666649</v>
      </c>
      <c r="N101" s="130">
        <f t="shared" si="148"/>
        <v>0.84722222222222043</v>
      </c>
      <c r="O101" s="130">
        <f t="shared" si="149"/>
        <v>0.85694444444444262</v>
      </c>
      <c r="P101" s="130">
        <f t="shared" si="150"/>
        <v>0.86249999999999816</v>
      </c>
      <c r="Q101" s="130">
        <f t="shared" si="151"/>
        <v>0.86944444444444258</v>
      </c>
      <c r="R101" s="130">
        <f t="shared" si="152"/>
        <v>0.87569444444444255</v>
      </c>
      <c r="S101" s="130">
        <f t="shared" si="153"/>
        <v>0.87916666666666476</v>
      </c>
      <c r="T101" s="130">
        <f t="shared" si="154"/>
        <v>0.88263888888888697</v>
      </c>
      <c r="U101" s="130">
        <f t="shared" si="155"/>
        <v>0.88819444444444251</v>
      </c>
      <c r="V101" s="92">
        <f t="shared" si="35"/>
        <v>47.460999999999999</v>
      </c>
      <c r="W101" s="88">
        <f t="shared" si="136"/>
        <v>0.11458333333333304</v>
      </c>
      <c r="X101" s="89">
        <f t="shared" si="137"/>
        <v>17.258545454545498</v>
      </c>
      <c r="Y101" s="81"/>
      <c r="Z101" s="82">
        <f t="shared" si="156"/>
        <v>5.5555555555555358E-3</v>
      </c>
      <c r="AA101" s="82"/>
    </row>
    <row r="102" spans="1:27" ht="18.399999999999999" customHeight="1" x14ac:dyDescent="0.25">
      <c r="A102" s="693"/>
      <c r="B102" s="186">
        <v>86</v>
      </c>
      <c r="C102" s="190">
        <v>0.77916666666666501</v>
      </c>
      <c r="D102" s="130">
        <f t="shared" si="138"/>
        <v>0.78472222222222054</v>
      </c>
      <c r="E102" s="130">
        <f t="shared" si="139"/>
        <v>0.78749999999999831</v>
      </c>
      <c r="F102" s="130">
        <f t="shared" si="140"/>
        <v>0.79097222222222052</v>
      </c>
      <c r="G102" s="130">
        <f t="shared" si="141"/>
        <v>0.7972222222222205</v>
      </c>
      <c r="H102" s="130">
        <f t="shared" si="142"/>
        <v>0.80208333333333159</v>
      </c>
      <c r="I102" s="130">
        <f t="shared" si="143"/>
        <v>0.80694444444444269</v>
      </c>
      <c r="J102" s="130">
        <f t="shared" si="144"/>
        <v>0.81666666666666488</v>
      </c>
      <c r="K102" s="130">
        <f t="shared" si="145"/>
        <v>0.82291666666666485</v>
      </c>
      <c r="L102" s="130">
        <f t="shared" si="146"/>
        <v>0.84027777777777601</v>
      </c>
      <c r="M102" s="130">
        <f t="shared" si="147"/>
        <v>0.84722222222222043</v>
      </c>
      <c r="N102" s="130">
        <f t="shared" si="148"/>
        <v>0.85277777777777597</v>
      </c>
      <c r="O102" s="130">
        <f t="shared" si="149"/>
        <v>0.86249999999999816</v>
      </c>
      <c r="P102" s="130">
        <f t="shared" si="150"/>
        <v>0.86805555555555369</v>
      </c>
      <c r="Q102" s="130">
        <f t="shared" si="151"/>
        <v>0.87499999999999811</v>
      </c>
      <c r="R102" s="130">
        <f t="shared" si="152"/>
        <v>0.88124999999999809</v>
      </c>
      <c r="S102" s="130">
        <f t="shared" si="153"/>
        <v>0.8847222222222203</v>
      </c>
      <c r="T102" s="130">
        <f t="shared" si="154"/>
        <v>0.88819444444444251</v>
      </c>
      <c r="U102" s="130">
        <f t="shared" si="155"/>
        <v>0.89374999999999805</v>
      </c>
      <c r="V102" s="92">
        <f t="shared" si="35"/>
        <v>47.460999999999999</v>
      </c>
      <c r="W102" s="88">
        <f t="shared" si="136"/>
        <v>0.11458333333333304</v>
      </c>
      <c r="X102" s="89">
        <f t="shared" si="137"/>
        <v>17.258545454545498</v>
      </c>
      <c r="Y102" s="81"/>
      <c r="Z102" s="82">
        <f t="shared" si="156"/>
        <v>5.5555555555555358E-3</v>
      </c>
      <c r="AA102" s="82"/>
    </row>
    <row r="103" spans="1:27" ht="18.399999999999999" customHeight="1" thickBot="1" x14ac:dyDescent="0.3">
      <c r="A103" s="693"/>
      <c r="B103" s="186">
        <v>87</v>
      </c>
      <c r="C103" s="190">
        <v>0.78472222222222054</v>
      </c>
      <c r="D103" s="130">
        <f t="shared" si="138"/>
        <v>0.79027777777777608</v>
      </c>
      <c r="E103" s="130">
        <f t="shared" si="139"/>
        <v>0.79305555555555385</v>
      </c>
      <c r="F103" s="130">
        <f t="shared" si="140"/>
        <v>0.79652777777777606</v>
      </c>
      <c r="G103" s="130">
        <f t="shared" si="141"/>
        <v>0.80277777777777604</v>
      </c>
      <c r="H103" s="130">
        <f t="shared" si="142"/>
        <v>0.80763888888888713</v>
      </c>
      <c r="I103" s="130">
        <f t="shared" si="143"/>
        <v>0.81249999999999822</v>
      </c>
      <c r="J103" s="130">
        <f t="shared" si="144"/>
        <v>0.82222222222222041</v>
      </c>
      <c r="K103" s="130">
        <f t="shared" si="145"/>
        <v>0.82847222222222039</v>
      </c>
      <c r="L103" s="130">
        <f t="shared" si="146"/>
        <v>0.84583333333333155</v>
      </c>
      <c r="M103" s="130">
        <f t="shared" si="147"/>
        <v>0.85277777777777597</v>
      </c>
      <c r="N103" s="130">
        <f t="shared" si="148"/>
        <v>0.85833333333333151</v>
      </c>
      <c r="O103" s="130">
        <f t="shared" si="149"/>
        <v>0.86805555555555369</v>
      </c>
      <c r="P103" s="130">
        <f t="shared" si="150"/>
        <v>0.87361111111110923</v>
      </c>
      <c r="Q103" s="130">
        <f t="shared" si="151"/>
        <v>0.88055555555555365</v>
      </c>
      <c r="R103" s="130">
        <f t="shared" si="152"/>
        <v>0.88680555555555363</v>
      </c>
      <c r="S103" s="130">
        <f t="shared" si="153"/>
        <v>0.89027777777777584</v>
      </c>
      <c r="T103" s="130">
        <f t="shared" si="154"/>
        <v>0.89374999999999805</v>
      </c>
      <c r="U103" s="130">
        <f t="shared" si="155"/>
        <v>0.89930555555555358</v>
      </c>
      <c r="V103" s="92">
        <f t="shared" si="35"/>
        <v>47.460999999999999</v>
      </c>
      <c r="W103" s="88">
        <f t="shared" si="136"/>
        <v>0.11458333333333304</v>
      </c>
      <c r="X103" s="89">
        <f t="shared" si="137"/>
        <v>17.258545454545498</v>
      </c>
      <c r="Y103" s="81"/>
      <c r="Z103" s="82">
        <f t="shared" si="156"/>
        <v>5.5555555555555358E-3</v>
      </c>
      <c r="AA103" s="82"/>
    </row>
    <row r="104" spans="1:27" ht="18.399999999999999" customHeight="1" x14ac:dyDescent="0.25">
      <c r="A104" s="693"/>
      <c r="B104" s="183">
        <v>88</v>
      </c>
      <c r="C104" s="190">
        <v>0.79027777777777608</v>
      </c>
      <c r="D104" s="130">
        <f t="shared" si="138"/>
        <v>0.79583333333333162</v>
      </c>
      <c r="E104" s="130">
        <f t="shared" si="139"/>
        <v>0.79861111111110938</v>
      </c>
      <c r="F104" s="130">
        <f t="shared" si="140"/>
        <v>0.80208333333333159</v>
      </c>
      <c r="G104" s="130">
        <f t="shared" si="141"/>
        <v>0.80833333333333157</v>
      </c>
      <c r="H104" s="130">
        <f t="shared" si="142"/>
        <v>0.81319444444444267</v>
      </c>
      <c r="I104" s="130">
        <f t="shared" si="143"/>
        <v>0.81805555555555376</v>
      </c>
      <c r="J104" s="130">
        <f t="shared" si="144"/>
        <v>0.82777777777777595</v>
      </c>
      <c r="K104" s="130">
        <f t="shared" si="145"/>
        <v>0.83402777777777592</v>
      </c>
      <c r="L104" s="130">
        <f t="shared" si="146"/>
        <v>0.85138888888888709</v>
      </c>
      <c r="M104" s="130">
        <f t="shared" si="147"/>
        <v>0.85833333333333151</v>
      </c>
      <c r="N104" s="130">
        <f t="shared" si="148"/>
        <v>0.86388888888888704</v>
      </c>
      <c r="O104" s="130">
        <f t="shared" si="149"/>
        <v>0.87361111111110923</v>
      </c>
      <c r="P104" s="130">
        <f t="shared" si="150"/>
        <v>0.87916666666666476</v>
      </c>
      <c r="Q104" s="130">
        <f t="shared" si="151"/>
        <v>0.88611111111110918</v>
      </c>
      <c r="R104" s="130">
        <f t="shared" si="152"/>
        <v>0.89236111111110916</v>
      </c>
      <c r="S104" s="130">
        <f t="shared" si="153"/>
        <v>0.89583333333333137</v>
      </c>
      <c r="T104" s="130">
        <f t="shared" si="154"/>
        <v>0.89930555555555358</v>
      </c>
      <c r="U104" s="130">
        <f t="shared" si="155"/>
        <v>0.90486111111110912</v>
      </c>
      <c r="V104" s="92">
        <f t="shared" si="35"/>
        <v>47.460999999999999</v>
      </c>
      <c r="W104" s="88">
        <f t="shared" si="136"/>
        <v>0.11458333333333304</v>
      </c>
      <c r="X104" s="89">
        <f t="shared" si="137"/>
        <v>17.258545454545498</v>
      </c>
      <c r="Y104" s="81"/>
      <c r="Z104" s="82">
        <f t="shared" si="156"/>
        <v>5.5555555555555358E-3</v>
      </c>
      <c r="AA104" s="82"/>
    </row>
    <row r="105" spans="1:27" ht="18.399999999999999" customHeight="1" x14ac:dyDescent="0.25">
      <c r="A105" s="693"/>
      <c r="B105" s="186">
        <v>89</v>
      </c>
      <c r="C105" s="190">
        <v>0.80069444444444271</v>
      </c>
      <c r="D105" s="130">
        <f t="shared" si="138"/>
        <v>0.80624999999999825</v>
      </c>
      <c r="E105" s="130">
        <f t="shared" si="139"/>
        <v>0.80902777777777601</v>
      </c>
      <c r="F105" s="130">
        <f t="shared" si="140"/>
        <v>0.81249999999999822</v>
      </c>
      <c r="G105" s="130">
        <f t="shared" si="141"/>
        <v>0.8187499999999982</v>
      </c>
      <c r="H105" s="130">
        <f t="shared" si="142"/>
        <v>0.8236111111111093</v>
      </c>
      <c r="I105" s="130">
        <f t="shared" si="143"/>
        <v>0.82847222222222039</v>
      </c>
      <c r="J105" s="130">
        <f t="shared" si="144"/>
        <v>0.83819444444444258</v>
      </c>
      <c r="K105" s="130">
        <f t="shared" si="145"/>
        <v>0.84444444444444255</v>
      </c>
      <c r="L105" s="130">
        <f t="shared" si="146"/>
        <v>0.86180555555555372</v>
      </c>
      <c r="M105" s="130">
        <f t="shared" si="147"/>
        <v>0.86874999999999813</v>
      </c>
      <c r="N105" s="130">
        <f t="shared" si="148"/>
        <v>0.87430555555555367</v>
      </c>
      <c r="O105" s="130">
        <f t="shared" si="149"/>
        <v>0.88402777777777586</v>
      </c>
      <c r="P105" s="130">
        <f t="shared" si="150"/>
        <v>0.88958333333333139</v>
      </c>
      <c r="Q105" s="130">
        <f t="shared" si="151"/>
        <v>0.89652777777777581</v>
      </c>
      <c r="R105" s="130">
        <f t="shared" si="152"/>
        <v>0.90277777777777579</v>
      </c>
      <c r="S105" s="130">
        <f t="shared" si="153"/>
        <v>0.906249999999998</v>
      </c>
      <c r="T105" s="130">
        <f t="shared" si="154"/>
        <v>0.90972222222222021</v>
      </c>
      <c r="U105" s="130">
        <f t="shared" si="155"/>
        <v>0.91527777777777575</v>
      </c>
      <c r="V105" s="92">
        <f t="shared" si="35"/>
        <v>47.460999999999999</v>
      </c>
      <c r="W105" s="88">
        <f t="shared" si="136"/>
        <v>0.11458333333333304</v>
      </c>
      <c r="X105" s="89">
        <f t="shared" si="137"/>
        <v>17.258545454545498</v>
      </c>
      <c r="Y105" s="81"/>
      <c r="Z105" s="82">
        <f t="shared" si="156"/>
        <v>1.041666666666663E-2</v>
      </c>
      <c r="AA105" s="82"/>
    </row>
    <row r="106" spans="1:27" ht="18.399999999999999" customHeight="1" thickBot="1" x14ac:dyDescent="0.3">
      <c r="A106" s="693"/>
      <c r="B106" s="186">
        <v>90</v>
      </c>
      <c r="C106" s="190">
        <v>0.81111111111110934</v>
      </c>
      <c r="D106" s="130">
        <f t="shared" si="138"/>
        <v>0.81666666666666488</v>
      </c>
      <c r="E106" s="130">
        <f t="shared" si="139"/>
        <v>0.81944444444444264</v>
      </c>
      <c r="F106" s="130">
        <f t="shared" si="140"/>
        <v>0.82291666666666485</v>
      </c>
      <c r="G106" s="130">
        <f t="shared" si="141"/>
        <v>0.82916666666666483</v>
      </c>
      <c r="H106" s="130">
        <f t="shared" si="142"/>
        <v>0.83402777777777592</v>
      </c>
      <c r="I106" s="130">
        <f t="shared" si="143"/>
        <v>0.83888888888888702</v>
      </c>
      <c r="J106" s="130">
        <f t="shared" si="144"/>
        <v>0.84861111111110921</v>
      </c>
      <c r="K106" s="130">
        <f t="shared" si="145"/>
        <v>0.85486111111110918</v>
      </c>
      <c r="L106" s="130">
        <f t="shared" si="146"/>
        <v>0.87222222222222034</v>
      </c>
      <c r="M106" s="130">
        <f t="shared" si="147"/>
        <v>0.87916666666666476</v>
      </c>
      <c r="N106" s="130">
        <f t="shared" si="148"/>
        <v>0.8847222222222203</v>
      </c>
      <c r="O106" s="130">
        <f t="shared" si="149"/>
        <v>0.89444444444444249</v>
      </c>
      <c r="P106" s="130">
        <f t="shared" si="150"/>
        <v>0.89999999999999802</v>
      </c>
      <c r="Q106" s="130">
        <f t="shared" si="151"/>
        <v>0.90694444444444244</v>
      </c>
      <c r="R106" s="130">
        <f t="shared" si="152"/>
        <v>0.91319444444444242</v>
      </c>
      <c r="S106" s="130">
        <f t="shared" si="153"/>
        <v>0.91666666666666463</v>
      </c>
      <c r="T106" s="130">
        <f t="shared" si="154"/>
        <v>0.92013888888888684</v>
      </c>
      <c r="U106" s="130">
        <f t="shared" si="155"/>
        <v>0.92569444444444238</v>
      </c>
      <c r="V106" s="92">
        <f t="shared" si="35"/>
        <v>47.460999999999999</v>
      </c>
      <c r="W106" s="88">
        <f t="shared" si="136"/>
        <v>0.11458333333333304</v>
      </c>
      <c r="X106" s="89">
        <f t="shared" si="137"/>
        <v>17.258545454545498</v>
      </c>
      <c r="Y106" s="81"/>
      <c r="Z106" s="82">
        <f t="shared" si="156"/>
        <v>1.041666666666663E-2</v>
      </c>
      <c r="AA106" s="82"/>
    </row>
    <row r="107" spans="1:27" ht="18.399999999999999" customHeight="1" x14ac:dyDescent="0.25">
      <c r="A107" s="693"/>
      <c r="B107" s="183">
        <v>91</v>
      </c>
      <c r="C107" s="190">
        <v>0.82152777777777597</v>
      </c>
      <c r="D107" s="130">
        <f t="shared" si="138"/>
        <v>0.82708333333333151</v>
      </c>
      <c r="E107" s="130">
        <f t="shared" si="139"/>
        <v>0.82986111111110927</v>
      </c>
      <c r="F107" s="130">
        <f t="shared" si="140"/>
        <v>0.83333333333333148</v>
      </c>
      <c r="G107" s="130">
        <f t="shared" si="141"/>
        <v>0.83958333333333146</v>
      </c>
      <c r="H107" s="130">
        <f t="shared" si="142"/>
        <v>0.84444444444444255</v>
      </c>
      <c r="I107" s="130">
        <f t="shared" si="143"/>
        <v>0.84930555555555365</v>
      </c>
      <c r="J107" s="130">
        <f t="shared" si="144"/>
        <v>0.85902777777777584</v>
      </c>
      <c r="K107" s="130">
        <f t="shared" si="145"/>
        <v>0.86527777777777581</v>
      </c>
      <c r="L107" s="130">
        <f t="shared" si="146"/>
        <v>0.88263888888888697</v>
      </c>
      <c r="M107" s="130">
        <f t="shared" si="147"/>
        <v>0.88958333333333139</v>
      </c>
      <c r="N107" s="130">
        <f t="shared" si="148"/>
        <v>0.89513888888888693</v>
      </c>
      <c r="O107" s="130">
        <f t="shared" si="149"/>
        <v>0.90486111111110912</v>
      </c>
      <c r="P107" s="130">
        <f t="shared" si="150"/>
        <v>0.91041666666666465</v>
      </c>
      <c r="Q107" s="130">
        <f t="shared" si="151"/>
        <v>0.91736111111110907</v>
      </c>
      <c r="R107" s="130">
        <f t="shared" si="152"/>
        <v>0.92361111111110905</v>
      </c>
      <c r="S107" s="130">
        <f t="shared" si="153"/>
        <v>0.92708333333333126</v>
      </c>
      <c r="T107" s="130">
        <f t="shared" si="154"/>
        <v>0.93055555555555347</v>
      </c>
      <c r="U107" s="130">
        <f t="shared" si="155"/>
        <v>0.93611111111110901</v>
      </c>
      <c r="V107" s="92">
        <f t="shared" si="35"/>
        <v>47.460999999999999</v>
      </c>
      <c r="W107" s="88">
        <f t="shared" si="136"/>
        <v>0.11458333333333304</v>
      </c>
      <c r="X107" s="89">
        <f t="shared" si="137"/>
        <v>17.258545454545498</v>
      </c>
      <c r="Y107" s="81"/>
      <c r="Z107" s="82">
        <f t="shared" si="156"/>
        <v>1.041666666666663E-2</v>
      </c>
      <c r="AA107" s="82"/>
    </row>
    <row r="108" spans="1:27" ht="18.399999999999999" customHeight="1" x14ac:dyDescent="0.25">
      <c r="A108" s="693"/>
      <c r="B108" s="186">
        <v>92</v>
      </c>
      <c r="C108" s="190">
        <v>0.8319444444444426</v>
      </c>
      <c r="D108" s="130">
        <f t="shared" si="138"/>
        <v>0.83749999999999813</v>
      </c>
      <c r="E108" s="130">
        <f t="shared" si="139"/>
        <v>0.8402777777777759</v>
      </c>
      <c r="F108" s="130">
        <f t="shared" si="140"/>
        <v>0.84374999999999811</v>
      </c>
      <c r="G108" s="130">
        <f t="shared" si="141"/>
        <v>0.84999999999999809</v>
      </c>
      <c r="H108" s="130">
        <f t="shared" si="142"/>
        <v>0.85486111111110918</v>
      </c>
      <c r="I108" s="130">
        <f t="shared" si="143"/>
        <v>0.85972222222222028</v>
      </c>
      <c r="J108" s="130">
        <f t="shared" si="144"/>
        <v>0.86944444444444247</v>
      </c>
      <c r="K108" s="130">
        <f t="shared" si="145"/>
        <v>0.87569444444444244</v>
      </c>
      <c r="L108" s="130">
        <f t="shared" si="146"/>
        <v>0.8930555555555536</v>
      </c>
      <c r="M108" s="130">
        <f t="shared" si="147"/>
        <v>0.89999999999999802</v>
      </c>
      <c r="N108" s="130">
        <f t="shared" si="148"/>
        <v>0.90555555555555356</v>
      </c>
      <c r="O108" s="130">
        <f t="shared" si="149"/>
        <v>0.91527777777777575</v>
      </c>
      <c r="P108" s="130">
        <f t="shared" si="150"/>
        <v>0.92083333333333128</v>
      </c>
      <c r="Q108" s="130">
        <f t="shared" si="151"/>
        <v>0.9277777777777757</v>
      </c>
      <c r="R108" s="130">
        <f t="shared" si="152"/>
        <v>0.93402777777777568</v>
      </c>
      <c r="S108" s="130">
        <f t="shared" si="153"/>
        <v>0.93749999999999789</v>
      </c>
      <c r="T108" s="130">
        <f t="shared" si="154"/>
        <v>0.9409722222222201</v>
      </c>
      <c r="U108" s="130">
        <f t="shared" si="155"/>
        <v>0.94652777777777564</v>
      </c>
      <c r="V108" s="92">
        <f t="shared" si="35"/>
        <v>47.460999999999999</v>
      </c>
      <c r="W108" s="88">
        <f t="shared" si="136"/>
        <v>0.11458333333333304</v>
      </c>
      <c r="X108" s="89">
        <f t="shared" si="137"/>
        <v>17.258545454545498</v>
      </c>
      <c r="Y108" s="81"/>
      <c r="Z108" s="82">
        <f t="shared" si="156"/>
        <v>1.041666666666663E-2</v>
      </c>
      <c r="AA108" s="82"/>
    </row>
    <row r="109" spans="1:27" ht="18.399999999999999" customHeight="1" thickBot="1" x14ac:dyDescent="0.3">
      <c r="A109" s="693"/>
      <c r="B109" s="186">
        <v>93</v>
      </c>
      <c r="C109" s="190">
        <v>0.84236111111110923</v>
      </c>
      <c r="D109" s="130">
        <f t="shared" si="138"/>
        <v>0.84791666666666476</v>
      </c>
      <c r="E109" s="130">
        <f t="shared" si="139"/>
        <v>0.85069444444444253</v>
      </c>
      <c r="F109" s="130">
        <f t="shared" si="140"/>
        <v>0.85416666666666474</v>
      </c>
      <c r="G109" s="130">
        <f t="shared" si="141"/>
        <v>0.86041666666666472</v>
      </c>
      <c r="H109" s="130">
        <f t="shared" si="142"/>
        <v>0.86527777777777581</v>
      </c>
      <c r="I109" s="130">
        <f t="shared" si="143"/>
        <v>0.87013888888888691</v>
      </c>
      <c r="J109" s="130">
        <f t="shared" si="144"/>
        <v>0.8798611111111091</v>
      </c>
      <c r="K109" s="130">
        <f t="shared" si="145"/>
        <v>0.88611111111110907</v>
      </c>
      <c r="L109" s="130">
        <f t="shared" si="146"/>
        <v>0.90347222222222023</v>
      </c>
      <c r="M109" s="130">
        <f t="shared" si="147"/>
        <v>0.91041666666666465</v>
      </c>
      <c r="N109" s="130">
        <f t="shared" si="148"/>
        <v>0.91597222222222019</v>
      </c>
      <c r="O109" s="130">
        <f t="shared" si="149"/>
        <v>0.92569444444444238</v>
      </c>
      <c r="P109" s="130">
        <f t="shared" si="150"/>
        <v>0.93124999999999791</v>
      </c>
      <c r="Q109" s="130">
        <f t="shared" si="151"/>
        <v>0.93819444444444233</v>
      </c>
      <c r="R109" s="130">
        <f t="shared" si="152"/>
        <v>0.94444444444444231</v>
      </c>
      <c r="S109" s="130">
        <f t="shared" si="153"/>
        <v>0.94791666666666452</v>
      </c>
      <c r="T109" s="130">
        <f t="shared" si="154"/>
        <v>0.95138888888888673</v>
      </c>
      <c r="U109" s="130">
        <f t="shared" si="155"/>
        <v>0.95694444444444227</v>
      </c>
      <c r="V109" s="92">
        <f t="shared" si="35"/>
        <v>47.460999999999999</v>
      </c>
      <c r="W109" s="88">
        <f t="shared" si="136"/>
        <v>0.11458333333333304</v>
      </c>
      <c r="X109" s="89">
        <f t="shared" si="137"/>
        <v>17.258545454545498</v>
      </c>
      <c r="Y109" s="81"/>
      <c r="Z109" s="82">
        <f t="shared" si="156"/>
        <v>1.041666666666663E-2</v>
      </c>
      <c r="AA109" s="82"/>
    </row>
    <row r="110" spans="1:27" ht="18.399999999999999" customHeight="1" x14ac:dyDescent="0.25">
      <c r="A110" s="693"/>
      <c r="B110" s="183">
        <v>94</v>
      </c>
      <c r="C110" s="190">
        <v>0.85624999999999807</v>
      </c>
      <c r="D110" s="130">
        <f t="shared" si="138"/>
        <v>0.8618055555555536</v>
      </c>
      <c r="E110" s="130">
        <f t="shared" si="139"/>
        <v>0.86458333333333137</v>
      </c>
      <c r="F110" s="130">
        <f t="shared" si="140"/>
        <v>0.86805555555555358</v>
      </c>
      <c r="G110" s="130">
        <f t="shared" si="141"/>
        <v>0.87430555555555356</v>
      </c>
      <c r="H110" s="130">
        <f t="shared" si="142"/>
        <v>0.87916666666666465</v>
      </c>
      <c r="I110" s="130">
        <f t="shared" si="143"/>
        <v>0.88402777777777575</v>
      </c>
      <c r="J110" s="130">
        <f t="shared" si="144"/>
        <v>0.89374999999999793</v>
      </c>
      <c r="K110" s="130">
        <f t="shared" si="145"/>
        <v>0.89999999999999791</v>
      </c>
      <c r="L110" s="130">
        <f t="shared" si="146"/>
        <v>0.91736111111110907</v>
      </c>
      <c r="M110" s="130">
        <f t="shared" si="147"/>
        <v>0.92430555555555349</v>
      </c>
      <c r="N110" s="130">
        <f t="shared" si="148"/>
        <v>0.92986111111110903</v>
      </c>
      <c r="O110" s="130">
        <f t="shared" si="149"/>
        <v>0.93958333333333122</v>
      </c>
      <c r="P110" s="130">
        <f t="shared" si="150"/>
        <v>0.94513888888888675</v>
      </c>
      <c r="Q110" s="130">
        <f t="shared" si="151"/>
        <v>0.95208333333333117</v>
      </c>
      <c r="R110" s="130">
        <f t="shared" si="152"/>
        <v>0.95833333333333115</v>
      </c>
      <c r="S110" s="130">
        <f t="shared" si="153"/>
        <v>0.96180555555555336</v>
      </c>
      <c r="T110" s="130">
        <f t="shared" si="154"/>
        <v>0.96527777777777557</v>
      </c>
      <c r="U110" s="130">
        <f t="shared" si="155"/>
        <v>0.97083333333333111</v>
      </c>
      <c r="V110" s="92">
        <f t="shared" si="35"/>
        <v>47.460999999999999</v>
      </c>
      <c r="W110" s="88">
        <f t="shared" si="136"/>
        <v>0.11458333333333304</v>
      </c>
      <c r="X110" s="89">
        <f t="shared" si="137"/>
        <v>17.258545454545498</v>
      </c>
      <c r="Y110" s="81"/>
      <c r="Z110" s="82">
        <f t="shared" si="156"/>
        <v>1.388888888888884E-2</v>
      </c>
      <c r="AA110" s="82"/>
    </row>
    <row r="111" spans="1:27" ht="18.399999999999999" customHeight="1" x14ac:dyDescent="0.25">
      <c r="A111" s="693"/>
      <c r="B111" s="186">
        <v>95</v>
      </c>
      <c r="C111" s="190">
        <v>0.87013888888888691</v>
      </c>
      <c r="D111" s="130">
        <f t="shared" si="138"/>
        <v>0.87569444444444244</v>
      </c>
      <c r="E111" s="130">
        <f t="shared" si="139"/>
        <v>0.87847222222222021</v>
      </c>
      <c r="F111" s="130">
        <f t="shared" si="140"/>
        <v>0.88194444444444242</v>
      </c>
      <c r="G111" s="130">
        <f t="shared" si="141"/>
        <v>0.8881944444444424</v>
      </c>
      <c r="H111" s="130">
        <f t="shared" si="142"/>
        <v>0.89305555555555349</v>
      </c>
      <c r="I111" s="130">
        <f t="shared" si="143"/>
        <v>0.89791666666666459</v>
      </c>
      <c r="J111" s="130">
        <f t="shared" si="144"/>
        <v>0.90763888888888677</v>
      </c>
      <c r="K111" s="130">
        <f t="shared" si="145"/>
        <v>0.91388888888888675</v>
      </c>
      <c r="L111" s="130">
        <f t="shared" si="146"/>
        <v>0.93124999999999791</v>
      </c>
      <c r="M111" s="130">
        <f t="shared" si="147"/>
        <v>0.93819444444444233</v>
      </c>
      <c r="N111" s="130">
        <f t="shared" si="148"/>
        <v>0.94374999999999787</v>
      </c>
      <c r="O111" s="130">
        <f t="shared" si="149"/>
        <v>0.95347222222222006</v>
      </c>
      <c r="P111" s="130">
        <f t="shared" si="150"/>
        <v>0.95902777777777559</v>
      </c>
      <c r="Q111" s="130">
        <f t="shared" si="151"/>
        <v>0.96597222222222001</v>
      </c>
      <c r="R111" s="130">
        <f t="shared" si="152"/>
        <v>0.97222222222221999</v>
      </c>
      <c r="S111" s="130">
        <f t="shared" si="153"/>
        <v>0.9756944444444422</v>
      </c>
      <c r="T111" s="130">
        <f t="shared" si="154"/>
        <v>0.97916666666666441</v>
      </c>
      <c r="U111" s="130">
        <f t="shared" si="155"/>
        <v>0.98472222222221995</v>
      </c>
      <c r="V111" s="92">
        <f t="shared" si="35"/>
        <v>47.460999999999999</v>
      </c>
      <c r="W111" s="88">
        <f t="shared" si="136"/>
        <v>0.11458333333333304</v>
      </c>
      <c r="X111" s="89">
        <f t="shared" si="137"/>
        <v>17.258545454545498</v>
      </c>
      <c r="Y111" s="81"/>
      <c r="Z111" s="82">
        <f t="shared" si="156"/>
        <v>1.388888888888884E-2</v>
      </c>
      <c r="AA111" s="82"/>
    </row>
    <row r="112" spans="1:27" ht="18.399999999999999" customHeight="1" thickBot="1" x14ac:dyDescent="0.3">
      <c r="A112" s="693"/>
      <c r="B112" s="191">
        <v>96</v>
      </c>
      <c r="C112" s="192">
        <v>0.89097222222222028</v>
      </c>
      <c r="D112" s="193">
        <f>C112+D$10</f>
        <v>0.89652777777777581</v>
      </c>
      <c r="E112" s="193">
        <f t="shared" ref="E112:U112" si="157">D112+E$10</f>
        <v>0.89930555555555358</v>
      </c>
      <c r="F112" s="193">
        <f t="shared" si="157"/>
        <v>0.90277777777777579</v>
      </c>
      <c r="G112" s="193">
        <f t="shared" si="157"/>
        <v>0.90833333333333133</v>
      </c>
      <c r="H112" s="193">
        <f t="shared" si="157"/>
        <v>0.91249999999999798</v>
      </c>
      <c r="I112" s="193">
        <f t="shared" si="157"/>
        <v>0.91666666666666463</v>
      </c>
      <c r="J112" s="193">
        <f t="shared" si="157"/>
        <v>0.92569444444444238</v>
      </c>
      <c r="K112" s="193">
        <f t="shared" si="157"/>
        <v>0.93124999999999791</v>
      </c>
      <c r="L112" s="193">
        <f t="shared" si="157"/>
        <v>0.94791666666666463</v>
      </c>
      <c r="M112" s="193">
        <f t="shared" si="157"/>
        <v>0.95416666666666461</v>
      </c>
      <c r="N112" s="193">
        <f t="shared" si="157"/>
        <v>0.9590277777777757</v>
      </c>
      <c r="O112" s="193">
        <f t="shared" si="157"/>
        <v>0.96805555555555345</v>
      </c>
      <c r="P112" s="193">
        <f t="shared" si="157"/>
        <v>0.97291666666666454</v>
      </c>
      <c r="Q112" s="193">
        <f t="shared" si="157"/>
        <v>0.97916666666666452</v>
      </c>
      <c r="R112" s="193">
        <f t="shared" si="157"/>
        <v>0.98472222222222006</v>
      </c>
      <c r="S112" s="193">
        <f t="shared" si="157"/>
        <v>0.98749999999999782</v>
      </c>
      <c r="T112" s="193">
        <f t="shared" si="157"/>
        <v>0.99097222222222003</v>
      </c>
      <c r="U112" s="193">
        <f t="shared" si="157"/>
        <v>0.99652777777777557</v>
      </c>
      <c r="V112" s="180">
        <f t="shared" si="35"/>
        <v>47.460999999999999</v>
      </c>
      <c r="W112" s="177">
        <f t="shared" si="136"/>
        <v>0.10555555555555529</v>
      </c>
      <c r="X112" s="181">
        <f t="shared" si="137"/>
        <v>18.734605263157942</v>
      </c>
      <c r="Y112" s="81"/>
      <c r="Z112" s="82">
        <f t="shared" si="156"/>
        <v>2.083333333333337E-2</v>
      </c>
      <c r="AA112" s="82"/>
    </row>
    <row r="113" spans="1:27" ht="18.399999999999999" customHeight="1" x14ac:dyDescent="0.25">
      <c r="A113" s="693"/>
      <c r="B113" s="194">
        <v>97</v>
      </c>
      <c r="C113" s="192">
        <v>0.91180555555555365</v>
      </c>
      <c r="D113" s="193">
        <f t="shared" ref="D113:U113" si="158">C113+D$10</f>
        <v>0.91736111111110918</v>
      </c>
      <c r="E113" s="193">
        <f t="shared" si="158"/>
        <v>0.92013888888888695</v>
      </c>
      <c r="F113" s="193">
        <f t="shared" si="158"/>
        <v>0.92361111111110916</v>
      </c>
      <c r="G113" s="193">
        <f t="shared" si="158"/>
        <v>0.9291666666666647</v>
      </c>
      <c r="H113" s="193">
        <f t="shared" si="158"/>
        <v>0.93333333333333135</v>
      </c>
      <c r="I113" s="193">
        <f t="shared" si="158"/>
        <v>0.937499999999998</v>
      </c>
      <c r="J113" s="193">
        <f t="shared" si="158"/>
        <v>0.94652777777777575</v>
      </c>
      <c r="K113" s="193">
        <f t="shared" si="158"/>
        <v>0.95208333333333128</v>
      </c>
      <c r="L113" s="193">
        <f t="shared" si="158"/>
        <v>0.968749999999998</v>
      </c>
      <c r="M113" s="193">
        <f t="shared" si="158"/>
        <v>0.97499999999999798</v>
      </c>
      <c r="N113" s="193">
        <f t="shared" si="158"/>
        <v>0.97986111111110907</v>
      </c>
      <c r="O113" s="193">
        <f t="shared" si="158"/>
        <v>0.98888888888888682</v>
      </c>
      <c r="P113" s="193">
        <f t="shared" si="158"/>
        <v>0.99374999999999791</v>
      </c>
      <c r="Q113" s="193">
        <f t="shared" si="158"/>
        <v>0.99999999999999789</v>
      </c>
      <c r="R113" s="193">
        <f t="shared" si="158"/>
        <v>1.0055555555555535</v>
      </c>
      <c r="S113" s="193">
        <f t="shared" si="158"/>
        <v>1.0083333333333313</v>
      </c>
      <c r="T113" s="193">
        <f t="shared" si="158"/>
        <v>1.0118055555555536</v>
      </c>
      <c r="U113" s="193">
        <f t="shared" si="158"/>
        <v>1.0173611111111092</v>
      </c>
      <c r="V113" s="180">
        <f t="shared" si="35"/>
        <v>47.460999999999999</v>
      </c>
      <c r="W113" s="177">
        <f t="shared" si="136"/>
        <v>0.10555555555555551</v>
      </c>
      <c r="X113" s="181">
        <f t="shared" si="137"/>
        <v>18.734605263157903</v>
      </c>
      <c r="Y113" s="81"/>
      <c r="Z113" s="82">
        <f t="shared" si="156"/>
        <v>2.083333333333337E-2</v>
      </c>
      <c r="AA113" s="82"/>
    </row>
    <row r="114" spans="1:27" ht="18.399999999999999" customHeight="1" thickBot="1" x14ac:dyDescent="0.3">
      <c r="A114" s="693"/>
      <c r="B114" s="191">
        <v>98</v>
      </c>
      <c r="C114" s="192">
        <v>0.93263888888888702</v>
      </c>
      <c r="D114" s="193">
        <f t="shared" ref="D114:U116" si="159">C114+D$10</f>
        <v>0.93819444444444255</v>
      </c>
      <c r="E114" s="193">
        <f t="shared" si="159"/>
        <v>0.94097222222222032</v>
      </c>
      <c r="F114" s="193">
        <f t="shared" si="159"/>
        <v>0.94444444444444253</v>
      </c>
      <c r="G114" s="193">
        <f t="shared" si="159"/>
        <v>0.94999999999999807</v>
      </c>
      <c r="H114" s="193">
        <f t="shared" si="159"/>
        <v>0.95416666666666472</v>
      </c>
      <c r="I114" s="193">
        <f t="shared" si="159"/>
        <v>0.95833333333333137</v>
      </c>
      <c r="J114" s="193">
        <f t="shared" si="159"/>
        <v>0.96736111111110912</v>
      </c>
      <c r="K114" s="193">
        <f t="shared" si="159"/>
        <v>0.97291666666666465</v>
      </c>
      <c r="L114" s="193">
        <f t="shared" si="159"/>
        <v>0.98958333333333137</v>
      </c>
      <c r="M114" s="193">
        <f t="shared" si="159"/>
        <v>0.99583333333333135</v>
      </c>
      <c r="N114" s="193">
        <f t="shared" si="159"/>
        <v>1.0006944444444426</v>
      </c>
      <c r="O114" s="193">
        <f t="shared" si="159"/>
        <v>1.0097222222222204</v>
      </c>
      <c r="P114" s="193">
        <f t="shared" si="159"/>
        <v>1.0145833333333316</v>
      </c>
      <c r="Q114" s="193">
        <f t="shared" si="159"/>
        <v>1.0208333333333317</v>
      </c>
      <c r="R114" s="193">
        <f t="shared" si="159"/>
        <v>1.0263888888888872</v>
      </c>
      <c r="S114" s="193">
        <f t="shared" si="159"/>
        <v>1.029166666666665</v>
      </c>
      <c r="T114" s="193">
        <f t="shared" si="159"/>
        <v>1.0326388888888873</v>
      </c>
      <c r="U114" s="193">
        <f t="shared" si="159"/>
        <v>1.0381944444444429</v>
      </c>
      <c r="V114" s="180">
        <f t="shared" si="35"/>
        <v>47.460999999999999</v>
      </c>
      <c r="W114" s="177">
        <f t="shared" si="136"/>
        <v>0.10555555555555585</v>
      </c>
      <c r="X114" s="181">
        <f t="shared" si="137"/>
        <v>18.734605263157842</v>
      </c>
      <c r="Y114" s="81"/>
      <c r="Z114" s="82">
        <f t="shared" si="156"/>
        <v>2.083333333333337E-2</v>
      </c>
      <c r="AA114" s="82"/>
    </row>
    <row r="115" spans="1:27" ht="18.399999999999999" customHeight="1" x14ac:dyDescent="0.25">
      <c r="A115" s="693"/>
      <c r="B115" s="194">
        <v>99</v>
      </c>
      <c r="C115" s="192">
        <v>0.96041666666666481</v>
      </c>
      <c r="D115" s="193">
        <f t="shared" si="159"/>
        <v>0.96597222222222034</v>
      </c>
      <c r="E115" s="193">
        <f t="shared" si="159"/>
        <v>0.96874999999999811</v>
      </c>
      <c r="F115" s="193">
        <f t="shared" si="159"/>
        <v>0.97222222222222032</v>
      </c>
      <c r="G115" s="193">
        <f t="shared" si="159"/>
        <v>0.97777777777777586</v>
      </c>
      <c r="H115" s="193">
        <f t="shared" si="159"/>
        <v>0.98194444444444251</v>
      </c>
      <c r="I115" s="193">
        <f t="shared" si="159"/>
        <v>0.98611111111110916</v>
      </c>
      <c r="J115" s="193">
        <f t="shared" si="159"/>
        <v>0.99513888888888691</v>
      </c>
      <c r="K115" s="193">
        <f t="shared" si="159"/>
        <v>1.0006944444444426</v>
      </c>
      <c r="L115" s="193">
        <f t="shared" si="159"/>
        <v>1.0173611111111092</v>
      </c>
      <c r="M115" s="193">
        <f t="shared" si="159"/>
        <v>1.0236111111111093</v>
      </c>
      <c r="N115" s="193">
        <f t="shared" si="159"/>
        <v>1.0284722222222205</v>
      </c>
      <c r="O115" s="193">
        <f t="shared" si="159"/>
        <v>1.0374999999999983</v>
      </c>
      <c r="P115" s="193">
        <f t="shared" si="159"/>
        <v>1.0423611111111095</v>
      </c>
      <c r="Q115" s="193">
        <f t="shared" si="159"/>
        <v>1.0486111111111096</v>
      </c>
      <c r="R115" s="193">
        <f t="shared" si="159"/>
        <v>1.0541666666666651</v>
      </c>
      <c r="S115" s="193">
        <f t="shared" si="159"/>
        <v>1.0569444444444429</v>
      </c>
      <c r="T115" s="193">
        <f t="shared" si="159"/>
        <v>1.0604166666666652</v>
      </c>
      <c r="U115" s="193">
        <f t="shared" si="159"/>
        <v>1.0659722222222208</v>
      </c>
      <c r="V115" s="180">
        <f t="shared" si="35"/>
        <v>47.460999999999999</v>
      </c>
      <c r="W115" s="177">
        <f t="shared" si="136"/>
        <v>0.10555555555555596</v>
      </c>
      <c r="X115" s="181">
        <f t="shared" ref="X115:X116" si="160">$G$121/((W115*1440)/60)</f>
        <v>18.734605263157821</v>
      </c>
      <c r="Y115" s="81"/>
      <c r="Z115" s="82"/>
      <c r="AA115" s="82"/>
    </row>
    <row r="116" spans="1:27" ht="18.399999999999999" customHeight="1" x14ac:dyDescent="0.25">
      <c r="A116" s="693"/>
      <c r="B116" s="191">
        <v>100</v>
      </c>
      <c r="C116" s="192">
        <v>0.9881944444444426</v>
      </c>
      <c r="D116" s="193">
        <f t="shared" si="159"/>
        <v>0.99374999999999813</v>
      </c>
      <c r="E116" s="193">
        <f t="shared" si="159"/>
        <v>0.9965277777777759</v>
      </c>
      <c r="F116" s="193">
        <f t="shared" si="159"/>
        <v>0.99999999999999811</v>
      </c>
      <c r="G116" s="193">
        <f t="shared" si="159"/>
        <v>1.0055555555555538</v>
      </c>
      <c r="H116" s="193">
        <f t="shared" si="159"/>
        <v>1.0097222222222204</v>
      </c>
      <c r="I116" s="193">
        <f t="shared" si="159"/>
        <v>1.0138888888888871</v>
      </c>
      <c r="J116" s="193">
        <f t="shared" si="159"/>
        <v>1.0229166666666649</v>
      </c>
      <c r="K116" s="193">
        <f t="shared" si="159"/>
        <v>1.0284722222222205</v>
      </c>
      <c r="L116" s="193">
        <f t="shared" si="159"/>
        <v>1.0451388888888871</v>
      </c>
      <c r="M116" s="193">
        <f t="shared" si="159"/>
        <v>1.0513888888888872</v>
      </c>
      <c r="N116" s="193">
        <f t="shared" si="159"/>
        <v>1.0562499999999984</v>
      </c>
      <c r="O116" s="193">
        <f t="shared" si="159"/>
        <v>1.0652777777777762</v>
      </c>
      <c r="P116" s="193">
        <f t="shared" si="159"/>
        <v>1.0701388888888874</v>
      </c>
      <c r="Q116" s="193">
        <f t="shared" si="159"/>
        <v>1.0763888888888875</v>
      </c>
      <c r="R116" s="193">
        <f t="shared" si="159"/>
        <v>1.081944444444443</v>
      </c>
      <c r="S116" s="193">
        <f t="shared" si="159"/>
        <v>1.0847222222222208</v>
      </c>
      <c r="T116" s="193">
        <f t="shared" si="159"/>
        <v>1.0881944444444431</v>
      </c>
      <c r="U116" s="193">
        <f t="shared" si="159"/>
        <v>1.0937499999999987</v>
      </c>
      <c r="V116" s="180">
        <f t="shared" si="35"/>
        <v>47.460999999999999</v>
      </c>
      <c r="W116" s="177">
        <f t="shared" si="136"/>
        <v>0.10555555555555607</v>
      </c>
      <c r="X116" s="181">
        <f t="shared" si="160"/>
        <v>18.734605263157803</v>
      </c>
      <c r="Y116" s="81"/>
      <c r="Z116" s="82">
        <f>C116-C114</f>
        <v>5.555555555555558E-2</v>
      </c>
      <c r="AA116" s="82"/>
    </row>
    <row r="117" spans="1:27" ht="22.9" customHeight="1" x14ac:dyDescent="0.2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Z117" s="82"/>
    </row>
    <row r="118" spans="1:27" ht="18.399999999999999" customHeight="1" x14ac:dyDescent="0.25">
      <c r="A118" s="84"/>
      <c r="B118" s="84"/>
      <c r="C118" s="84"/>
      <c r="D118" s="107" t="s">
        <v>63</v>
      </c>
      <c r="E118" s="107"/>
      <c r="F118" s="108"/>
      <c r="G118" s="107">
        <v>95</v>
      </c>
      <c r="H118" s="107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7" ht="18.399999999999999" customHeight="1" x14ac:dyDescent="0.25">
      <c r="A119" s="84"/>
      <c r="B119" s="84"/>
      <c r="C119" s="84"/>
      <c r="D119" s="107" t="s">
        <v>64</v>
      </c>
      <c r="E119" s="107"/>
      <c r="F119" s="108"/>
      <c r="G119" s="107">
        <v>5</v>
      </c>
      <c r="H119" s="107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7" ht="18.399999999999999" customHeight="1" x14ac:dyDescent="0.25">
      <c r="A120" s="84"/>
      <c r="B120" s="84"/>
      <c r="C120" s="84"/>
      <c r="D120" s="107" t="s">
        <v>65</v>
      </c>
      <c r="E120" s="107"/>
      <c r="F120" s="108"/>
      <c r="G120" s="107">
        <f>B116</f>
        <v>100</v>
      </c>
      <c r="H120" s="107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7" ht="18.399999999999999" customHeight="1" x14ac:dyDescent="0.25">
      <c r="A121" s="84"/>
      <c r="B121" s="84"/>
      <c r="C121" s="84"/>
      <c r="D121" s="107" t="s">
        <v>66</v>
      </c>
      <c r="E121" s="107"/>
      <c r="F121" s="108"/>
      <c r="G121" s="110">
        <f>V13</f>
        <v>47.460999999999999</v>
      </c>
      <c r="H121" s="107" t="s">
        <v>67</v>
      </c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7" ht="15" customHeight="1" x14ac:dyDescent="0.25">
      <c r="D122" s="107" t="s">
        <v>68</v>
      </c>
      <c r="E122" s="109"/>
      <c r="F122" s="109"/>
      <c r="G122" s="107">
        <v>0</v>
      </c>
      <c r="H122" s="107" t="s">
        <v>69</v>
      </c>
    </row>
    <row r="123" spans="1:27" ht="15" customHeight="1" x14ac:dyDescent="0.25">
      <c r="D123" s="107" t="s">
        <v>70</v>
      </c>
      <c r="E123" s="109"/>
      <c r="F123" s="109"/>
      <c r="G123" s="109"/>
      <c r="H123" s="109"/>
    </row>
  </sheetData>
  <mergeCells count="12">
    <mergeCell ref="B15:C15"/>
    <mergeCell ref="B16:Y16"/>
    <mergeCell ref="A17:A116"/>
    <mergeCell ref="A1:A8"/>
    <mergeCell ref="B8:Y8"/>
    <mergeCell ref="B11:C11"/>
    <mergeCell ref="D11:T11"/>
    <mergeCell ref="V11:V12"/>
    <mergeCell ref="W11:W15"/>
    <mergeCell ref="X11:X15"/>
    <mergeCell ref="Y11:Y15"/>
    <mergeCell ref="V13:V15"/>
  </mergeCells>
  <pageMargins left="0.51181102362204722" right="0.15748031496062992" top="0.74803149606299213" bottom="0.74803149606299213" header="0.31496062992125984" footer="0.31496062992125984"/>
  <pageSetup paperSize="9" scale="34" fitToHeight="5" orientation="portrait" r:id="rId1"/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Z58"/>
  <sheetViews>
    <sheetView view="pageBreakPreview" topLeftCell="B1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2:25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2:25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2:25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2:25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2:25" s="30" customFormat="1" ht="23.25" x14ac:dyDescent="0.35">
      <c r="B5" s="32" t="s">
        <v>131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2:25" s="30" customFormat="1" ht="23.25" x14ac:dyDescent="0.35">
      <c r="B6" s="32" t="s">
        <v>132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2:25" s="30" customFormat="1" ht="24" thickBot="1" x14ac:dyDescent="0.4">
      <c r="B7" s="32" t="s">
        <v>133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173"/>
    </row>
    <row r="8" spans="2:25" s="30" customFormat="1" ht="202.5" customHeight="1" thickBot="1" x14ac:dyDescent="0.4">
      <c r="B8" s="725" t="s">
        <v>258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6"/>
      <c r="W8" s="726"/>
      <c r="X8" s="727"/>
    </row>
    <row r="9" spans="2:25" ht="15.75" x14ac:dyDescent="0.25">
      <c r="B9" s="104"/>
      <c r="C9" s="104"/>
      <c r="D9" s="76">
        <v>0</v>
      </c>
      <c r="E9" s="76">
        <v>3.472222222222222E-3</v>
      </c>
      <c r="F9" s="76">
        <v>2.7777777777777779E-3</v>
      </c>
      <c r="G9" s="76">
        <v>2.7777777777777779E-3</v>
      </c>
      <c r="H9" s="76">
        <v>4.8611111111111112E-3</v>
      </c>
      <c r="I9" s="76">
        <v>9.0277777777777787E-3</v>
      </c>
      <c r="J9" s="76">
        <v>4.8611111111111112E-3</v>
      </c>
      <c r="K9" s="76">
        <v>7.6388888888888886E-3</v>
      </c>
      <c r="L9" s="76">
        <v>1.2499999999999999E-2</v>
      </c>
      <c r="M9" s="76">
        <v>6.9444444444444441E-3</v>
      </c>
      <c r="N9" s="76">
        <v>3.472222222222222E-3</v>
      </c>
      <c r="O9" s="76">
        <v>1.1111111111111112E-2</v>
      </c>
      <c r="P9" s="76">
        <v>7.6388888888888886E-3</v>
      </c>
      <c r="Q9" s="76">
        <v>3.472222222222222E-3</v>
      </c>
      <c r="R9" s="76">
        <v>3.472222222222222E-3</v>
      </c>
      <c r="S9" s="76">
        <v>2.7777777777777779E-3</v>
      </c>
      <c r="T9" s="76">
        <v>3.472222222222222E-3</v>
      </c>
      <c r="U9" s="76"/>
      <c r="V9" s="195">
        <f>SUM(D9:U9)</f>
        <v>9.027777777777779E-2</v>
      </c>
      <c r="W9" s="105"/>
      <c r="X9" s="106"/>
    </row>
    <row r="10" spans="2:25" ht="16.5" thickBot="1" x14ac:dyDescent="0.3">
      <c r="B10" s="104"/>
      <c r="C10" s="104"/>
      <c r="D10" s="76">
        <v>0</v>
      </c>
      <c r="E10" s="76">
        <v>3.472222222222222E-3</v>
      </c>
      <c r="F10" s="76">
        <v>2.7777777777777779E-3</v>
      </c>
      <c r="G10" s="76">
        <v>2.7777777777777779E-3</v>
      </c>
      <c r="H10" s="76">
        <v>4.8611111111111112E-3</v>
      </c>
      <c r="I10" s="76">
        <v>9.0277777777777787E-3</v>
      </c>
      <c r="J10" s="76">
        <v>4.1666666666666666E-3</v>
      </c>
      <c r="K10" s="76">
        <v>6.9444444444444441E-3</v>
      </c>
      <c r="L10" s="76">
        <v>1.1805555555555555E-2</v>
      </c>
      <c r="M10" s="76">
        <v>6.9444444444444441E-3</v>
      </c>
      <c r="N10" s="76">
        <v>2.7777777777777779E-3</v>
      </c>
      <c r="O10" s="76">
        <v>1.0416666666666666E-2</v>
      </c>
      <c r="P10" s="76">
        <v>6.9444444444444441E-3</v>
      </c>
      <c r="Q10" s="76">
        <v>3.472222222222222E-3</v>
      </c>
      <c r="R10" s="76">
        <v>3.472222222222222E-3</v>
      </c>
      <c r="S10" s="76">
        <v>2.7777777777777779E-3</v>
      </c>
      <c r="T10" s="76">
        <v>2.7777777777777779E-3</v>
      </c>
      <c r="U10" s="111"/>
      <c r="V10" s="195">
        <f>SUM(D10:U10)</f>
        <v>8.5416666666666682E-2</v>
      </c>
      <c r="W10" s="105"/>
      <c r="X10" s="106"/>
    </row>
    <row r="11" spans="2:25" ht="26.25" customHeight="1" thickBot="1" x14ac:dyDescent="0.3">
      <c r="B11" s="763" t="s">
        <v>47</v>
      </c>
      <c r="C11" s="697"/>
      <c r="D11" s="58" t="s">
        <v>127</v>
      </c>
      <c r="E11" s="763" t="s">
        <v>48</v>
      </c>
      <c r="F11" s="760"/>
      <c r="G11" s="760"/>
      <c r="H11" s="760"/>
      <c r="I11" s="760"/>
      <c r="J11" s="760"/>
      <c r="K11" s="760"/>
      <c r="L11" s="760"/>
      <c r="M11" s="760"/>
      <c r="N11" s="760"/>
      <c r="O11" s="760"/>
      <c r="P11" s="760"/>
      <c r="Q11" s="760"/>
      <c r="R11" s="760"/>
      <c r="S11" s="761"/>
      <c r="T11" s="58" t="s">
        <v>128</v>
      </c>
      <c r="U11" s="52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2:25" ht="51.75" thickBot="1" x14ac:dyDescent="0.3">
      <c r="B12" s="687"/>
      <c r="C12" s="688"/>
      <c r="D12" s="115" t="s">
        <v>134</v>
      </c>
      <c r="E12" s="116" t="s">
        <v>139</v>
      </c>
      <c r="F12" s="96" t="s">
        <v>309</v>
      </c>
      <c r="G12" s="96" t="s">
        <v>135</v>
      </c>
      <c r="H12" s="96" t="s">
        <v>136</v>
      </c>
      <c r="I12" s="96" t="s">
        <v>310</v>
      </c>
      <c r="J12" s="96" t="s">
        <v>311</v>
      </c>
      <c r="K12" s="96" t="s">
        <v>312</v>
      </c>
      <c r="L12" s="283" t="s">
        <v>289</v>
      </c>
      <c r="M12" s="283" t="s">
        <v>284</v>
      </c>
      <c r="N12" s="283" t="s">
        <v>312</v>
      </c>
      <c r="O12" s="283" t="s">
        <v>313</v>
      </c>
      <c r="P12" s="96" t="s">
        <v>136</v>
      </c>
      <c r="Q12" s="96" t="s">
        <v>135</v>
      </c>
      <c r="R12" s="96" t="s">
        <v>309</v>
      </c>
      <c r="S12" s="113" t="s">
        <v>139</v>
      </c>
      <c r="T12" s="115" t="s">
        <v>134</v>
      </c>
      <c r="U12" s="58" t="s">
        <v>99</v>
      </c>
      <c r="V12" s="762"/>
      <c r="W12" s="703"/>
      <c r="X12" s="703"/>
      <c r="Y12" s="703"/>
    </row>
    <row r="13" spans="2:25" ht="15.75" thickBot="1" x14ac:dyDescent="0.3">
      <c r="B13" s="52" t="s">
        <v>58</v>
      </c>
      <c r="C13" s="53">
        <v>0</v>
      </c>
      <c r="D13" s="370"/>
      <c r="E13" s="49">
        <v>1.41</v>
      </c>
      <c r="F13" s="50">
        <v>1.92</v>
      </c>
      <c r="G13" s="50">
        <v>2.15</v>
      </c>
      <c r="H13" s="50">
        <v>1.86</v>
      </c>
      <c r="I13" s="50">
        <v>3.5</v>
      </c>
      <c r="J13" s="50">
        <v>2.25</v>
      </c>
      <c r="K13" s="50">
        <v>3.34</v>
      </c>
      <c r="L13" s="50">
        <v>4.8600000000000003</v>
      </c>
      <c r="M13" s="50">
        <v>5.37</v>
      </c>
      <c r="N13" s="50">
        <v>1.71</v>
      </c>
      <c r="O13" s="50">
        <v>5.25</v>
      </c>
      <c r="P13" s="50">
        <v>3.6</v>
      </c>
      <c r="Q13" s="50">
        <v>1.88</v>
      </c>
      <c r="R13" s="50">
        <v>2.15</v>
      </c>
      <c r="S13" s="296">
        <v>1.92</v>
      </c>
      <c r="T13" s="57">
        <v>1.45</v>
      </c>
      <c r="U13" s="370"/>
      <c r="V13" s="719">
        <f>T14</f>
        <v>44.620000000000012</v>
      </c>
      <c r="W13" s="703"/>
      <c r="X13" s="703"/>
      <c r="Y13" s="703"/>
    </row>
    <row r="14" spans="2:25" ht="30.75" customHeight="1" thickBot="1" x14ac:dyDescent="0.3">
      <c r="B14" s="58" t="s">
        <v>59</v>
      </c>
      <c r="C14" s="59">
        <v>0</v>
      </c>
      <c r="D14" s="60">
        <f t="shared" ref="D14:U14" si="0">C14+D13</f>
        <v>0</v>
      </c>
      <c r="E14" s="61">
        <f t="shared" si="0"/>
        <v>1.41</v>
      </c>
      <c r="F14" s="62">
        <f t="shared" si="0"/>
        <v>3.33</v>
      </c>
      <c r="G14" s="62">
        <f t="shared" si="0"/>
        <v>5.48</v>
      </c>
      <c r="H14" s="62">
        <f t="shared" si="0"/>
        <v>7.3400000000000007</v>
      </c>
      <c r="I14" s="62">
        <f t="shared" si="0"/>
        <v>10.84</v>
      </c>
      <c r="J14" s="62">
        <f t="shared" si="0"/>
        <v>13.09</v>
      </c>
      <c r="K14" s="62">
        <f t="shared" si="0"/>
        <v>16.43</v>
      </c>
      <c r="L14" s="62">
        <f t="shared" si="0"/>
        <v>21.29</v>
      </c>
      <c r="M14" s="62">
        <f t="shared" si="0"/>
        <v>26.66</v>
      </c>
      <c r="N14" s="62">
        <f t="shared" si="0"/>
        <v>28.37</v>
      </c>
      <c r="O14" s="62">
        <f t="shared" si="0"/>
        <v>33.620000000000005</v>
      </c>
      <c r="P14" s="62">
        <f t="shared" si="0"/>
        <v>37.220000000000006</v>
      </c>
      <c r="Q14" s="62">
        <f t="shared" si="0"/>
        <v>39.100000000000009</v>
      </c>
      <c r="R14" s="62">
        <f t="shared" si="0"/>
        <v>41.250000000000007</v>
      </c>
      <c r="S14" s="63">
        <f t="shared" si="0"/>
        <v>43.170000000000009</v>
      </c>
      <c r="T14" s="60">
        <f t="shared" si="0"/>
        <v>44.620000000000012</v>
      </c>
      <c r="U14" s="60">
        <f t="shared" si="0"/>
        <v>44.620000000000012</v>
      </c>
      <c r="V14" s="720"/>
      <c r="W14" s="703"/>
      <c r="X14" s="703"/>
      <c r="Y14" s="703"/>
    </row>
    <row r="15" spans="2:25" ht="30.75" customHeight="1" thickBot="1" x14ac:dyDescent="0.3">
      <c r="B15" s="687" t="s">
        <v>60</v>
      </c>
      <c r="C15" s="688"/>
      <c r="D15" s="285" t="e">
        <f t="shared" ref="D15:U15" si="1">D13/((D10*1440)/60)</f>
        <v>#DIV/0!</v>
      </c>
      <c r="E15" s="286">
        <f t="shared" si="1"/>
        <v>16.920000000000002</v>
      </c>
      <c r="F15" s="274">
        <f t="shared" si="1"/>
        <v>28.8</v>
      </c>
      <c r="G15" s="274">
        <f t="shared" si="1"/>
        <v>32.25</v>
      </c>
      <c r="H15" s="274">
        <f t="shared" si="1"/>
        <v>15.942857142857143</v>
      </c>
      <c r="I15" s="274">
        <f t="shared" si="1"/>
        <v>16.15384615384615</v>
      </c>
      <c r="J15" s="274">
        <f t="shared" si="1"/>
        <v>22.5</v>
      </c>
      <c r="K15" s="274">
        <f t="shared" si="1"/>
        <v>20.04</v>
      </c>
      <c r="L15" s="274">
        <f t="shared" si="1"/>
        <v>17.152941176470591</v>
      </c>
      <c r="M15" s="274">
        <f t="shared" si="1"/>
        <v>32.220000000000006</v>
      </c>
      <c r="N15" s="274">
        <f t="shared" si="1"/>
        <v>25.65</v>
      </c>
      <c r="O15" s="274">
        <f t="shared" si="1"/>
        <v>21</v>
      </c>
      <c r="P15" s="274">
        <f t="shared" si="1"/>
        <v>21.6</v>
      </c>
      <c r="Q15" s="274">
        <f t="shared" si="1"/>
        <v>22.56</v>
      </c>
      <c r="R15" s="274">
        <f t="shared" si="1"/>
        <v>25.8</v>
      </c>
      <c r="S15" s="287">
        <f t="shared" si="1"/>
        <v>28.8</v>
      </c>
      <c r="T15" s="285">
        <f t="shared" si="1"/>
        <v>21.75</v>
      </c>
      <c r="U15" s="285" t="e">
        <f t="shared" si="1"/>
        <v>#DIV/0!</v>
      </c>
      <c r="V15" s="721"/>
      <c r="W15" s="702"/>
      <c r="X15" s="702"/>
      <c r="Y15" s="702"/>
    </row>
    <row r="16" spans="2:25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690"/>
      <c r="W16" s="708"/>
      <c r="X16" s="708"/>
      <c r="Y16" s="691"/>
    </row>
    <row r="17" spans="1:26" ht="18.399999999999999" customHeight="1" x14ac:dyDescent="0.25">
      <c r="A17" s="692" t="s">
        <v>38</v>
      </c>
      <c r="B17" s="67">
        <v>1</v>
      </c>
      <c r="C17" s="68">
        <f t="shared" ref="C17:C21" si="2">D17-"00:20"</f>
        <v>0.21527777777777776</v>
      </c>
      <c r="D17" s="68">
        <v>0.22916666666666666</v>
      </c>
      <c r="E17" s="69">
        <f t="shared" ref="E17:T19" si="3">D17+E$10</f>
        <v>0.23263888888888887</v>
      </c>
      <c r="F17" s="70">
        <f t="shared" si="3"/>
        <v>0.23541666666666664</v>
      </c>
      <c r="G17" s="70">
        <f t="shared" si="3"/>
        <v>0.2381944444444444</v>
      </c>
      <c r="H17" s="70">
        <f t="shared" si="3"/>
        <v>0.24305555555555552</v>
      </c>
      <c r="I17" s="70">
        <f t="shared" si="3"/>
        <v>0.25208333333333333</v>
      </c>
      <c r="J17" s="70">
        <f t="shared" si="3"/>
        <v>0.25624999999999998</v>
      </c>
      <c r="K17" s="70">
        <f t="shared" si="3"/>
        <v>0.2631944444444444</v>
      </c>
      <c r="L17" s="70">
        <f t="shared" si="3"/>
        <v>0.27499999999999997</v>
      </c>
      <c r="M17" s="70">
        <f t="shared" si="3"/>
        <v>0.28194444444444439</v>
      </c>
      <c r="N17" s="70">
        <f t="shared" si="3"/>
        <v>0.28472222222222215</v>
      </c>
      <c r="O17" s="70">
        <f t="shared" si="3"/>
        <v>0.29513888888888884</v>
      </c>
      <c r="P17" s="70">
        <f t="shared" si="3"/>
        <v>0.30208333333333326</v>
      </c>
      <c r="Q17" s="70">
        <f t="shared" si="3"/>
        <v>0.30555555555555547</v>
      </c>
      <c r="R17" s="70">
        <f t="shared" si="3"/>
        <v>0.30902777777777768</v>
      </c>
      <c r="S17" s="231">
        <f t="shared" si="3"/>
        <v>0.31180555555555545</v>
      </c>
      <c r="T17" s="68">
        <f t="shared" si="3"/>
        <v>0.31458333333333321</v>
      </c>
      <c r="U17" s="203"/>
      <c r="V17" s="204">
        <f t="shared" ref="V17:V40" si="4">$V$13</f>
        <v>44.620000000000012</v>
      </c>
      <c r="W17" s="87">
        <f>T17-D17</f>
        <v>8.5416666666666557E-2</v>
      </c>
      <c r="X17" s="73">
        <f t="shared" ref="X17:X40" si="5">$G$45/((W17*1440)/60)</f>
        <v>21.765853658536617</v>
      </c>
      <c r="Y17" s="39"/>
    </row>
    <row r="18" spans="1:26" ht="18.399999999999999" customHeight="1" x14ac:dyDescent="0.25">
      <c r="A18" s="693"/>
      <c r="B18" s="74">
        <v>2</v>
      </c>
      <c r="C18" s="88">
        <f t="shared" si="2"/>
        <v>0.24236111111111108</v>
      </c>
      <c r="D18" s="130">
        <f>D17+"00:39"</f>
        <v>0.25624999999999998</v>
      </c>
      <c r="E18" s="75">
        <f t="shared" si="3"/>
        <v>0.25972222222222219</v>
      </c>
      <c r="F18" s="76">
        <f t="shared" si="3"/>
        <v>0.26249999999999996</v>
      </c>
      <c r="G18" s="76">
        <f t="shared" si="3"/>
        <v>0.26527777777777772</v>
      </c>
      <c r="H18" s="76">
        <f t="shared" si="3"/>
        <v>0.27013888888888882</v>
      </c>
      <c r="I18" s="76">
        <f t="shared" si="3"/>
        <v>0.27916666666666662</v>
      </c>
      <c r="J18" s="76">
        <f t="shared" si="3"/>
        <v>0.28333333333333327</v>
      </c>
      <c r="K18" s="76">
        <f t="shared" si="3"/>
        <v>0.29027777777777769</v>
      </c>
      <c r="L18" s="76">
        <f t="shared" si="3"/>
        <v>0.30208333333333326</v>
      </c>
      <c r="M18" s="76">
        <f t="shared" si="3"/>
        <v>0.30902777777777768</v>
      </c>
      <c r="N18" s="76">
        <f t="shared" si="3"/>
        <v>0.31180555555555545</v>
      </c>
      <c r="O18" s="76">
        <f t="shared" si="3"/>
        <v>0.32222222222222213</v>
      </c>
      <c r="P18" s="76">
        <f t="shared" si="3"/>
        <v>0.32916666666666655</v>
      </c>
      <c r="Q18" s="76">
        <f t="shared" si="3"/>
        <v>0.33263888888888876</v>
      </c>
      <c r="R18" s="76">
        <f t="shared" si="3"/>
        <v>0.33611111111111097</v>
      </c>
      <c r="S18" s="131">
        <f t="shared" si="3"/>
        <v>0.33888888888888874</v>
      </c>
      <c r="T18" s="130">
        <f t="shared" si="3"/>
        <v>0.34166666666666651</v>
      </c>
      <c r="U18" s="132"/>
      <c r="V18" s="205">
        <f t="shared" si="4"/>
        <v>44.620000000000012</v>
      </c>
      <c r="W18" s="163">
        <f t="shared" ref="W18:W40" si="6">T18-D18</f>
        <v>8.541666666666653E-2</v>
      </c>
      <c r="X18" s="80">
        <f t="shared" si="5"/>
        <v>21.765853658536624</v>
      </c>
      <c r="Y18" s="81"/>
      <c r="Z18" s="82">
        <f>D18-D17</f>
        <v>2.708333333333332E-2</v>
      </c>
    </row>
    <row r="19" spans="1:26" ht="18.399999999999999" customHeight="1" x14ac:dyDescent="0.25">
      <c r="A19" s="693"/>
      <c r="B19" s="74">
        <v>3</v>
      </c>
      <c r="C19" s="88">
        <f t="shared" si="2"/>
        <v>0.26944444444444443</v>
      </c>
      <c r="D19" s="130">
        <f t="shared" ref="D19:D40" si="7">D18+"00:39"</f>
        <v>0.28333333333333333</v>
      </c>
      <c r="E19" s="75">
        <f t="shared" si="3"/>
        <v>0.28680555555555554</v>
      </c>
      <c r="F19" s="76">
        <f t="shared" si="3"/>
        <v>0.2895833333333333</v>
      </c>
      <c r="G19" s="76">
        <f t="shared" si="3"/>
        <v>0.29236111111111107</v>
      </c>
      <c r="H19" s="76">
        <f t="shared" si="3"/>
        <v>0.29722222222222217</v>
      </c>
      <c r="I19" s="76">
        <f t="shared" si="3"/>
        <v>0.30624999999999997</v>
      </c>
      <c r="J19" s="76">
        <f t="shared" si="3"/>
        <v>0.31041666666666662</v>
      </c>
      <c r="K19" s="76">
        <f t="shared" si="3"/>
        <v>0.31736111111111104</v>
      </c>
      <c r="L19" s="76">
        <f t="shared" si="3"/>
        <v>0.32916666666666661</v>
      </c>
      <c r="M19" s="76">
        <f t="shared" si="3"/>
        <v>0.33611111111111103</v>
      </c>
      <c r="N19" s="76">
        <f t="shared" si="3"/>
        <v>0.3388888888888888</v>
      </c>
      <c r="O19" s="76">
        <f t="shared" si="3"/>
        <v>0.34930555555555548</v>
      </c>
      <c r="P19" s="76">
        <f t="shared" si="3"/>
        <v>0.3562499999999999</v>
      </c>
      <c r="Q19" s="76">
        <f t="shared" si="3"/>
        <v>0.35972222222222211</v>
      </c>
      <c r="R19" s="76">
        <f t="shared" si="3"/>
        <v>0.36319444444444432</v>
      </c>
      <c r="S19" s="131">
        <f t="shared" si="3"/>
        <v>0.36597222222222209</v>
      </c>
      <c r="T19" s="130">
        <f t="shared" si="3"/>
        <v>0.36874999999999986</v>
      </c>
      <c r="U19" s="132"/>
      <c r="V19" s="205">
        <f t="shared" si="4"/>
        <v>44.620000000000012</v>
      </c>
      <c r="W19" s="163">
        <f t="shared" si="6"/>
        <v>8.541666666666653E-2</v>
      </c>
      <c r="X19" s="80">
        <f t="shared" si="5"/>
        <v>21.765853658536624</v>
      </c>
      <c r="Y19" s="81"/>
      <c r="Z19" s="82">
        <f t="shared" ref="Z19:Z40" si="8">D19-D18</f>
        <v>2.7083333333333348E-2</v>
      </c>
    </row>
    <row r="20" spans="1:26" ht="18.399999999999999" customHeight="1" x14ac:dyDescent="0.25">
      <c r="A20" s="693"/>
      <c r="B20" s="74">
        <v>4</v>
      </c>
      <c r="C20" s="88">
        <f t="shared" si="2"/>
        <v>0.29652777777777778</v>
      </c>
      <c r="D20" s="130">
        <f t="shared" si="7"/>
        <v>0.31041666666666667</v>
      </c>
      <c r="E20" s="75">
        <f>D20+E$9</f>
        <v>0.31388888888888888</v>
      </c>
      <c r="F20" s="75">
        <f t="shared" ref="F20:T20" si="9">E20+F$9</f>
        <v>0.31666666666666665</v>
      </c>
      <c r="G20" s="75">
        <f t="shared" si="9"/>
        <v>0.31944444444444442</v>
      </c>
      <c r="H20" s="75">
        <f t="shared" si="9"/>
        <v>0.32430555555555551</v>
      </c>
      <c r="I20" s="75">
        <f t="shared" si="9"/>
        <v>0.33333333333333331</v>
      </c>
      <c r="J20" s="75">
        <f t="shared" si="9"/>
        <v>0.33819444444444441</v>
      </c>
      <c r="K20" s="75">
        <f t="shared" si="9"/>
        <v>0.34583333333333327</v>
      </c>
      <c r="L20" s="75">
        <f t="shared" si="9"/>
        <v>0.35833333333333328</v>
      </c>
      <c r="M20" s="75">
        <f t="shared" si="9"/>
        <v>0.3652777777777777</v>
      </c>
      <c r="N20" s="75">
        <f t="shared" si="9"/>
        <v>0.36874999999999991</v>
      </c>
      <c r="O20" s="75">
        <f t="shared" si="9"/>
        <v>0.37986111111111104</v>
      </c>
      <c r="P20" s="75">
        <f t="shared" si="9"/>
        <v>0.3874999999999999</v>
      </c>
      <c r="Q20" s="75">
        <f t="shared" si="9"/>
        <v>0.39097222222222211</v>
      </c>
      <c r="R20" s="75">
        <f t="shared" si="9"/>
        <v>0.39444444444444432</v>
      </c>
      <c r="S20" s="75">
        <f t="shared" si="9"/>
        <v>0.39722222222222209</v>
      </c>
      <c r="T20" s="75">
        <f t="shared" si="9"/>
        <v>0.4006944444444443</v>
      </c>
      <c r="U20" s="132"/>
      <c r="V20" s="205">
        <f t="shared" si="4"/>
        <v>44.620000000000012</v>
      </c>
      <c r="W20" s="163">
        <f t="shared" si="6"/>
        <v>9.0277777777777624E-2</v>
      </c>
      <c r="X20" s="80">
        <f t="shared" si="5"/>
        <v>20.593846153846194</v>
      </c>
      <c r="Y20" s="81"/>
      <c r="Z20" s="82">
        <f t="shared" si="8"/>
        <v>2.7083333333333348E-2</v>
      </c>
    </row>
    <row r="21" spans="1:26" ht="18.399999999999999" customHeight="1" x14ac:dyDescent="0.25">
      <c r="A21" s="693"/>
      <c r="B21" s="74">
        <v>5</v>
      </c>
      <c r="C21" s="88">
        <f t="shared" si="2"/>
        <v>0.32361111111111113</v>
      </c>
      <c r="D21" s="130">
        <f t="shared" si="7"/>
        <v>0.33750000000000002</v>
      </c>
      <c r="E21" s="75">
        <f t="shared" ref="E21:T21" si="10">D21+E$9</f>
        <v>0.34097222222222223</v>
      </c>
      <c r="F21" s="75">
        <f t="shared" si="10"/>
        <v>0.34375</v>
      </c>
      <c r="G21" s="75">
        <f t="shared" si="10"/>
        <v>0.34652777777777777</v>
      </c>
      <c r="H21" s="75">
        <f t="shared" si="10"/>
        <v>0.35138888888888886</v>
      </c>
      <c r="I21" s="75">
        <f t="shared" si="10"/>
        <v>0.36041666666666666</v>
      </c>
      <c r="J21" s="75">
        <f t="shared" si="10"/>
        <v>0.36527777777777776</v>
      </c>
      <c r="K21" s="75">
        <f t="shared" si="10"/>
        <v>0.37291666666666662</v>
      </c>
      <c r="L21" s="75">
        <f t="shared" si="10"/>
        <v>0.38541666666666663</v>
      </c>
      <c r="M21" s="75">
        <f t="shared" si="10"/>
        <v>0.39236111111111105</v>
      </c>
      <c r="N21" s="75">
        <f t="shared" si="10"/>
        <v>0.39583333333333326</v>
      </c>
      <c r="O21" s="75">
        <f t="shared" si="10"/>
        <v>0.40694444444444439</v>
      </c>
      <c r="P21" s="75">
        <f t="shared" si="10"/>
        <v>0.41458333333333325</v>
      </c>
      <c r="Q21" s="75">
        <f t="shared" si="10"/>
        <v>0.41805555555555546</v>
      </c>
      <c r="R21" s="75">
        <f t="shared" si="10"/>
        <v>0.42152777777777767</v>
      </c>
      <c r="S21" s="75">
        <f t="shared" si="10"/>
        <v>0.42430555555555544</v>
      </c>
      <c r="T21" s="75">
        <f t="shared" si="10"/>
        <v>0.42777777777777765</v>
      </c>
      <c r="U21" s="132"/>
      <c r="V21" s="205">
        <f t="shared" si="4"/>
        <v>44.620000000000012</v>
      </c>
      <c r="W21" s="163">
        <f t="shared" si="6"/>
        <v>9.0277777777777624E-2</v>
      </c>
      <c r="X21" s="80">
        <f t="shared" si="5"/>
        <v>20.593846153846194</v>
      </c>
      <c r="Y21" s="81"/>
      <c r="Z21" s="82">
        <f t="shared" si="8"/>
        <v>2.7083333333333348E-2</v>
      </c>
    </row>
    <row r="22" spans="1:26" ht="18.399999999999999" customHeight="1" x14ac:dyDescent="0.25">
      <c r="A22" s="693"/>
      <c r="B22" s="74">
        <v>6</v>
      </c>
      <c r="C22" s="132"/>
      <c r="D22" s="130">
        <f t="shared" si="7"/>
        <v>0.36458333333333337</v>
      </c>
      <c r="E22" s="75">
        <f t="shared" ref="E22:T22" si="11">D22+E$9</f>
        <v>0.36805555555555558</v>
      </c>
      <c r="F22" s="75">
        <f t="shared" si="11"/>
        <v>0.37083333333333335</v>
      </c>
      <c r="G22" s="75">
        <f t="shared" si="11"/>
        <v>0.37361111111111112</v>
      </c>
      <c r="H22" s="75">
        <f t="shared" si="11"/>
        <v>0.37847222222222221</v>
      </c>
      <c r="I22" s="75">
        <f t="shared" si="11"/>
        <v>0.38750000000000001</v>
      </c>
      <c r="J22" s="75">
        <f t="shared" si="11"/>
        <v>0.3923611111111111</v>
      </c>
      <c r="K22" s="75">
        <f t="shared" si="11"/>
        <v>0.39999999999999997</v>
      </c>
      <c r="L22" s="75">
        <f t="shared" si="11"/>
        <v>0.41249999999999998</v>
      </c>
      <c r="M22" s="75">
        <f t="shared" si="11"/>
        <v>0.4194444444444444</v>
      </c>
      <c r="N22" s="75">
        <f t="shared" si="11"/>
        <v>0.42291666666666661</v>
      </c>
      <c r="O22" s="75">
        <f t="shared" si="11"/>
        <v>0.43402777777777773</v>
      </c>
      <c r="P22" s="75">
        <f t="shared" si="11"/>
        <v>0.4416666666666666</v>
      </c>
      <c r="Q22" s="75">
        <f t="shared" si="11"/>
        <v>0.44513888888888881</v>
      </c>
      <c r="R22" s="75">
        <f t="shared" si="11"/>
        <v>0.44861111111111102</v>
      </c>
      <c r="S22" s="75">
        <f t="shared" si="11"/>
        <v>0.45138888888888878</v>
      </c>
      <c r="T22" s="75">
        <f t="shared" si="11"/>
        <v>0.45486111111111099</v>
      </c>
      <c r="U22" s="132"/>
      <c r="V22" s="205">
        <f t="shared" si="4"/>
        <v>44.620000000000012</v>
      </c>
      <c r="W22" s="163">
        <f t="shared" si="6"/>
        <v>9.0277777777777624E-2</v>
      </c>
      <c r="X22" s="80">
        <f t="shared" si="5"/>
        <v>20.593846153846194</v>
      </c>
      <c r="Y22" s="81"/>
      <c r="Z22" s="82">
        <f t="shared" si="8"/>
        <v>2.7083333333333348E-2</v>
      </c>
    </row>
    <row r="23" spans="1:26" ht="18.399999999999999" customHeight="1" x14ac:dyDescent="0.25">
      <c r="A23" s="693"/>
      <c r="B23" s="74">
        <v>7</v>
      </c>
      <c r="C23" s="132"/>
      <c r="D23" s="130">
        <f t="shared" si="7"/>
        <v>0.39166666666666672</v>
      </c>
      <c r="E23" s="75">
        <f t="shared" ref="E23:T23" si="12">D23+E$9</f>
        <v>0.39513888888888893</v>
      </c>
      <c r="F23" s="75">
        <f t="shared" si="12"/>
        <v>0.3979166666666667</v>
      </c>
      <c r="G23" s="75">
        <f t="shared" si="12"/>
        <v>0.40069444444444446</v>
      </c>
      <c r="H23" s="75">
        <f t="shared" si="12"/>
        <v>0.40555555555555556</v>
      </c>
      <c r="I23" s="75">
        <f t="shared" si="12"/>
        <v>0.41458333333333336</v>
      </c>
      <c r="J23" s="75">
        <f t="shared" si="12"/>
        <v>0.41944444444444445</v>
      </c>
      <c r="K23" s="75">
        <f t="shared" si="12"/>
        <v>0.42708333333333331</v>
      </c>
      <c r="L23" s="75">
        <f t="shared" si="12"/>
        <v>0.43958333333333333</v>
      </c>
      <c r="M23" s="75">
        <f t="shared" si="12"/>
        <v>0.44652777777777775</v>
      </c>
      <c r="N23" s="75">
        <f t="shared" si="12"/>
        <v>0.44999999999999996</v>
      </c>
      <c r="O23" s="75">
        <f t="shared" si="12"/>
        <v>0.46111111111111108</v>
      </c>
      <c r="P23" s="75">
        <f t="shared" si="12"/>
        <v>0.46874999999999994</v>
      </c>
      <c r="Q23" s="75">
        <f t="shared" si="12"/>
        <v>0.47222222222222215</v>
      </c>
      <c r="R23" s="75">
        <f t="shared" si="12"/>
        <v>0.47569444444444436</v>
      </c>
      <c r="S23" s="75">
        <f t="shared" si="12"/>
        <v>0.47847222222222213</v>
      </c>
      <c r="T23" s="75">
        <f t="shared" si="12"/>
        <v>0.48194444444444434</v>
      </c>
      <c r="U23" s="132"/>
      <c r="V23" s="205">
        <f t="shared" si="4"/>
        <v>44.620000000000012</v>
      </c>
      <c r="W23" s="163">
        <f t="shared" si="6"/>
        <v>9.0277777777777624E-2</v>
      </c>
      <c r="X23" s="80">
        <f t="shared" si="5"/>
        <v>20.593846153846194</v>
      </c>
      <c r="Y23" s="81"/>
      <c r="Z23" s="82">
        <f t="shared" si="8"/>
        <v>2.7083333333333348E-2</v>
      </c>
    </row>
    <row r="24" spans="1:26" ht="18.399999999999999" customHeight="1" x14ac:dyDescent="0.25">
      <c r="A24" s="693"/>
      <c r="B24" s="74">
        <v>8</v>
      </c>
      <c r="C24" s="132"/>
      <c r="D24" s="130">
        <f t="shared" si="7"/>
        <v>0.41875000000000007</v>
      </c>
      <c r="E24" s="75">
        <f t="shared" ref="E24:T24" si="13">D24+E$9</f>
        <v>0.42222222222222228</v>
      </c>
      <c r="F24" s="75">
        <f t="shared" si="13"/>
        <v>0.42500000000000004</v>
      </c>
      <c r="G24" s="75">
        <f t="shared" si="13"/>
        <v>0.42777777777777781</v>
      </c>
      <c r="H24" s="75">
        <f t="shared" si="13"/>
        <v>0.43263888888888891</v>
      </c>
      <c r="I24" s="75">
        <f t="shared" si="13"/>
        <v>0.44166666666666671</v>
      </c>
      <c r="J24" s="75">
        <f t="shared" si="13"/>
        <v>0.4465277777777778</v>
      </c>
      <c r="K24" s="75">
        <f t="shared" si="13"/>
        <v>0.45416666666666666</v>
      </c>
      <c r="L24" s="75">
        <f t="shared" si="13"/>
        <v>0.46666666666666667</v>
      </c>
      <c r="M24" s="75">
        <f t="shared" si="13"/>
        <v>0.47361111111111109</v>
      </c>
      <c r="N24" s="75">
        <f t="shared" si="13"/>
        <v>0.4770833333333333</v>
      </c>
      <c r="O24" s="75">
        <f t="shared" si="13"/>
        <v>0.48819444444444443</v>
      </c>
      <c r="P24" s="75">
        <f t="shared" si="13"/>
        <v>0.49583333333333329</v>
      </c>
      <c r="Q24" s="75">
        <f t="shared" si="13"/>
        <v>0.4993055555555555</v>
      </c>
      <c r="R24" s="75">
        <f t="shared" si="13"/>
        <v>0.50277777777777777</v>
      </c>
      <c r="S24" s="75">
        <f t="shared" si="13"/>
        <v>0.50555555555555554</v>
      </c>
      <c r="T24" s="75">
        <f t="shared" si="13"/>
        <v>0.50902777777777775</v>
      </c>
      <c r="U24" s="132"/>
      <c r="V24" s="205">
        <f t="shared" si="4"/>
        <v>44.620000000000012</v>
      </c>
      <c r="W24" s="163">
        <f t="shared" si="6"/>
        <v>9.0277777777777679E-2</v>
      </c>
      <c r="X24" s="80">
        <f t="shared" si="5"/>
        <v>20.593846153846183</v>
      </c>
      <c r="Y24" s="81"/>
      <c r="Z24" s="82">
        <f t="shared" si="8"/>
        <v>2.7083333333333348E-2</v>
      </c>
    </row>
    <row r="25" spans="1:26" ht="18.399999999999999" customHeight="1" x14ac:dyDescent="0.25">
      <c r="A25" s="693"/>
      <c r="B25" s="74">
        <v>9</v>
      </c>
      <c r="C25" s="132"/>
      <c r="D25" s="130">
        <f t="shared" si="7"/>
        <v>0.44583333333333341</v>
      </c>
      <c r="E25" s="75">
        <f t="shared" ref="E25:T25" si="14">D25+E$9</f>
        <v>0.44930555555555562</v>
      </c>
      <c r="F25" s="75">
        <f t="shared" si="14"/>
        <v>0.45208333333333339</v>
      </c>
      <c r="G25" s="75">
        <f t="shared" si="14"/>
        <v>0.45486111111111116</v>
      </c>
      <c r="H25" s="75">
        <f t="shared" si="14"/>
        <v>0.45972222222222225</v>
      </c>
      <c r="I25" s="75">
        <f t="shared" si="14"/>
        <v>0.46875000000000006</v>
      </c>
      <c r="J25" s="75">
        <f t="shared" si="14"/>
        <v>0.47361111111111115</v>
      </c>
      <c r="K25" s="75">
        <f t="shared" si="14"/>
        <v>0.48125000000000001</v>
      </c>
      <c r="L25" s="75">
        <f t="shared" si="14"/>
        <v>0.49375000000000002</v>
      </c>
      <c r="M25" s="75">
        <f t="shared" si="14"/>
        <v>0.50069444444444444</v>
      </c>
      <c r="N25" s="75">
        <f t="shared" si="14"/>
        <v>0.50416666666666665</v>
      </c>
      <c r="O25" s="75">
        <f t="shared" si="14"/>
        <v>0.51527777777777772</v>
      </c>
      <c r="P25" s="75">
        <f t="shared" si="14"/>
        <v>0.52291666666666659</v>
      </c>
      <c r="Q25" s="75">
        <f t="shared" si="14"/>
        <v>0.5263888888888888</v>
      </c>
      <c r="R25" s="75">
        <f t="shared" si="14"/>
        <v>0.52986111111111101</v>
      </c>
      <c r="S25" s="75">
        <f t="shared" si="14"/>
        <v>0.53263888888888877</v>
      </c>
      <c r="T25" s="75">
        <f t="shared" si="14"/>
        <v>0.53611111111111098</v>
      </c>
      <c r="U25" s="132"/>
      <c r="V25" s="205">
        <f t="shared" si="4"/>
        <v>44.620000000000012</v>
      </c>
      <c r="W25" s="163">
        <f t="shared" si="6"/>
        <v>9.0277777777777568E-2</v>
      </c>
      <c r="X25" s="80">
        <f t="shared" si="5"/>
        <v>20.593846153846208</v>
      </c>
      <c r="Y25" s="81"/>
      <c r="Z25" s="82">
        <f t="shared" si="8"/>
        <v>2.7083333333333348E-2</v>
      </c>
    </row>
    <row r="26" spans="1:26" ht="18.399999999999999" customHeight="1" x14ac:dyDescent="0.25">
      <c r="A26" s="693"/>
      <c r="B26" s="74">
        <v>10</v>
      </c>
      <c r="C26" s="132"/>
      <c r="D26" s="130">
        <f t="shared" si="7"/>
        <v>0.47291666666666676</v>
      </c>
      <c r="E26" s="75">
        <f t="shared" ref="E26:T26" si="15">D26+E$9</f>
        <v>0.47638888888888897</v>
      </c>
      <c r="F26" s="75">
        <f t="shared" si="15"/>
        <v>0.47916666666666674</v>
      </c>
      <c r="G26" s="75">
        <f t="shared" si="15"/>
        <v>0.48194444444444451</v>
      </c>
      <c r="H26" s="75">
        <f t="shared" si="15"/>
        <v>0.4868055555555556</v>
      </c>
      <c r="I26" s="75">
        <f t="shared" si="15"/>
        <v>0.4958333333333334</v>
      </c>
      <c r="J26" s="75">
        <f t="shared" si="15"/>
        <v>0.50069444444444455</v>
      </c>
      <c r="K26" s="75">
        <f t="shared" si="15"/>
        <v>0.50833333333333341</v>
      </c>
      <c r="L26" s="75">
        <f t="shared" si="15"/>
        <v>0.52083333333333337</v>
      </c>
      <c r="M26" s="75">
        <f t="shared" si="15"/>
        <v>0.52777777777777779</v>
      </c>
      <c r="N26" s="75">
        <f t="shared" si="15"/>
        <v>0.53125</v>
      </c>
      <c r="O26" s="75">
        <f t="shared" si="15"/>
        <v>0.54236111111111107</v>
      </c>
      <c r="P26" s="75">
        <f t="shared" si="15"/>
        <v>0.54999999999999993</v>
      </c>
      <c r="Q26" s="75">
        <f t="shared" si="15"/>
        <v>0.55347222222222214</v>
      </c>
      <c r="R26" s="75">
        <f t="shared" si="15"/>
        <v>0.55694444444444435</v>
      </c>
      <c r="S26" s="75">
        <f t="shared" si="15"/>
        <v>0.55972222222222212</v>
      </c>
      <c r="T26" s="75">
        <f t="shared" si="15"/>
        <v>0.56319444444444433</v>
      </c>
      <c r="U26" s="132"/>
      <c r="V26" s="205">
        <f t="shared" si="4"/>
        <v>44.620000000000012</v>
      </c>
      <c r="W26" s="163">
        <f t="shared" si="6"/>
        <v>9.0277777777777568E-2</v>
      </c>
      <c r="X26" s="80">
        <f t="shared" si="5"/>
        <v>20.593846153846208</v>
      </c>
      <c r="Y26" s="81"/>
      <c r="Z26" s="82">
        <f t="shared" si="8"/>
        <v>2.7083333333333348E-2</v>
      </c>
    </row>
    <row r="27" spans="1:26" ht="18.399999999999999" customHeight="1" x14ac:dyDescent="0.25">
      <c r="A27" s="693"/>
      <c r="B27" s="74">
        <v>11</v>
      </c>
      <c r="C27" s="132"/>
      <c r="D27" s="130">
        <f t="shared" si="7"/>
        <v>0.50000000000000011</v>
      </c>
      <c r="E27" s="75">
        <f t="shared" ref="E27:T27" si="16">D27+E$9</f>
        <v>0.50347222222222232</v>
      </c>
      <c r="F27" s="75">
        <f t="shared" si="16"/>
        <v>0.50625000000000009</v>
      </c>
      <c r="G27" s="75">
        <f t="shared" si="16"/>
        <v>0.50902777777777786</v>
      </c>
      <c r="H27" s="75">
        <f t="shared" si="16"/>
        <v>0.51388888888888895</v>
      </c>
      <c r="I27" s="75">
        <f t="shared" si="16"/>
        <v>0.5229166666666667</v>
      </c>
      <c r="J27" s="75">
        <f t="shared" si="16"/>
        <v>0.52777777777777779</v>
      </c>
      <c r="K27" s="75">
        <f t="shared" si="16"/>
        <v>0.53541666666666665</v>
      </c>
      <c r="L27" s="75">
        <f t="shared" si="16"/>
        <v>0.54791666666666661</v>
      </c>
      <c r="M27" s="75">
        <f t="shared" si="16"/>
        <v>0.55486111111111103</v>
      </c>
      <c r="N27" s="75">
        <f t="shared" si="16"/>
        <v>0.55833333333333324</v>
      </c>
      <c r="O27" s="75">
        <f t="shared" si="16"/>
        <v>0.56944444444444431</v>
      </c>
      <c r="P27" s="75">
        <f t="shared" si="16"/>
        <v>0.57708333333333317</v>
      </c>
      <c r="Q27" s="75">
        <f t="shared" si="16"/>
        <v>0.58055555555555538</v>
      </c>
      <c r="R27" s="75">
        <f t="shared" si="16"/>
        <v>0.58402777777777759</v>
      </c>
      <c r="S27" s="75">
        <f t="shared" si="16"/>
        <v>0.58680555555555536</v>
      </c>
      <c r="T27" s="75">
        <f t="shared" si="16"/>
        <v>0.59027777777777757</v>
      </c>
      <c r="U27" s="132"/>
      <c r="V27" s="205">
        <f t="shared" si="4"/>
        <v>44.620000000000012</v>
      </c>
      <c r="W27" s="163">
        <f t="shared" si="6"/>
        <v>9.0277777777777457E-2</v>
      </c>
      <c r="X27" s="80">
        <f t="shared" si="5"/>
        <v>20.593846153846233</v>
      </c>
      <c r="Y27" s="81"/>
      <c r="Z27" s="82">
        <f t="shared" si="8"/>
        <v>2.7083333333333348E-2</v>
      </c>
    </row>
    <row r="28" spans="1:26" ht="18.399999999999999" customHeight="1" x14ac:dyDescent="0.25">
      <c r="A28" s="693"/>
      <c r="B28" s="74">
        <v>12</v>
      </c>
      <c r="C28" s="132"/>
      <c r="D28" s="130">
        <f t="shared" si="7"/>
        <v>0.52708333333333346</v>
      </c>
      <c r="E28" s="75">
        <f t="shared" ref="E28:T28" si="17">D28+E$9</f>
        <v>0.53055555555555567</v>
      </c>
      <c r="F28" s="75">
        <f t="shared" si="17"/>
        <v>0.53333333333333344</v>
      </c>
      <c r="G28" s="75">
        <f t="shared" si="17"/>
        <v>0.5361111111111112</v>
      </c>
      <c r="H28" s="75">
        <f t="shared" si="17"/>
        <v>0.5409722222222223</v>
      </c>
      <c r="I28" s="75">
        <f t="shared" si="17"/>
        <v>0.55000000000000004</v>
      </c>
      <c r="J28" s="75">
        <f t="shared" si="17"/>
        <v>0.55486111111111114</v>
      </c>
      <c r="K28" s="75">
        <f t="shared" si="17"/>
        <v>0.5625</v>
      </c>
      <c r="L28" s="75">
        <f t="shared" si="17"/>
        <v>0.57499999999999996</v>
      </c>
      <c r="M28" s="75">
        <f t="shared" si="17"/>
        <v>0.58194444444444438</v>
      </c>
      <c r="N28" s="75">
        <f t="shared" si="17"/>
        <v>0.58541666666666659</v>
      </c>
      <c r="O28" s="75">
        <f t="shared" si="17"/>
        <v>0.59652777777777766</v>
      </c>
      <c r="P28" s="75">
        <f t="shared" si="17"/>
        <v>0.60416666666666652</v>
      </c>
      <c r="Q28" s="75">
        <f t="shared" si="17"/>
        <v>0.60763888888888873</v>
      </c>
      <c r="R28" s="75">
        <f t="shared" si="17"/>
        <v>0.61111111111111094</v>
      </c>
      <c r="S28" s="75">
        <f t="shared" si="17"/>
        <v>0.61388888888888871</v>
      </c>
      <c r="T28" s="75">
        <f t="shared" si="17"/>
        <v>0.61736111111111092</v>
      </c>
      <c r="U28" s="132"/>
      <c r="V28" s="205">
        <f t="shared" si="4"/>
        <v>44.620000000000012</v>
      </c>
      <c r="W28" s="163">
        <f t="shared" si="6"/>
        <v>9.0277777777777457E-2</v>
      </c>
      <c r="X28" s="80">
        <f t="shared" si="5"/>
        <v>20.593846153846233</v>
      </c>
      <c r="Y28" s="81"/>
      <c r="Z28" s="82"/>
    </row>
    <row r="29" spans="1:26" ht="18.399999999999999" customHeight="1" x14ac:dyDescent="0.25">
      <c r="A29" s="693"/>
      <c r="B29" s="74">
        <v>13</v>
      </c>
      <c r="C29" s="132"/>
      <c r="D29" s="130">
        <f t="shared" si="7"/>
        <v>0.55416666666666681</v>
      </c>
      <c r="E29" s="75">
        <f t="shared" ref="E29:T29" si="18">D29+E$9</f>
        <v>0.55763888888888902</v>
      </c>
      <c r="F29" s="75">
        <f t="shared" si="18"/>
        <v>0.56041666666666679</v>
      </c>
      <c r="G29" s="75">
        <f t="shared" si="18"/>
        <v>0.56319444444444455</v>
      </c>
      <c r="H29" s="75">
        <f t="shared" si="18"/>
        <v>0.56805555555555565</v>
      </c>
      <c r="I29" s="75">
        <f t="shared" si="18"/>
        <v>0.57708333333333339</v>
      </c>
      <c r="J29" s="75">
        <f t="shared" si="18"/>
        <v>0.58194444444444449</v>
      </c>
      <c r="K29" s="75">
        <f t="shared" si="18"/>
        <v>0.58958333333333335</v>
      </c>
      <c r="L29" s="75">
        <f t="shared" si="18"/>
        <v>0.6020833333333333</v>
      </c>
      <c r="M29" s="75">
        <f t="shared" si="18"/>
        <v>0.60902777777777772</v>
      </c>
      <c r="N29" s="75">
        <f t="shared" si="18"/>
        <v>0.61249999999999993</v>
      </c>
      <c r="O29" s="75">
        <f t="shared" si="18"/>
        <v>0.62361111111111101</v>
      </c>
      <c r="P29" s="75">
        <f t="shared" si="18"/>
        <v>0.63124999999999987</v>
      </c>
      <c r="Q29" s="75">
        <f t="shared" si="18"/>
        <v>0.63472222222222208</v>
      </c>
      <c r="R29" s="75">
        <f t="shared" si="18"/>
        <v>0.63819444444444429</v>
      </c>
      <c r="S29" s="75">
        <f t="shared" si="18"/>
        <v>0.64097222222222205</v>
      </c>
      <c r="T29" s="75">
        <f t="shared" si="18"/>
        <v>0.64444444444444426</v>
      </c>
      <c r="U29" s="132"/>
      <c r="V29" s="205">
        <f t="shared" si="4"/>
        <v>44.620000000000012</v>
      </c>
      <c r="W29" s="163">
        <f t="shared" si="6"/>
        <v>9.0277777777777457E-2</v>
      </c>
      <c r="X29" s="80">
        <f t="shared" si="5"/>
        <v>20.593846153846233</v>
      </c>
      <c r="Y29" s="81"/>
      <c r="Z29" s="82"/>
    </row>
    <row r="30" spans="1:26" ht="18.399999999999999" customHeight="1" x14ac:dyDescent="0.25">
      <c r="A30" s="693"/>
      <c r="B30" s="74">
        <v>14</v>
      </c>
      <c r="C30" s="132"/>
      <c r="D30" s="130">
        <f t="shared" si="7"/>
        <v>0.58125000000000016</v>
      </c>
      <c r="E30" s="75">
        <f t="shared" ref="E30:T30" si="19">D30+E$9</f>
        <v>0.58472222222222237</v>
      </c>
      <c r="F30" s="75">
        <f t="shared" si="19"/>
        <v>0.58750000000000013</v>
      </c>
      <c r="G30" s="75">
        <f t="shared" si="19"/>
        <v>0.5902777777777779</v>
      </c>
      <c r="H30" s="75">
        <f t="shared" si="19"/>
        <v>0.59513888888888899</v>
      </c>
      <c r="I30" s="75">
        <f t="shared" si="19"/>
        <v>0.60416666666666674</v>
      </c>
      <c r="J30" s="75">
        <f t="shared" si="19"/>
        <v>0.60902777777777783</v>
      </c>
      <c r="K30" s="75">
        <f t="shared" si="19"/>
        <v>0.6166666666666667</v>
      </c>
      <c r="L30" s="75">
        <f t="shared" si="19"/>
        <v>0.62916666666666665</v>
      </c>
      <c r="M30" s="75">
        <f t="shared" si="19"/>
        <v>0.63611111111111107</v>
      </c>
      <c r="N30" s="75">
        <f t="shared" si="19"/>
        <v>0.63958333333333328</v>
      </c>
      <c r="O30" s="75">
        <f t="shared" si="19"/>
        <v>0.65069444444444435</v>
      </c>
      <c r="P30" s="75">
        <f t="shared" si="19"/>
        <v>0.65833333333333321</v>
      </c>
      <c r="Q30" s="75">
        <f t="shared" si="19"/>
        <v>0.66180555555555542</v>
      </c>
      <c r="R30" s="75">
        <f t="shared" si="19"/>
        <v>0.66527777777777763</v>
      </c>
      <c r="S30" s="75">
        <f t="shared" si="19"/>
        <v>0.6680555555555554</v>
      </c>
      <c r="T30" s="75">
        <f t="shared" si="19"/>
        <v>0.67152777777777761</v>
      </c>
      <c r="U30" s="132"/>
      <c r="V30" s="205">
        <f t="shared" si="4"/>
        <v>44.620000000000012</v>
      </c>
      <c r="W30" s="163">
        <f t="shared" si="6"/>
        <v>9.0277777777777457E-2</v>
      </c>
      <c r="X30" s="80">
        <f t="shared" si="5"/>
        <v>20.593846153846233</v>
      </c>
      <c r="Y30" s="81"/>
      <c r="Z30" s="82"/>
    </row>
    <row r="31" spans="1:26" ht="18.399999999999999" customHeight="1" x14ac:dyDescent="0.25">
      <c r="A31" s="693"/>
      <c r="B31" s="74">
        <v>15</v>
      </c>
      <c r="C31" s="132"/>
      <c r="D31" s="130">
        <f t="shared" si="7"/>
        <v>0.6083333333333335</v>
      </c>
      <c r="E31" s="75">
        <f t="shared" ref="E31:T31" si="20">D31+E$9</f>
        <v>0.61180555555555571</v>
      </c>
      <c r="F31" s="75">
        <f t="shared" si="20"/>
        <v>0.61458333333333348</v>
      </c>
      <c r="G31" s="75">
        <f t="shared" si="20"/>
        <v>0.61736111111111125</v>
      </c>
      <c r="H31" s="75">
        <f t="shared" si="20"/>
        <v>0.62222222222222234</v>
      </c>
      <c r="I31" s="75">
        <f t="shared" si="20"/>
        <v>0.63125000000000009</v>
      </c>
      <c r="J31" s="75">
        <f t="shared" si="20"/>
        <v>0.63611111111111118</v>
      </c>
      <c r="K31" s="75">
        <f t="shared" si="20"/>
        <v>0.64375000000000004</v>
      </c>
      <c r="L31" s="75">
        <f t="shared" si="20"/>
        <v>0.65625</v>
      </c>
      <c r="M31" s="75">
        <f t="shared" si="20"/>
        <v>0.66319444444444442</v>
      </c>
      <c r="N31" s="75">
        <f t="shared" si="20"/>
        <v>0.66666666666666663</v>
      </c>
      <c r="O31" s="75">
        <f t="shared" si="20"/>
        <v>0.6777777777777777</v>
      </c>
      <c r="P31" s="75">
        <f t="shared" si="20"/>
        <v>0.68541666666666656</v>
      </c>
      <c r="Q31" s="75">
        <f t="shared" si="20"/>
        <v>0.68888888888888877</v>
      </c>
      <c r="R31" s="75">
        <f t="shared" si="20"/>
        <v>0.69236111111111098</v>
      </c>
      <c r="S31" s="75">
        <f t="shared" si="20"/>
        <v>0.69513888888888875</v>
      </c>
      <c r="T31" s="75">
        <f t="shared" si="20"/>
        <v>0.69861111111111096</v>
      </c>
      <c r="U31" s="132"/>
      <c r="V31" s="205">
        <f t="shared" si="4"/>
        <v>44.620000000000012</v>
      </c>
      <c r="W31" s="163">
        <f t="shared" si="6"/>
        <v>9.0277777777777457E-2</v>
      </c>
      <c r="X31" s="80">
        <f t="shared" si="5"/>
        <v>20.593846153846233</v>
      </c>
      <c r="Y31" s="81"/>
      <c r="Z31" s="82"/>
    </row>
    <row r="32" spans="1:26" ht="18.399999999999999" customHeight="1" x14ac:dyDescent="0.25">
      <c r="A32" s="693"/>
      <c r="B32" s="74">
        <v>16</v>
      </c>
      <c r="C32" s="132"/>
      <c r="D32" s="130">
        <f t="shared" si="7"/>
        <v>0.63541666666666685</v>
      </c>
      <c r="E32" s="75">
        <f t="shared" ref="E32:T32" si="21">D32+E$9</f>
        <v>0.63888888888888906</v>
      </c>
      <c r="F32" s="75">
        <f t="shared" si="21"/>
        <v>0.64166666666666683</v>
      </c>
      <c r="G32" s="75">
        <f t="shared" si="21"/>
        <v>0.6444444444444446</v>
      </c>
      <c r="H32" s="75">
        <f t="shared" si="21"/>
        <v>0.64930555555555569</v>
      </c>
      <c r="I32" s="75">
        <f t="shared" si="21"/>
        <v>0.65833333333333344</v>
      </c>
      <c r="J32" s="75">
        <f t="shared" si="21"/>
        <v>0.66319444444444453</v>
      </c>
      <c r="K32" s="75">
        <f t="shared" si="21"/>
        <v>0.67083333333333339</v>
      </c>
      <c r="L32" s="75">
        <f t="shared" si="21"/>
        <v>0.68333333333333335</v>
      </c>
      <c r="M32" s="75">
        <f t="shared" si="21"/>
        <v>0.69027777777777777</v>
      </c>
      <c r="N32" s="75">
        <f t="shared" si="21"/>
        <v>0.69374999999999998</v>
      </c>
      <c r="O32" s="75">
        <f t="shared" si="21"/>
        <v>0.70486111111111105</v>
      </c>
      <c r="P32" s="75">
        <f t="shared" si="21"/>
        <v>0.71249999999999991</v>
      </c>
      <c r="Q32" s="75">
        <f t="shared" si="21"/>
        <v>0.71597222222222212</v>
      </c>
      <c r="R32" s="75">
        <f t="shared" si="21"/>
        <v>0.71944444444444433</v>
      </c>
      <c r="S32" s="75">
        <f t="shared" si="21"/>
        <v>0.7222222222222221</v>
      </c>
      <c r="T32" s="75">
        <f t="shared" si="21"/>
        <v>0.72569444444444431</v>
      </c>
      <c r="U32" s="132"/>
      <c r="V32" s="205">
        <f t="shared" si="4"/>
        <v>44.620000000000012</v>
      </c>
      <c r="W32" s="163">
        <f t="shared" si="6"/>
        <v>9.0277777777777457E-2</v>
      </c>
      <c r="X32" s="80">
        <f t="shared" si="5"/>
        <v>20.593846153846233</v>
      </c>
      <c r="Y32" s="81"/>
      <c r="Z32" s="82"/>
    </row>
    <row r="33" spans="1:26" ht="18.399999999999999" customHeight="1" x14ac:dyDescent="0.25">
      <c r="A33" s="693"/>
      <c r="B33" s="74">
        <v>17</v>
      </c>
      <c r="C33" s="132"/>
      <c r="D33" s="130">
        <f t="shared" si="7"/>
        <v>0.6625000000000002</v>
      </c>
      <c r="E33" s="75">
        <f t="shared" ref="E33:T33" si="22">D33+E$9</f>
        <v>0.66597222222222241</v>
      </c>
      <c r="F33" s="75">
        <f t="shared" si="22"/>
        <v>0.66875000000000018</v>
      </c>
      <c r="G33" s="75">
        <f t="shared" si="22"/>
        <v>0.67152777777777795</v>
      </c>
      <c r="H33" s="75">
        <f t="shared" si="22"/>
        <v>0.67638888888888904</v>
      </c>
      <c r="I33" s="75">
        <f t="shared" si="22"/>
        <v>0.68541666666666679</v>
      </c>
      <c r="J33" s="75">
        <f t="shared" si="22"/>
        <v>0.69027777777777788</v>
      </c>
      <c r="K33" s="75">
        <f t="shared" si="22"/>
        <v>0.69791666666666674</v>
      </c>
      <c r="L33" s="75">
        <f t="shared" si="22"/>
        <v>0.7104166666666667</v>
      </c>
      <c r="M33" s="75">
        <f t="shared" si="22"/>
        <v>0.71736111111111112</v>
      </c>
      <c r="N33" s="75">
        <f t="shared" si="22"/>
        <v>0.72083333333333333</v>
      </c>
      <c r="O33" s="75">
        <f t="shared" si="22"/>
        <v>0.7319444444444444</v>
      </c>
      <c r="P33" s="75">
        <f t="shared" si="22"/>
        <v>0.73958333333333326</v>
      </c>
      <c r="Q33" s="75">
        <f t="shared" si="22"/>
        <v>0.74305555555555547</v>
      </c>
      <c r="R33" s="75">
        <f t="shared" si="22"/>
        <v>0.74652777777777768</v>
      </c>
      <c r="S33" s="75">
        <f t="shared" si="22"/>
        <v>0.74930555555555545</v>
      </c>
      <c r="T33" s="75">
        <f t="shared" si="22"/>
        <v>0.75277777777777766</v>
      </c>
      <c r="U33" s="132"/>
      <c r="V33" s="205">
        <f t="shared" si="4"/>
        <v>44.620000000000012</v>
      </c>
      <c r="W33" s="163">
        <f t="shared" si="6"/>
        <v>9.0277777777777457E-2</v>
      </c>
      <c r="X33" s="80">
        <f t="shared" si="5"/>
        <v>20.593846153846233</v>
      </c>
      <c r="Y33" s="81"/>
      <c r="Z33" s="82"/>
    </row>
    <row r="34" spans="1:26" ht="18.399999999999999" customHeight="1" x14ac:dyDescent="0.25">
      <c r="A34" s="693"/>
      <c r="B34" s="74">
        <v>18</v>
      </c>
      <c r="C34" s="132"/>
      <c r="D34" s="130">
        <f t="shared" si="7"/>
        <v>0.68958333333333355</v>
      </c>
      <c r="E34" s="75">
        <f t="shared" ref="E34:T34" si="23">D34+E$9</f>
        <v>0.69305555555555576</v>
      </c>
      <c r="F34" s="75">
        <f t="shared" si="23"/>
        <v>0.69583333333333353</v>
      </c>
      <c r="G34" s="75">
        <f t="shared" si="23"/>
        <v>0.69861111111111129</v>
      </c>
      <c r="H34" s="75">
        <f t="shared" si="23"/>
        <v>0.70347222222222239</v>
      </c>
      <c r="I34" s="75">
        <f t="shared" si="23"/>
        <v>0.71250000000000013</v>
      </c>
      <c r="J34" s="75">
        <f t="shared" si="23"/>
        <v>0.71736111111111123</v>
      </c>
      <c r="K34" s="75">
        <f t="shared" si="23"/>
        <v>0.72500000000000009</v>
      </c>
      <c r="L34" s="75">
        <f t="shared" si="23"/>
        <v>0.73750000000000004</v>
      </c>
      <c r="M34" s="75">
        <f t="shared" si="23"/>
        <v>0.74444444444444446</v>
      </c>
      <c r="N34" s="75">
        <f t="shared" si="23"/>
        <v>0.74791666666666667</v>
      </c>
      <c r="O34" s="75">
        <f t="shared" si="23"/>
        <v>0.75902777777777775</v>
      </c>
      <c r="P34" s="75">
        <f t="shared" si="23"/>
        <v>0.76666666666666661</v>
      </c>
      <c r="Q34" s="75">
        <f t="shared" si="23"/>
        <v>0.77013888888888882</v>
      </c>
      <c r="R34" s="75">
        <f t="shared" si="23"/>
        <v>0.77361111111111103</v>
      </c>
      <c r="S34" s="75">
        <f t="shared" si="23"/>
        <v>0.7763888888888888</v>
      </c>
      <c r="T34" s="75">
        <f t="shared" si="23"/>
        <v>0.77986111111111101</v>
      </c>
      <c r="U34" s="132"/>
      <c r="V34" s="205">
        <f t="shared" si="4"/>
        <v>44.620000000000012</v>
      </c>
      <c r="W34" s="163">
        <f t="shared" si="6"/>
        <v>9.0277777777777457E-2</v>
      </c>
      <c r="X34" s="80">
        <f t="shared" si="5"/>
        <v>20.593846153846233</v>
      </c>
      <c r="Y34" s="81"/>
      <c r="Z34" s="82"/>
    </row>
    <row r="35" spans="1:26" ht="18.399999999999999" customHeight="1" x14ac:dyDescent="0.25">
      <c r="A35" s="693"/>
      <c r="B35" s="74">
        <v>19</v>
      </c>
      <c r="C35" s="132"/>
      <c r="D35" s="130">
        <f t="shared" si="7"/>
        <v>0.7166666666666669</v>
      </c>
      <c r="E35" s="75">
        <f t="shared" ref="E35:T35" si="24">D35+E$9</f>
        <v>0.72013888888888911</v>
      </c>
      <c r="F35" s="75">
        <f t="shared" si="24"/>
        <v>0.72291666666666687</v>
      </c>
      <c r="G35" s="75">
        <f t="shared" si="24"/>
        <v>0.72569444444444464</v>
      </c>
      <c r="H35" s="75">
        <f t="shared" si="24"/>
        <v>0.73055555555555574</v>
      </c>
      <c r="I35" s="75">
        <f t="shared" si="24"/>
        <v>0.73958333333333348</v>
      </c>
      <c r="J35" s="75">
        <f t="shared" si="24"/>
        <v>0.74444444444444458</v>
      </c>
      <c r="K35" s="75">
        <f t="shared" si="24"/>
        <v>0.75208333333333344</v>
      </c>
      <c r="L35" s="75">
        <f t="shared" si="24"/>
        <v>0.76458333333333339</v>
      </c>
      <c r="M35" s="75">
        <f t="shared" si="24"/>
        <v>0.77152777777777781</v>
      </c>
      <c r="N35" s="75">
        <f t="shared" si="24"/>
        <v>0.77500000000000002</v>
      </c>
      <c r="O35" s="75">
        <f t="shared" si="24"/>
        <v>0.78611111111111109</v>
      </c>
      <c r="P35" s="75">
        <f t="shared" si="24"/>
        <v>0.79374999999999996</v>
      </c>
      <c r="Q35" s="75">
        <f t="shared" si="24"/>
        <v>0.79722222222222217</v>
      </c>
      <c r="R35" s="75">
        <f t="shared" si="24"/>
        <v>0.80069444444444438</v>
      </c>
      <c r="S35" s="75">
        <f t="shared" si="24"/>
        <v>0.80347222222222214</v>
      </c>
      <c r="T35" s="75">
        <f t="shared" si="24"/>
        <v>0.80694444444444435</v>
      </c>
      <c r="U35" s="132"/>
      <c r="V35" s="205">
        <f t="shared" si="4"/>
        <v>44.620000000000012</v>
      </c>
      <c r="W35" s="163">
        <f t="shared" si="6"/>
        <v>9.0277777777777457E-2</v>
      </c>
      <c r="X35" s="80">
        <f t="shared" si="5"/>
        <v>20.593846153846233</v>
      </c>
      <c r="Y35" s="81"/>
      <c r="Z35" s="82"/>
    </row>
    <row r="36" spans="1:26" ht="18.399999999999999" customHeight="1" x14ac:dyDescent="0.25">
      <c r="A36" s="693"/>
      <c r="B36" s="74">
        <v>20</v>
      </c>
      <c r="C36" s="132"/>
      <c r="D36" s="130">
        <f t="shared" si="7"/>
        <v>0.74375000000000024</v>
      </c>
      <c r="E36" s="75">
        <f t="shared" ref="E36:T36" si="25">D36+E$9</f>
        <v>0.74722222222222245</v>
      </c>
      <c r="F36" s="75">
        <f t="shared" si="25"/>
        <v>0.75000000000000022</v>
      </c>
      <c r="G36" s="75">
        <f t="shared" si="25"/>
        <v>0.75277777777777799</v>
      </c>
      <c r="H36" s="75">
        <f t="shared" si="25"/>
        <v>0.75763888888888908</v>
      </c>
      <c r="I36" s="75">
        <f t="shared" si="25"/>
        <v>0.76666666666666683</v>
      </c>
      <c r="J36" s="75">
        <f t="shared" si="25"/>
        <v>0.77152777777777792</v>
      </c>
      <c r="K36" s="75">
        <f t="shared" si="25"/>
        <v>0.77916666666666679</v>
      </c>
      <c r="L36" s="75">
        <f t="shared" si="25"/>
        <v>0.79166666666666674</v>
      </c>
      <c r="M36" s="75">
        <f t="shared" si="25"/>
        <v>0.79861111111111116</v>
      </c>
      <c r="N36" s="75">
        <f t="shared" si="25"/>
        <v>0.80208333333333337</v>
      </c>
      <c r="O36" s="75">
        <f t="shared" si="25"/>
        <v>0.81319444444444444</v>
      </c>
      <c r="P36" s="75">
        <f t="shared" si="25"/>
        <v>0.8208333333333333</v>
      </c>
      <c r="Q36" s="75">
        <f t="shared" si="25"/>
        <v>0.82430555555555551</v>
      </c>
      <c r="R36" s="75">
        <f t="shared" si="25"/>
        <v>0.82777777777777772</v>
      </c>
      <c r="S36" s="75">
        <f t="shared" si="25"/>
        <v>0.83055555555555549</v>
      </c>
      <c r="T36" s="75">
        <f t="shared" si="25"/>
        <v>0.8340277777777777</v>
      </c>
      <c r="U36" s="132"/>
      <c r="V36" s="205">
        <f t="shared" si="4"/>
        <v>44.620000000000012</v>
      </c>
      <c r="W36" s="163">
        <f t="shared" si="6"/>
        <v>9.0277777777777457E-2</v>
      </c>
      <c r="X36" s="80">
        <f t="shared" si="5"/>
        <v>20.593846153846233</v>
      </c>
      <c r="Y36" s="81"/>
      <c r="Z36" s="82"/>
    </row>
    <row r="37" spans="1:26" ht="18.399999999999999" customHeight="1" x14ac:dyDescent="0.25">
      <c r="A37" s="693"/>
      <c r="B37" s="74">
        <v>21</v>
      </c>
      <c r="C37" s="132"/>
      <c r="D37" s="130">
        <f t="shared" si="7"/>
        <v>0.77083333333333359</v>
      </c>
      <c r="E37" s="75">
        <f t="shared" ref="E37:T37" si="26">D37+E$9</f>
        <v>0.7743055555555558</v>
      </c>
      <c r="F37" s="75">
        <f t="shared" si="26"/>
        <v>0.77708333333333357</v>
      </c>
      <c r="G37" s="75">
        <f t="shared" si="26"/>
        <v>0.77986111111111134</v>
      </c>
      <c r="H37" s="75">
        <f t="shared" si="26"/>
        <v>0.78472222222222243</v>
      </c>
      <c r="I37" s="75">
        <f t="shared" si="26"/>
        <v>0.79375000000000018</v>
      </c>
      <c r="J37" s="75">
        <f t="shared" si="26"/>
        <v>0.79861111111111127</v>
      </c>
      <c r="K37" s="75">
        <f t="shared" si="26"/>
        <v>0.80625000000000013</v>
      </c>
      <c r="L37" s="75">
        <f t="shared" si="26"/>
        <v>0.81875000000000009</v>
      </c>
      <c r="M37" s="75">
        <f t="shared" si="26"/>
        <v>0.82569444444444451</v>
      </c>
      <c r="N37" s="75">
        <f t="shared" si="26"/>
        <v>0.82916666666666672</v>
      </c>
      <c r="O37" s="75">
        <f t="shared" si="26"/>
        <v>0.84027777777777779</v>
      </c>
      <c r="P37" s="75">
        <f t="shared" si="26"/>
        <v>0.84791666666666665</v>
      </c>
      <c r="Q37" s="75">
        <f t="shared" si="26"/>
        <v>0.85138888888888886</v>
      </c>
      <c r="R37" s="75">
        <f t="shared" si="26"/>
        <v>0.85486111111111107</v>
      </c>
      <c r="S37" s="75">
        <f t="shared" si="26"/>
        <v>0.85763888888888884</v>
      </c>
      <c r="T37" s="75">
        <f t="shared" si="26"/>
        <v>0.86111111111111105</v>
      </c>
      <c r="U37" s="132"/>
      <c r="V37" s="205">
        <f t="shared" si="4"/>
        <v>44.620000000000012</v>
      </c>
      <c r="W37" s="163">
        <f t="shared" si="6"/>
        <v>9.0277777777777457E-2</v>
      </c>
      <c r="X37" s="80">
        <f t="shared" si="5"/>
        <v>20.593846153846233</v>
      </c>
      <c r="Y37" s="81"/>
      <c r="Z37" s="82"/>
    </row>
    <row r="38" spans="1:26" ht="18.399999999999999" customHeight="1" x14ac:dyDescent="0.25">
      <c r="A38" s="693"/>
      <c r="B38" s="74">
        <v>22</v>
      </c>
      <c r="C38" s="132"/>
      <c r="D38" s="130">
        <f t="shared" si="7"/>
        <v>0.79791666666666694</v>
      </c>
      <c r="E38" s="75">
        <f t="shared" ref="E38:T38" si="27">D38+E$9</f>
        <v>0.80138888888888915</v>
      </c>
      <c r="F38" s="75">
        <f t="shared" si="27"/>
        <v>0.80416666666666692</v>
      </c>
      <c r="G38" s="75">
        <f t="shared" si="27"/>
        <v>0.80694444444444469</v>
      </c>
      <c r="H38" s="75">
        <f t="shared" si="27"/>
        <v>0.81180555555555578</v>
      </c>
      <c r="I38" s="75">
        <f t="shared" si="27"/>
        <v>0.82083333333333353</v>
      </c>
      <c r="J38" s="75">
        <f t="shared" si="27"/>
        <v>0.82569444444444462</v>
      </c>
      <c r="K38" s="75">
        <f t="shared" si="27"/>
        <v>0.83333333333333348</v>
      </c>
      <c r="L38" s="75">
        <f t="shared" si="27"/>
        <v>0.84583333333333344</v>
      </c>
      <c r="M38" s="75">
        <f t="shared" si="27"/>
        <v>0.85277777777777786</v>
      </c>
      <c r="N38" s="75">
        <f t="shared" si="27"/>
        <v>0.85625000000000007</v>
      </c>
      <c r="O38" s="75">
        <f t="shared" si="27"/>
        <v>0.86736111111111114</v>
      </c>
      <c r="P38" s="75">
        <f t="shared" si="27"/>
        <v>0.875</v>
      </c>
      <c r="Q38" s="75">
        <f t="shared" si="27"/>
        <v>0.87847222222222221</v>
      </c>
      <c r="R38" s="75">
        <f t="shared" si="27"/>
        <v>0.88194444444444442</v>
      </c>
      <c r="S38" s="75">
        <f t="shared" si="27"/>
        <v>0.88472222222222219</v>
      </c>
      <c r="T38" s="75">
        <f t="shared" si="27"/>
        <v>0.8881944444444444</v>
      </c>
      <c r="U38" s="130">
        <f t="shared" ref="U38:U40" si="28">T38+U$10</f>
        <v>0.8881944444444444</v>
      </c>
      <c r="V38" s="205">
        <f t="shared" si="4"/>
        <v>44.620000000000012</v>
      </c>
      <c r="W38" s="163">
        <f t="shared" si="6"/>
        <v>9.0277777777777457E-2</v>
      </c>
      <c r="X38" s="80">
        <f t="shared" si="5"/>
        <v>20.593846153846233</v>
      </c>
      <c r="Y38" s="81"/>
      <c r="Z38" s="82"/>
    </row>
    <row r="39" spans="1:26" ht="18.399999999999999" customHeight="1" x14ac:dyDescent="0.25">
      <c r="A39" s="693"/>
      <c r="B39" s="74">
        <v>23</v>
      </c>
      <c r="C39" s="132"/>
      <c r="D39" s="130">
        <f t="shared" si="7"/>
        <v>0.82500000000000029</v>
      </c>
      <c r="E39" s="75">
        <f t="shared" ref="E39:T39" si="29">D39+E$9</f>
        <v>0.8284722222222225</v>
      </c>
      <c r="F39" s="75">
        <f t="shared" si="29"/>
        <v>0.83125000000000027</v>
      </c>
      <c r="G39" s="75">
        <f t="shared" si="29"/>
        <v>0.83402777777777803</v>
      </c>
      <c r="H39" s="75">
        <f t="shared" si="29"/>
        <v>0.83888888888888913</v>
      </c>
      <c r="I39" s="75">
        <f t="shared" si="29"/>
        <v>0.84791666666666687</v>
      </c>
      <c r="J39" s="75">
        <f t="shared" si="29"/>
        <v>0.85277777777777797</v>
      </c>
      <c r="K39" s="75">
        <f t="shared" si="29"/>
        <v>0.86041666666666683</v>
      </c>
      <c r="L39" s="75">
        <f t="shared" si="29"/>
        <v>0.87291666666666679</v>
      </c>
      <c r="M39" s="75">
        <f t="shared" si="29"/>
        <v>0.8798611111111112</v>
      </c>
      <c r="N39" s="75">
        <f t="shared" si="29"/>
        <v>0.88333333333333341</v>
      </c>
      <c r="O39" s="75">
        <f t="shared" si="29"/>
        <v>0.89444444444444449</v>
      </c>
      <c r="P39" s="75">
        <f t="shared" si="29"/>
        <v>0.90208333333333335</v>
      </c>
      <c r="Q39" s="75">
        <f t="shared" si="29"/>
        <v>0.90555555555555556</v>
      </c>
      <c r="R39" s="75">
        <f t="shared" si="29"/>
        <v>0.90902777777777777</v>
      </c>
      <c r="S39" s="75">
        <f t="shared" si="29"/>
        <v>0.91180555555555554</v>
      </c>
      <c r="T39" s="75">
        <f t="shared" si="29"/>
        <v>0.91527777777777775</v>
      </c>
      <c r="U39" s="130">
        <f t="shared" si="28"/>
        <v>0.91527777777777775</v>
      </c>
      <c r="V39" s="205">
        <f t="shared" si="4"/>
        <v>44.620000000000012</v>
      </c>
      <c r="W39" s="163">
        <f t="shared" si="6"/>
        <v>9.0277777777777457E-2</v>
      </c>
      <c r="X39" s="80">
        <f t="shared" si="5"/>
        <v>20.593846153846233</v>
      </c>
      <c r="Y39" s="81"/>
      <c r="Z39" s="82">
        <f>D39-D27</f>
        <v>0.32500000000000018</v>
      </c>
    </row>
    <row r="40" spans="1:26" ht="18.399999999999999" customHeight="1" thickBot="1" x14ac:dyDescent="0.3">
      <c r="A40" s="709"/>
      <c r="B40" s="74">
        <v>24</v>
      </c>
      <c r="C40" s="132"/>
      <c r="D40" s="130">
        <f t="shared" si="7"/>
        <v>0.85208333333333364</v>
      </c>
      <c r="E40" s="75">
        <f t="shared" ref="E40:T40" si="30">D40+E$9</f>
        <v>0.85555555555555585</v>
      </c>
      <c r="F40" s="75">
        <f t="shared" si="30"/>
        <v>0.85833333333333361</v>
      </c>
      <c r="G40" s="75">
        <f t="shared" si="30"/>
        <v>0.86111111111111138</v>
      </c>
      <c r="H40" s="75">
        <f t="shared" si="30"/>
        <v>0.86597222222222248</v>
      </c>
      <c r="I40" s="75">
        <f t="shared" si="30"/>
        <v>0.87500000000000022</v>
      </c>
      <c r="J40" s="75">
        <f t="shared" si="30"/>
        <v>0.87986111111111132</v>
      </c>
      <c r="K40" s="75">
        <f t="shared" si="30"/>
        <v>0.88750000000000018</v>
      </c>
      <c r="L40" s="75">
        <f t="shared" si="30"/>
        <v>0.90000000000000013</v>
      </c>
      <c r="M40" s="75">
        <f t="shared" si="30"/>
        <v>0.90694444444444455</v>
      </c>
      <c r="N40" s="75">
        <f t="shared" si="30"/>
        <v>0.91041666666666676</v>
      </c>
      <c r="O40" s="75">
        <f t="shared" si="30"/>
        <v>0.92152777777777783</v>
      </c>
      <c r="P40" s="75">
        <f t="shared" si="30"/>
        <v>0.9291666666666667</v>
      </c>
      <c r="Q40" s="75">
        <f t="shared" si="30"/>
        <v>0.93263888888888891</v>
      </c>
      <c r="R40" s="75">
        <f t="shared" si="30"/>
        <v>0.93611111111111112</v>
      </c>
      <c r="S40" s="75">
        <f t="shared" si="30"/>
        <v>0.93888888888888888</v>
      </c>
      <c r="T40" s="75">
        <f t="shared" si="30"/>
        <v>0.94236111111111109</v>
      </c>
      <c r="U40" s="130">
        <f t="shared" si="28"/>
        <v>0.94236111111111109</v>
      </c>
      <c r="V40" s="205">
        <f t="shared" si="4"/>
        <v>44.620000000000012</v>
      </c>
      <c r="W40" s="163">
        <f t="shared" si="6"/>
        <v>9.0277777777777457E-2</v>
      </c>
      <c r="X40" s="80">
        <f t="shared" si="5"/>
        <v>20.593846153846233</v>
      </c>
      <c r="Y40" s="81"/>
      <c r="Z40" s="82">
        <f t="shared" si="8"/>
        <v>2.7083333333333348E-2</v>
      </c>
    </row>
    <row r="41" spans="1:26" ht="18.399999999999999" customHeight="1" x14ac:dyDescent="0.2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Z41" s="82"/>
    </row>
    <row r="42" spans="1:26" ht="18.399999999999999" customHeight="1" x14ac:dyDescent="0.25">
      <c r="A42" s="84"/>
      <c r="B42" s="84"/>
      <c r="C42" s="84"/>
      <c r="D42" s="84" t="s">
        <v>63</v>
      </c>
      <c r="E42" s="84"/>
      <c r="F42" s="206"/>
      <c r="G42" s="84">
        <v>24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Z42" s="82"/>
    </row>
    <row r="43" spans="1:26" ht="18.399999999999999" customHeight="1" x14ac:dyDescent="0.25">
      <c r="A43" s="84"/>
      <c r="B43" s="84"/>
      <c r="C43" s="84"/>
      <c r="D43" s="84" t="s">
        <v>64</v>
      </c>
      <c r="E43" s="84"/>
      <c r="F43" s="206"/>
      <c r="G43" s="84">
        <v>0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Z43" s="82"/>
    </row>
    <row r="44" spans="1:26" ht="18.399999999999999" customHeight="1" x14ac:dyDescent="0.25">
      <c r="A44" s="84"/>
      <c r="B44" s="84"/>
      <c r="C44" s="84"/>
      <c r="D44" s="84" t="s">
        <v>65</v>
      </c>
      <c r="E44" s="84"/>
      <c r="F44" s="206"/>
      <c r="G44" s="84">
        <f>B40</f>
        <v>24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Z44" s="82"/>
    </row>
    <row r="45" spans="1:26" ht="18.399999999999999" customHeight="1" x14ac:dyDescent="0.25">
      <c r="A45" s="84"/>
      <c r="B45" s="84"/>
      <c r="C45" s="84"/>
      <c r="D45" s="84" t="s">
        <v>66</v>
      </c>
      <c r="E45" s="84"/>
      <c r="F45" s="206"/>
      <c r="G45" s="207">
        <f>V13</f>
        <v>44.620000000000012</v>
      </c>
      <c r="H45" s="84" t="s">
        <v>67</v>
      </c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Z45" s="82"/>
    </row>
    <row r="46" spans="1:26" ht="15" customHeight="1" x14ac:dyDescent="0.25">
      <c r="D46" s="84" t="s">
        <v>68</v>
      </c>
      <c r="G46" s="207"/>
      <c r="H46" s="84"/>
      <c r="Z46" s="82"/>
    </row>
    <row r="47" spans="1:26" ht="15" customHeight="1" x14ac:dyDescent="0.25">
      <c r="D47" s="84" t="s">
        <v>70</v>
      </c>
      <c r="Z47" s="82"/>
    </row>
    <row r="48" spans="1:26" ht="15" customHeight="1" x14ac:dyDescent="0.25">
      <c r="Z48" s="82"/>
    </row>
    <row r="49" spans="7:26" ht="15" customHeight="1" x14ac:dyDescent="0.25">
      <c r="Z49" s="82"/>
    </row>
    <row r="50" spans="7:26" ht="15" customHeight="1" x14ac:dyDescent="0.25">
      <c r="Z50" s="82"/>
    </row>
    <row r="51" spans="7:26" ht="15" customHeight="1" x14ac:dyDescent="0.25">
      <c r="Z51" s="82"/>
    </row>
    <row r="52" spans="7:26" ht="15" customHeight="1" x14ac:dyDescent="0.25">
      <c r="Z52" s="82"/>
    </row>
    <row r="53" spans="7:26" ht="15" customHeight="1" x14ac:dyDescent="0.25">
      <c r="Z53" s="82"/>
    </row>
    <row r="54" spans="7:26" ht="15" customHeight="1" x14ac:dyDescent="0.25">
      <c r="Z54" s="82"/>
    </row>
    <row r="57" spans="7:26" ht="15" customHeight="1" x14ac:dyDescent="0.25">
      <c r="G57" s="40">
        <v>3</v>
      </c>
    </row>
    <row r="58" spans="7:26" ht="15" customHeight="1" x14ac:dyDescent="0.25">
      <c r="G58" s="40">
        <f>B54</f>
        <v>0</v>
      </c>
    </row>
  </sheetData>
  <mergeCells count="12">
    <mergeCell ref="A17:A40"/>
    <mergeCell ref="B8:X8"/>
    <mergeCell ref="B11:C11"/>
    <mergeCell ref="E11:S11"/>
    <mergeCell ref="V11:V12"/>
    <mergeCell ref="W11:W15"/>
    <mergeCell ref="X11:X15"/>
    <mergeCell ref="Y11:Y15"/>
    <mergeCell ref="B12:C12"/>
    <mergeCell ref="V13:V15"/>
    <mergeCell ref="B15:C15"/>
    <mergeCell ref="B16:Y16"/>
  </mergeCells>
  <pageMargins left="0.51181102362204722" right="0.15748031496062992" top="0.74803149606299213" bottom="0.74803149606299213" header="0.31496062992125984" footer="0.31496062992125984"/>
  <pageSetup paperSize="9" scale="34" fitToHeight="5" orientation="portrait" r:id="rId1"/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Z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2:25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2:25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2:25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2:25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2:25" s="30" customFormat="1" ht="23.25" x14ac:dyDescent="0.35">
      <c r="B5" s="32" t="s">
        <v>131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2:25" s="30" customFormat="1" ht="23.25" x14ac:dyDescent="0.35">
      <c r="B6" s="32" t="s">
        <v>132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2:25" s="30" customFormat="1" ht="24" thickBot="1" x14ac:dyDescent="0.4">
      <c r="B7" s="32" t="s">
        <v>133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173"/>
      <c r="X7" s="173"/>
    </row>
    <row r="8" spans="2:25" s="30" customFormat="1" ht="202.5" customHeight="1" thickBot="1" x14ac:dyDescent="0.4">
      <c r="B8" s="725" t="s">
        <v>258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6"/>
      <c r="W8" s="726"/>
      <c r="X8" s="727"/>
    </row>
    <row r="9" spans="2:25" ht="15.75" x14ac:dyDescent="0.25">
      <c r="B9" s="104"/>
      <c r="C9" s="104"/>
      <c r="D9" s="76">
        <v>0</v>
      </c>
      <c r="E9" s="76">
        <v>3.472222222222222E-3</v>
      </c>
      <c r="F9" s="76">
        <v>2.7777777777777779E-3</v>
      </c>
      <c r="G9" s="76">
        <v>2.7777777777777779E-3</v>
      </c>
      <c r="H9" s="76">
        <v>4.8611111111111112E-3</v>
      </c>
      <c r="I9" s="76">
        <v>9.0277777777777787E-3</v>
      </c>
      <c r="J9" s="76">
        <v>4.8611111111111112E-3</v>
      </c>
      <c r="K9" s="76">
        <v>7.6388888888888886E-3</v>
      </c>
      <c r="L9" s="76">
        <v>1.2499999999999999E-2</v>
      </c>
      <c r="M9" s="76">
        <v>6.9444444444444441E-3</v>
      </c>
      <c r="N9" s="76">
        <v>3.472222222222222E-3</v>
      </c>
      <c r="O9" s="76">
        <v>1.1111111111111112E-2</v>
      </c>
      <c r="P9" s="76">
        <v>7.6388888888888886E-3</v>
      </c>
      <c r="Q9" s="76">
        <v>3.472222222222222E-3</v>
      </c>
      <c r="R9" s="76">
        <v>3.472222222222222E-3</v>
      </c>
      <c r="S9" s="76">
        <v>2.7777777777777779E-3</v>
      </c>
      <c r="T9" s="76">
        <v>3.472222222222222E-3</v>
      </c>
      <c r="U9" s="76"/>
      <c r="V9" s="195">
        <f>SUM(D9:U9)</f>
        <v>9.027777777777779E-2</v>
      </c>
      <c r="W9" s="105"/>
      <c r="X9" s="106"/>
    </row>
    <row r="10" spans="2:25" ht="16.5" thickBot="1" x14ac:dyDescent="0.3">
      <c r="B10" s="104"/>
      <c r="C10" s="104"/>
      <c r="D10" s="76">
        <v>0</v>
      </c>
      <c r="E10" s="76">
        <v>3.472222222222222E-3</v>
      </c>
      <c r="F10" s="76">
        <v>2.7777777777777779E-3</v>
      </c>
      <c r="G10" s="76">
        <v>2.7777777777777779E-3</v>
      </c>
      <c r="H10" s="76">
        <v>4.8611111111111112E-3</v>
      </c>
      <c r="I10" s="76">
        <v>9.0277777777777787E-3</v>
      </c>
      <c r="J10" s="76">
        <v>4.1666666666666666E-3</v>
      </c>
      <c r="K10" s="76">
        <v>6.9444444444444441E-3</v>
      </c>
      <c r="L10" s="76">
        <v>1.1805555555555555E-2</v>
      </c>
      <c r="M10" s="76">
        <v>6.9444444444444441E-3</v>
      </c>
      <c r="N10" s="76">
        <v>2.7777777777777779E-3</v>
      </c>
      <c r="O10" s="76">
        <v>1.0416666666666666E-2</v>
      </c>
      <c r="P10" s="76">
        <v>6.9444444444444441E-3</v>
      </c>
      <c r="Q10" s="76">
        <v>3.472222222222222E-3</v>
      </c>
      <c r="R10" s="76">
        <v>3.472222222222222E-3</v>
      </c>
      <c r="S10" s="76">
        <v>2.7777777777777779E-3</v>
      </c>
      <c r="T10" s="76">
        <v>2.7777777777777779E-3</v>
      </c>
      <c r="U10" s="111"/>
      <c r="V10" s="195">
        <f>SUM(D10:U10)</f>
        <v>8.5416666666666682E-2</v>
      </c>
      <c r="W10" s="105"/>
      <c r="X10" s="106"/>
    </row>
    <row r="11" spans="2:25" ht="26.25" customHeight="1" thickBot="1" x14ac:dyDescent="0.3">
      <c r="B11" s="763" t="s">
        <v>47</v>
      </c>
      <c r="C11" s="697"/>
      <c r="D11" s="58" t="s">
        <v>127</v>
      </c>
      <c r="E11" s="763" t="s">
        <v>48</v>
      </c>
      <c r="F11" s="760"/>
      <c r="G11" s="760"/>
      <c r="H11" s="760"/>
      <c r="I11" s="760"/>
      <c r="J11" s="760"/>
      <c r="K11" s="760"/>
      <c r="L11" s="760"/>
      <c r="M11" s="760"/>
      <c r="N11" s="760"/>
      <c r="O11" s="760"/>
      <c r="P11" s="760"/>
      <c r="Q11" s="760"/>
      <c r="R11" s="760"/>
      <c r="S11" s="761"/>
      <c r="T11" s="58" t="s">
        <v>128</v>
      </c>
      <c r="U11" s="52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2:25" ht="51.75" thickBot="1" x14ac:dyDescent="0.3">
      <c r="B12" s="687"/>
      <c r="C12" s="688"/>
      <c r="D12" s="115" t="s">
        <v>134</v>
      </c>
      <c r="E12" s="116" t="s">
        <v>139</v>
      </c>
      <c r="F12" s="96" t="s">
        <v>309</v>
      </c>
      <c r="G12" s="96" t="s">
        <v>135</v>
      </c>
      <c r="H12" s="96" t="s">
        <v>136</v>
      </c>
      <c r="I12" s="96" t="s">
        <v>310</v>
      </c>
      <c r="J12" s="96" t="s">
        <v>311</v>
      </c>
      <c r="K12" s="96" t="s">
        <v>312</v>
      </c>
      <c r="L12" s="283" t="s">
        <v>289</v>
      </c>
      <c r="M12" s="283" t="s">
        <v>284</v>
      </c>
      <c r="N12" s="283" t="s">
        <v>312</v>
      </c>
      <c r="O12" s="283" t="s">
        <v>313</v>
      </c>
      <c r="P12" s="96" t="s">
        <v>136</v>
      </c>
      <c r="Q12" s="96" t="s">
        <v>135</v>
      </c>
      <c r="R12" s="96" t="s">
        <v>309</v>
      </c>
      <c r="S12" s="113" t="s">
        <v>139</v>
      </c>
      <c r="T12" s="115" t="s">
        <v>134</v>
      </c>
      <c r="U12" s="58" t="s">
        <v>99</v>
      </c>
      <c r="V12" s="762"/>
      <c r="W12" s="703"/>
      <c r="X12" s="703"/>
      <c r="Y12" s="703"/>
    </row>
    <row r="13" spans="2:25" ht="15.75" thickBot="1" x14ac:dyDescent="0.3">
      <c r="B13" s="52" t="s">
        <v>58</v>
      </c>
      <c r="C13" s="53">
        <v>0</v>
      </c>
      <c r="D13" s="370"/>
      <c r="E13" s="49">
        <v>1.41</v>
      </c>
      <c r="F13" s="50">
        <v>1.92</v>
      </c>
      <c r="G13" s="50">
        <v>2.15</v>
      </c>
      <c r="H13" s="50">
        <v>1.86</v>
      </c>
      <c r="I13" s="50">
        <v>3.5</v>
      </c>
      <c r="J13" s="50">
        <v>2.25</v>
      </c>
      <c r="K13" s="50">
        <v>3.34</v>
      </c>
      <c r="L13" s="50">
        <v>4.8600000000000003</v>
      </c>
      <c r="M13" s="50">
        <v>5.37</v>
      </c>
      <c r="N13" s="50">
        <v>1.71</v>
      </c>
      <c r="O13" s="50">
        <v>5.25</v>
      </c>
      <c r="P13" s="50">
        <v>3.6</v>
      </c>
      <c r="Q13" s="50">
        <v>1.88</v>
      </c>
      <c r="R13" s="50">
        <v>2.15</v>
      </c>
      <c r="S13" s="296">
        <v>1.92</v>
      </c>
      <c r="T13" s="57">
        <v>1.45</v>
      </c>
      <c r="U13" s="370"/>
      <c r="V13" s="719">
        <f>T14</f>
        <v>44.620000000000012</v>
      </c>
      <c r="W13" s="703"/>
      <c r="X13" s="703"/>
      <c r="Y13" s="703"/>
    </row>
    <row r="14" spans="2:25" ht="30.75" customHeight="1" thickBot="1" x14ac:dyDescent="0.3">
      <c r="B14" s="58" t="s">
        <v>59</v>
      </c>
      <c r="C14" s="59">
        <v>0</v>
      </c>
      <c r="D14" s="60">
        <f t="shared" ref="D14:U14" si="0">C14+D13</f>
        <v>0</v>
      </c>
      <c r="E14" s="61">
        <f t="shared" si="0"/>
        <v>1.41</v>
      </c>
      <c r="F14" s="62">
        <f t="shared" si="0"/>
        <v>3.33</v>
      </c>
      <c r="G14" s="62">
        <f t="shared" si="0"/>
        <v>5.48</v>
      </c>
      <c r="H14" s="62">
        <f t="shared" si="0"/>
        <v>7.3400000000000007</v>
      </c>
      <c r="I14" s="62">
        <f t="shared" si="0"/>
        <v>10.84</v>
      </c>
      <c r="J14" s="62">
        <f t="shared" si="0"/>
        <v>13.09</v>
      </c>
      <c r="K14" s="62">
        <f t="shared" si="0"/>
        <v>16.43</v>
      </c>
      <c r="L14" s="62">
        <f t="shared" si="0"/>
        <v>21.29</v>
      </c>
      <c r="M14" s="62">
        <f t="shared" si="0"/>
        <v>26.66</v>
      </c>
      <c r="N14" s="62">
        <f t="shared" si="0"/>
        <v>28.37</v>
      </c>
      <c r="O14" s="62">
        <f t="shared" si="0"/>
        <v>33.620000000000005</v>
      </c>
      <c r="P14" s="62">
        <f t="shared" si="0"/>
        <v>37.220000000000006</v>
      </c>
      <c r="Q14" s="62">
        <f t="shared" si="0"/>
        <v>39.100000000000009</v>
      </c>
      <c r="R14" s="62">
        <f t="shared" si="0"/>
        <v>41.250000000000007</v>
      </c>
      <c r="S14" s="63">
        <f t="shared" si="0"/>
        <v>43.170000000000009</v>
      </c>
      <c r="T14" s="60">
        <f t="shared" si="0"/>
        <v>44.620000000000012</v>
      </c>
      <c r="U14" s="60">
        <f t="shared" si="0"/>
        <v>44.620000000000012</v>
      </c>
      <c r="V14" s="720"/>
      <c r="W14" s="703"/>
      <c r="X14" s="703"/>
      <c r="Y14" s="703"/>
    </row>
    <row r="15" spans="2:25" ht="30.75" customHeight="1" thickBot="1" x14ac:dyDescent="0.3">
      <c r="B15" s="687" t="s">
        <v>60</v>
      </c>
      <c r="C15" s="688"/>
      <c r="D15" s="285" t="e">
        <f t="shared" ref="D15:U15" si="1">D13/((D10*1440)/60)</f>
        <v>#DIV/0!</v>
      </c>
      <c r="E15" s="286">
        <f t="shared" si="1"/>
        <v>16.920000000000002</v>
      </c>
      <c r="F15" s="274">
        <f t="shared" si="1"/>
        <v>28.8</v>
      </c>
      <c r="G15" s="274">
        <f t="shared" si="1"/>
        <v>32.25</v>
      </c>
      <c r="H15" s="274">
        <f t="shared" si="1"/>
        <v>15.942857142857143</v>
      </c>
      <c r="I15" s="274">
        <f t="shared" si="1"/>
        <v>16.15384615384615</v>
      </c>
      <c r="J15" s="274">
        <f t="shared" si="1"/>
        <v>22.5</v>
      </c>
      <c r="K15" s="274">
        <f t="shared" si="1"/>
        <v>20.04</v>
      </c>
      <c r="L15" s="274">
        <f t="shared" si="1"/>
        <v>17.152941176470591</v>
      </c>
      <c r="M15" s="274">
        <f t="shared" si="1"/>
        <v>32.220000000000006</v>
      </c>
      <c r="N15" s="274">
        <f t="shared" si="1"/>
        <v>25.65</v>
      </c>
      <c r="O15" s="274">
        <f t="shared" si="1"/>
        <v>21</v>
      </c>
      <c r="P15" s="274">
        <f t="shared" si="1"/>
        <v>21.6</v>
      </c>
      <c r="Q15" s="274">
        <f t="shared" si="1"/>
        <v>22.56</v>
      </c>
      <c r="R15" s="274">
        <f t="shared" si="1"/>
        <v>25.8</v>
      </c>
      <c r="S15" s="287">
        <f t="shared" si="1"/>
        <v>28.8</v>
      </c>
      <c r="T15" s="285">
        <f t="shared" si="1"/>
        <v>21.75</v>
      </c>
      <c r="U15" s="285" t="e">
        <f t="shared" si="1"/>
        <v>#DIV/0!</v>
      </c>
      <c r="V15" s="721"/>
      <c r="W15" s="702"/>
      <c r="X15" s="702"/>
      <c r="Y15" s="702"/>
    </row>
    <row r="16" spans="2:25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690"/>
      <c r="W16" s="708"/>
      <c r="X16" s="708"/>
      <c r="Y16" s="691"/>
    </row>
    <row r="17" spans="1:26" ht="18.399999999999999" customHeight="1" x14ac:dyDescent="0.25">
      <c r="A17" s="692" t="s">
        <v>38</v>
      </c>
      <c r="B17" s="67">
        <v>1</v>
      </c>
      <c r="C17" s="68">
        <f t="shared" ref="C17:C21" si="2">D17-"00:20"</f>
        <v>0.21527777777777776</v>
      </c>
      <c r="D17" s="442">
        <v>0.22916666666666666</v>
      </c>
      <c r="E17" s="69">
        <f t="shared" ref="E17:T32" si="3">D17+E$10</f>
        <v>0.23263888888888887</v>
      </c>
      <c r="F17" s="70">
        <f t="shared" si="3"/>
        <v>0.23541666666666664</v>
      </c>
      <c r="G17" s="70">
        <f t="shared" si="3"/>
        <v>0.2381944444444444</v>
      </c>
      <c r="H17" s="70">
        <f t="shared" si="3"/>
        <v>0.24305555555555552</v>
      </c>
      <c r="I17" s="70">
        <f t="shared" si="3"/>
        <v>0.25208333333333333</v>
      </c>
      <c r="J17" s="70">
        <f t="shared" si="3"/>
        <v>0.25624999999999998</v>
      </c>
      <c r="K17" s="70">
        <f t="shared" si="3"/>
        <v>0.2631944444444444</v>
      </c>
      <c r="L17" s="70">
        <f t="shared" si="3"/>
        <v>0.27499999999999997</v>
      </c>
      <c r="M17" s="70">
        <f t="shared" si="3"/>
        <v>0.28194444444444439</v>
      </c>
      <c r="N17" s="70">
        <f t="shared" si="3"/>
        <v>0.28472222222222215</v>
      </c>
      <c r="O17" s="70">
        <f t="shared" si="3"/>
        <v>0.29513888888888884</v>
      </c>
      <c r="P17" s="70">
        <f t="shared" si="3"/>
        <v>0.30208333333333326</v>
      </c>
      <c r="Q17" s="70">
        <f t="shared" si="3"/>
        <v>0.30555555555555547</v>
      </c>
      <c r="R17" s="70">
        <f t="shared" si="3"/>
        <v>0.30902777777777768</v>
      </c>
      <c r="S17" s="231">
        <f t="shared" si="3"/>
        <v>0.31180555555555545</v>
      </c>
      <c r="T17" s="68">
        <f t="shared" si="3"/>
        <v>0.31458333333333321</v>
      </c>
      <c r="U17" s="203"/>
      <c r="V17" s="204">
        <f t="shared" ref="V17:V36" si="4">$V$13</f>
        <v>44.620000000000012</v>
      </c>
      <c r="W17" s="87">
        <f>T17-D17</f>
        <v>8.5416666666666557E-2</v>
      </c>
      <c r="X17" s="73">
        <f t="shared" ref="X17:X36" si="5">$G$41/((W17*1440)/60)</f>
        <v>21.765853658536617</v>
      </c>
      <c r="Y17" s="39"/>
    </row>
    <row r="18" spans="1:26" ht="18.399999999999999" customHeight="1" x14ac:dyDescent="0.25">
      <c r="A18" s="693"/>
      <c r="B18" s="74">
        <v>2</v>
      </c>
      <c r="C18" s="88">
        <f t="shared" si="2"/>
        <v>0.25</v>
      </c>
      <c r="D18" s="473">
        <f>D17+"00:50"</f>
        <v>0.2638888888888889</v>
      </c>
      <c r="E18" s="75">
        <f t="shared" si="3"/>
        <v>0.2673611111111111</v>
      </c>
      <c r="F18" s="76">
        <f t="shared" si="3"/>
        <v>0.27013888888888887</v>
      </c>
      <c r="G18" s="76">
        <f t="shared" si="3"/>
        <v>0.27291666666666664</v>
      </c>
      <c r="H18" s="76">
        <f t="shared" si="3"/>
        <v>0.27777777777777773</v>
      </c>
      <c r="I18" s="76">
        <f t="shared" si="3"/>
        <v>0.28680555555555554</v>
      </c>
      <c r="J18" s="76">
        <f t="shared" si="3"/>
        <v>0.29097222222222219</v>
      </c>
      <c r="K18" s="76">
        <f t="shared" si="3"/>
        <v>0.29791666666666661</v>
      </c>
      <c r="L18" s="76">
        <f t="shared" si="3"/>
        <v>0.30972222222222218</v>
      </c>
      <c r="M18" s="76">
        <f t="shared" si="3"/>
        <v>0.3166666666666666</v>
      </c>
      <c r="N18" s="76">
        <f t="shared" si="3"/>
        <v>0.31944444444444436</v>
      </c>
      <c r="O18" s="76">
        <f t="shared" si="3"/>
        <v>0.32986111111111105</v>
      </c>
      <c r="P18" s="76">
        <f t="shared" si="3"/>
        <v>0.33680555555555547</v>
      </c>
      <c r="Q18" s="76">
        <f t="shared" si="3"/>
        <v>0.34027777777777768</v>
      </c>
      <c r="R18" s="76">
        <f t="shared" si="3"/>
        <v>0.34374999999999989</v>
      </c>
      <c r="S18" s="131">
        <f t="shared" si="3"/>
        <v>0.34652777777777766</v>
      </c>
      <c r="T18" s="130">
        <f t="shared" si="3"/>
        <v>0.34930555555555542</v>
      </c>
      <c r="U18" s="132"/>
      <c r="V18" s="205">
        <f t="shared" si="4"/>
        <v>44.620000000000012</v>
      </c>
      <c r="W18" s="163">
        <f t="shared" ref="W18:W36" si="6">T18-D18</f>
        <v>8.541666666666653E-2</v>
      </c>
      <c r="X18" s="80">
        <f t="shared" si="5"/>
        <v>21.765853658536624</v>
      </c>
      <c r="Y18" s="81"/>
      <c r="Z18" s="82">
        <f>D18-D17</f>
        <v>3.4722222222222238E-2</v>
      </c>
    </row>
    <row r="19" spans="1:26" ht="18.399999999999999" customHeight="1" x14ac:dyDescent="0.25">
      <c r="A19" s="693"/>
      <c r="B19" s="74">
        <v>3</v>
      </c>
      <c r="C19" s="88">
        <f t="shared" si="2"/>
        <v>0.28472222222222221</v>
      </c>
      <c r="D19" s="473">
        <f>D18+"00:50"</f>
        <v>0.2986111111111111</v>
      </c>
      <c r="E19" s="75">
        <f t="shared" si="3"/>
        <v>0.30208333333333331</v>
      </c>
      <c r="F19" s="76">
        <f t="shared" si="3"/>
        <v>0.30486111111111108</v>
      </c>
      <c r="G19" s="76">
        <f t="shared" si="3"/>
        <v>0.30763888888888885</v>
      </c>
      <c r="H19" s="76">
        <f t="shared" si="3"/>
        <v>0.31249999999999994</v>
      </c>
      <c r="I19" s="76">
        <f t="shared" si="3"/>
        <v>0.32152777777777775</v>
      </c>
      <c r="J19" s="76">
        <f t="shared" si="3"/>
        <v>0.3256944444444444</v>
      </c>
      <c r="K19" s="76">
        <f t="shared" si="3"/>
        <v>0.33263888888888882</v>
      </c>
      <c r="L19" s="76">
        <f t="shared" si="3"/>
        <v>0.34444444444444439</v>
      </c>
      <c r="M19" s="76">
        <f t="shared" si="3"/>
        <v>0.35138888888888881</v>
      </c>
      <c r="N19" s="76">
        <f t="shared" si="3"/>
        <v>0.35416666666666657</v>
      </c>
      <c r="O19" s="76">
        <f t="shared" si="3"/>
        <v>0.36458333333333326</v>
      </c>
      <c r="P19" s="76">
        <f t="shared" si="3"/>
        <v>0.37152777777777768</v>
      </c>
      <c r="Q19" s="76">
        <f t="shared" si="3"/>
        <v>0.37499999999999989</v>
      </c>
      <c r="R19" s="76">
        <f t="shared" si="3"/>
        <v>0.3784722222222221</v>
      </c>
      <c r="S19" s="131">
        <f t="shared" si="3"/>
        <v>0.38124999999999987</v>
      </c>
      <c r="T19" s="130">
        <f t="shared" si="3"/>
        <v>0.38402777777777763</v>
      </c>
      <c r="U19" s="132"/>
      <c r="V19" s="205">
        <f t="shared" si="4"/>
        <v>44.620000000000012</v>
      </c>
      <c r="W19" s="163">
        <f t="shared" si="6"/>
        <v>8.541666666666653E-2</v>
      </c>
      <c r="X19" s="80">
        <f t="shared" si="5"/>
        <v>21.765853658536624</v>
      </c>
      <c r="Y19" s="81"/>
      <c r="Z19" s="82">
        <f t="shared" ref="Z19:Z27" si="7">D19-D18</f>
        <v>3.472222222222221E-2</v>
      </c>
    </row>
    <row r="20" spans="1:26" ht="18.399999999999999" customHeight="1" x14ac:dyDescent="0.25">
      <c r="A20" s="693"/>
      <c r="B20" s="74">
        <v>4</v>
      </c>
      <c r="C20" s="88">
        <f t="shared" si="2"/>
        <v>0.31597222222222221</v>
      </c>
      <c r="D20" s="473">
        <f t="shared" ref="D20:D28" si="8">D19+"00:45"</f>
        <v>0.3298611111111111</v>
      </c>
      <c r="E20" s="75">
        <f t="shared" si="3"/>
        <v>0.33333333333333331</v>
      </c>
      <c r="F20" s="76">
        <f t="shared" si="3"/>
        <v>0.33611111111111108</v>
      </c>
      <c r="G20" s="76">
        <f t="shared" si="3"/>
        <v>0.33888888888888885</v>
      </c>
      <c r="H20" s="76">
        <f t="shared" si="3"/>
        <v>0.34374999999999994</v>
      </c>
      <c r="I20" s="76">
        <f t="shared" si="3"/>
        <v>0.35277777777777775</v>
      </c>
      <c r="J20" s="76">
        <f t="shared" si="3"/>
        <v>0.3569444444444444</v>
      </c>
      <c r="K20" s="76">
        <f t="shared" si="3"/>
        <v>0.36388888888888882</v>
      </c>
      <c r="L20" s="76">
        <f t="shared" si="3"/>
        <v>0.37569444444444439</v>
      </c>
      <c r="M20" s="76">
        <f t="shared" si="3"/>
        <v>0.38263888888888881</v>
      </c>
      <c r="N20" s="76">
        <f t="shared" si="3"/>
        <v>0.38541666666666657</v>
      </c>
      <c r="O20" s="76">
        <f t="shared" si="3"/>
        <v>0.39583333333333326</v>
      </c>
      <c r="P20" s="76">
        <f t="shared" si="3"/>
        <v>0.40277777777777768</v>
      </c>
      <c r="Q20" s="76">
        <f t="shared" si="3"/>
        <v>0.40624999999999989</v>
      </c>
      <c r="R20" s="76">
        <f t="shared" si="3"/>
        <v>0.4097222222222221</v>
      </c>
      <c r="S20" s="131">
        <f t="shared" si="3"/>
        <v>0.41249999999999987</v>
      </c>
      <c r="T20" s="130">
        <f t="shared" si="3"/>
        <v>0.41527777777777763</v>
      </c>
      <c r="U20" s="132"/>
      <c r="V20" s="205">
        <f t="shared" si="4"/>
        <v>44.620000000000012</v>
      </c>
      <c r="W20" s="163">
        <f t="shared" si="6"/>
        <v>8.541666666666653E-2</v>
      </c>
      <c r="X20" s="80">
        <f t="shared" si="5"/>
        <v>21.765853658536624</v>
      </c>
      <c r="Y20" s="81"/>
      <c r="Z20" s="82">
        <f t="shared" si="7"/>
        <v>3.125E-2</v>
      </c>
    </row>
    <row r="21" spans="1:26" ht="18.399999999999999" customHeight="1" x14ac:dyDescent="0.25">
      <c r="A21" s="693"/>
      <c r="B21" s="74">
        <v>5</v>
      </c>
      <c r="C21" s="88">
        <f t="shared" si="2"/>
        <v>0.34722222222222221</v>
      </c>
      <c r="D21" s="473">
        <f t="shared" si="8"/>
        <v>0.3611111111111111</v>
      </c>
      <c r="E21" s="75">
        <f t="shared" si="3"/>
        <v>0.36458333333333331</v>
      </c>
      <c r="F21" s="76">
        <f t="shared" si="3"/>
        <v>0.36736111111111108</v>
      </c>
      <c r="G21" s="76">
        <f t="shared" si="3"/>
        <v>0.37013888888888885</v>
      </c>
      <c r="H21" s="76">
        <f t="shared" si="3"/>
        <v>0.37499999999999994</v>
      </c>
      <c r="I21" s="76">
        <f t="shared" si="3"/>
        <v>0.38402777777777775</v>
      </c>
      <c r="J21" s="76">
        <f t="shared" si="3"/>
        <v>0.3881944444444444</v>
      </c>
      <c r="K21" s="76">
        <f t="shared" si="3"/>
        <v>0.39513888888888882</v>
      </c>
      <c r="L21" s="76">
        <f t="shared" si="3"/>
        <v>0.40694444444444439</v>
      </c>
      <c r="M21" s="76">
        <f t="shared" si="3"/>
        <v>0.41388888888888881</v>
      </c>
      <c r="N21" s="76">
        <f t="shared" si="3"/>
        <v>0.41666666666666657</v>
      </c>
      <c r="O21" s="76">
        <f t="shared" si="3"/>
        <v>0.42708333333333326</v>
      </c>
      <c r="P21" s="76">
        <f t="shared" si="3"/>
        <v>0.43402777777777768</v>
      </c>
      <c r="Q21" s="76">
        <f t="shared" si="3"/>
        <v>0.43749999999999989</v>
      </c>
      <c r="R21" s="76">
        <f t="shared" si="3"/>
        <v>0.4409722222222221</v>
      </c>
      <c r="S21" s="131">
        <f t="shared" si="3"/>
        <v>0.44374999999999987</v>
      </c>
      <c r="T21" s="130">
        <f t="shared" si="3"/>
        <v>0.44652777777777763</v>
      </c>
      <c r="U21" s="132"/>
      <c r="V21" s="205">
        <f t="shared" si="4"/>
        <v>44.620000000000012</v>
      </c>
      <c r="W21" s="163">
        <f t="shared" si="6"/>
        <v>8.541666666666653E-2</v>
      </c>
      <c r="X21" s="80">
        <f t="shared" si="5"/>
        <v>21.765853658536624</v>
      </c>
      <c r="Y21" s="81"/>
      <c r="Z21" s="82">
        <f t="shared" si="7"/>
        <v>3.125E-2</v>
      </c>
    </row>
    <row r="22" spans="1:26" ht="18.399999999999999" customHeight="1" x14ac:dyDescent="0.25">
      <c r="A22" s="693"/>
      <c r="B22" s="74">
        <v>6</v>
      </c>
      <c r="C22" s="132"/>
      <c r="D22" s="473">
        <f t="shared" si="8"/>
        <v>0.3923611111111111</v>
      </c>
      <c r="E22" s="75">
        <f t="shared" si="3"/>
        <v>0.39583333333333331</v>
      </c>
      <c r="F22" s="76">
        <f t="shared" si="3"/>
        <v>0.39861111111111108</v>
      </c>
      <c r="G22" s="76">
        <f t="shared" si="3"/>
        <v>0.40138888888888885</v>
      </c>
      <c r="H22" s="76">
        <f t="shared" si="3"/>
        <v>0.40624999999999994</v>
      </c>
      <c r="I22" s="76">
        <f t="shared" si="3"/>
        <v>0.41527777777777775</v>
      </c>
      <c r="J22" s="76">
        <f t="shared" si="3"/>
        <v>0.4194444444444444</v>
      </c>
      <c r="K22" s="76">
        <f t="shared" si="3"/>
        <v>0.42638888888888882</v>
      </c>
      <c r="L22" s="76">
        <f t="shared" si="3"/>
        <v>0.43819444444444439</v>
      </c>
      <c r="M22" s="76">
        <f t="shared" si="3"/>
        <v>0.44513888888888881</v>
      </c>
      <c r="N22" s="76">
        <f t="shared" si="3"/>
        <v>0.44791666666666657</v>
      </c>
      <c r="O22" s="76">
        <f t="shared" si="3"/>
        <v>0.45833333333333326</v>
      </c>
      <c r="P22" s="76">
        <f t="shared" si="3"/>
        <v>0.46527777777777768</v>
      </c>
      <c r="Q22" s="76">
        <f t="shared" si="3"/>
        <v>0.46874999999999989</v>
      </c>
      <c r="R22" s="76">
        <f t="shared" si="3"/>
        <v>0.4722222222222221</v>
      </c>
      <c r="S22" s="131">
        <f t="shared" si="3"/>
        <v>0.47499999999999987</v>
      </c>
      <c r="T22" s="130">
        <f t="shared" si="3"/>
        <v>0.47777777777777763</v>
      </c>
      <c r="U22" s="132"/>
      <c r="V22" s="205">
        <f t="shared" si="4"/>
        <v>44.620000000000012</v>
      </c>
      <c r="W22" s="163">
        <f t="shared" si="6"/>
        <v>8.541666666666653E-2</v>
      </c>
      <c r="X22" s="80">
        <f t="shared" si="5"/>
        <v>21.765853658536624</v>
      </c>
      <c r="Y22" s="81"/>
      <c r="Z22" s="82">
        <f t="shared" si="7"/>
        <v>3.125E-2</v>
      </c>
    </row>
    <row r="23" spans="1:26" ht="18.399999999999999" customHeight="1" x14ac:dyDescent="0.25">
      <c r="A23" s="693"/>
      <c r="B23" s="74">
        <v>7</v>
      </c>
      <c r="C23" s="132"/>
      <c r="D23" s="473">
        <f t="shared" si="8"/>
        <v>0.4236111111111111</v>
      </c>
      <c r="E23" s="75">
        <f t="shared" si="3"/>
        <v>0.42708333333333331</v>
      </c>
      <c r="F23" s="76">
        <f t="shared" si="3"/>
        <v>0.42986111111111108</v>
      </c>
      <c r="G23" s="76">
        <f t="shared" si="3"/>
        <v>0.43263888888888885</v>
      </c>
      <c r="H23" s="76">
        <f t="shared" si="3"/>
        <v>0.43749999999999994</v>
      </c>
      <c r="I23" s="76">
        <f t="shared" si="3"/>
        <v>0.44652777777777775</v>
      </c>
      <c r="J23" s="76">
        <f t="shared" si="3"/>
        <v>0.4506944444444444</v>
      </c>
      <c r="K23" s="76">
        <f t="shared" si="3"/>
        <v>0.45763888888888882</v>
      </c>
      <c r="L23" s="76">
        <f t="shared" si="3"/>
        <v>0.46944444444444439</v>
      </c>
      <c r="M23" s="76">
        <f t="shared" si="3"/>
        <v>0.47638888888888881</v>
      </c>
      <c r="N23" s="76">
        <f t="shared" si="3"/>
        <v>0.47916666666666657</v>
      </c>
      <c r="O23" s="76">
        <f t="shared" si="3"/>
        <v>0.48958333333333326</v>
      </c>
      <c r="P23" s="76">
        <f t="shared" si="3"/>
        <v>0.49652777777777768</v>
      </c>
      <c r="Q23" s="76">
        <f t="shared" si="3"/>
        <v>0.49999999999999989</v>
      </c>
      <c r="R23" s="76">
        <f t="shared" si="3"/>
        <v>0.5034722222222221</v>
      </c>
      <c r="S23" s="131">
        <f t="shared" si="3"/>
        <v>0.50624999999999987</v>
      </c>
      <c r="T23" s="130">
        <f t="shared" si="3"/>
        <v>0.50902777777777763</v>
      </c>
      <c r="U23" s="132"/>
      <c r="V23" s="205">
        <f t="shared" si="4"/>
        <v>44.620000000000012</v>
      </c>
      <c r="W23" s="163">
        <f t="shared" si="6"/>
        <v>8.541666666666653E-2</v>
      </c>
      <c r="X23" s="80">
        <f t="shared" si="5"/>
        <v>21.765853658536624</v>
      </c>
      <c r="Y23" s="81"/>
      <c r="Z23" s="82">
        <f t="shared" si="7"/>
        <v>3.125E-2</v>
      </c>
    </row>
    <row r="24" spans="1:26" ht="18.399999999999999" customHeight="1" x14ac:dyDescent="0.25">
      <c r="A24" s="693"/>
      <c r="B24" s="74">
        <v>8</v>
      </c>
      <c r="C24" s="132"/>
      <c r="D24" s="473">
        <f t="shared" si="8"/>
        <v>0.4548611111111111</v>
      </c>
      <c r="E24" s="75">
        <f t="shared" si="3"/>
        <v>0.45833333333333331</v>
      </c>
      <c r="F24" s="76">
        <f t="shared" si="3"/>
        <v>0.46111111111111108</v>
      </c>
      <c r="G24" s="76">
        <f t="shared" si="3"/>
        <v>0.46388888888888885</v>
      </c>
      <c r="H24" s="76">
        <f t="shared" si="3"/>
        <v>0.46874999999999994</v>
      </c>
      <c r="I24" s="76">
        <f t="shared" si="3"/>
        <v>0.47777777777777775</v>
      </c>
      <c r="J24" s="76">
        <f t="shared" si="3"/>
        <v>0.4819444444444444</v>
      </c>
      <c r="K24" s="76">
        <f t="shared" si="3"/>
        <v>0.48888888888888882</v>
      </c>
      <c r="L24" s="76">
        <f t="shared" si="3"/>
        <v>0.50069444444444433</v>
      </c>
      <c r="M24" s="76">
        <f t="shared" si="3"/>
        <v>0.50763888888888875</v>
      </c>
      <c r="N24" s="76">
        <f t="shared" si="3"/>
        <v>0.51041666666666652</v>
      </c>
      <c r="O24" s="76">
        <f t="shared" si="3"/>
        <v>0.52083333333333315</v>
      </c>
      <c r="P24" s="76">
        <f t="shared" si="3"/>
        <v>0.52777777777777757</v>
      </c>
      <c r="Q24" s="76">
        <f t="shared" si="3"/>
        <v>0.53124999999999978</v>
      </c>
      <c r="R24" s="76">
        <f t="shared" si="3"/>
        <v>0.53472222222222199</v>
      </c>
      <c r="S24" s="131">
        <f t="shared" si="3"/>
        <v>0.53749999999999976</v>
      </c>
      <c r="T24" s="130">
        <f t="shared" si="3"/>
        <v>0.54027777777777752</v>
      </c>
      <c r="U24" s="132"/>
      <c r="V24" s="205">
        <f t="shared" si="4"/>
        <v>44.620000000000012</v>
      </c>
      <c r="W24" s="163">
        <f t="shared" si="6"/>
        <v>8.5416666666666419E-2</v>
      </c>
      <c r="X24" s="80">
        <f t="shared" si="5"/>
        <v>21.765853658536653</v>
      </c>
      <c r="Y24" s="81"/>
      <c r="Z24" s="82">
        <f t="shared" si="7"/>
        <v>3.125E-2</v>
      </c>
    </row>
    <row r="25" spans="1:26" ht="18.399999999999999" customHeight="1" x14ac:dyDescent="0.25">
      <c r="A25" s="693"/>
      <c r="B25" s="74">
        <v>9</v>
      </c>
      <c r="C25" s="132"/>
      <c r="D25" s="473">
        <f t="shared" si="8"/>
        <v>0.4861111111111111</v>
      </c>
      <c r="E25" s="75">
        <f t="shared" si="3"/>
        <v>0.48958333333333331</v>
      </c>
      <c r="F25" s="76">
        <f t="shared" si="3"/>
        <v>0.49236111111111108</v>
      </c>
      <c r="G25" s="76">
        <f t="shared" si="3"/>
        <v>0.49513888888888885</v>
      </c>
      <c r="H25" s="76">
        <f t="shared" si="3"/>
        <v>0.49999999999999994</v>
      </c>
      <c r="I25" s="76">
        <f t="shared" si="3"/>
        <v>0.50902777777777775</v>
      </c>
      <c r="J25" s="76">
        <f t="shared" si="3"/>
        <v>0.5131944444444444</v>
      </c>
      <c r="K25" s="76">
        <f t="shared" si="3"/>
        <v>0.52013888888888882</v>
      </c>
      <c r="L25" s="76">
        <f t="shared" si="3"/>
        <v>0.53194444444444433</v>
      </c>
      <c r="M25" s="76">
        <f t="shared" si="3"/>
        <v>0.53888888888888875</v>
      </c>
      <c r="N25" s="76">
        <f t="shared" si="3"/>
        <v>0.54166666666666652</v>
      </c>
      <c r="O25" s="76">
        <f t="shared" si="3"/>
        <v>0.55208333333333315</v>
      </c>
      <c r="P25" s="76">
        <f t="shared" si="3"/>
        <v>0.55902777777777757</v>
      </c>
      <c r="Q25" s="76">
        <f t="shared" si="3"/>
        <v>0.56249999999999978</v>
      </c>
      <c r="R25" s="76">
        <f t="shared" si="3"/>
        <v>0.56597222222222199</v>
      </c>
      <c r="S25" s="131">
        <f t="shared" si="3"/>
        <v>0.56874999999999976</v>
      </c>
      <c r="T25" s="130">
        <f t="shared" si="3"/>
        <v>0.57152777777777752</v>
      </c>
      <c r="U25" s="132"/>
      <c r="V25" s="205">
        <f t="shared" si="4"/>
        <v>44.620000000000012</v>
      </c>
      <c r="W25" s="163">
        <f t="shared" si="6"/>
        <v>8.5416666666666419E-2</v>
      </c>
      <c r="X25" s="80">
        <f t="shared" si="5"/>
        <v>21.765853658536653</v>
      </c>
      <c r="Y25" s="81"/>
      <c r="Z25" s="82">
        <f t="shared" si="7"/>
        <v>3.125E-2</v>
      </c>
    </row>
    <row r="26" spans="1:26" ht="18.399999999999999" customHeight="1" x14ac:dyDescent="0.25">
      <c r="A26" s="693"/>
      <c r="B26" s="74">
        <v>10</v>
      </c>
      <c r="C26" s="132"/>
      <c r="D26" s="473">
        <f t="shared" si="8"/>
        <v>0.51736111111111116</v>
      </c>
      <c r="E26" s="75">
        <f t="shared" si="3"/>
        <v>0.52083333333333337</v>
      </c>
      <c r="F26" s="76">
        <f t="shared" si="3"/>
        <v>0.52361111111111114</v>
      </c>
      <c r="G26" s="76">
        <f t="shared" si="3"/>
        <v>0.52638888888888891</v>
      </c>
      <c r="H26" s="76">
        <f t="shared" si="3"/>
        <v>0.53125</v>
      </c>
      <c r="I26" s="76">
        <f t="shared" si="3"/>
        <v>0.54027777777777775</v>
      </c>
      <c r="J26" s="76">
        <f t="shared" si="3"/>
        <v>0.5444444444444444</v>
      </c>
      <c r="K26" s="76">
        <f t="shared" si="3"/>
        <v>0.55138888888888882</v>
      </c>
      <c r="L26" s="76">
        <f t="shared" si="3"/>
        <v>0.56319444444444433</v>
      </c>
      <c r="M26" s="76">
        <f t="shared" si="3"/>
        <v>0.57013888888888875</v>
      </c>
      <c r="N26" s="76">
        <f t="shared" si="3"/>
        <v>0.57291666666666652</v>
      </c>
      <c r="O26" s="76">
        <f t="shared" si="3"/>
        <v>0.58333333333333315</v>
      </c>
      <c r="P26" s="76">
        <f t="shared" si="3"/>
        <v>0.59027777777777757</v>
      </c>
      <c r="Q26" s="76">
        <f t="shared" si="3"/>
        <v>0.59374999999999978</v>
      </c>
      <c r="R26" s="76">
        <f t="shared" si="3"/>
        <v>0.59722222222222199</v>
      </c>
      <c r="S26" s="131">
        <f t="shared" si="3"/>
        <v>0.59999999999999976</v>
      </c>
      <c r="T26" s="130">
        <f t="shared" si="3"/>
        <v>0.60277777777777752</v>
      </c>
      <c r="U26" s="132"/>
      <c r="V26" s="205">
        <f t="shared" si="4"/>
        <v>44.620000000000012</v>
      </c>
      <c r="W26" s="163">
        <f t="shared" si="6"/>
        <v>8.5416666666666363E-2</v>
      </c>
      <c r="X26" s="80">
        <f t="shared" si="5"/>
        <v>21.765853658536667</v>
      </c>
      <c r="Y26" s="81"/>
      <c r="Z26" s="82">
        <f t="shared" si="7"/>
        <v>3.1250000000000056E-2</v>
      </c>
    </row>
    <row r="27" spans="1:26" ht="18.399999999999999" customHeight="1" x14ac:dyDescent="0.25">
      <c r="A27" s="693"/>
      <c r="B27" s="74">
        <v>11</v>
      </c>
      <c r="C27" s="132"/>
      <c r="D27" s="473">
        <f t="shared" si="8"/>
        <v>0.54861111111111116</v>
      </c>
      <c r="E27" s="75">
        <f t="shared" si="3"/>
        <v>0.55208333333333337</v>
      </c>
      <c r="F27" s="76">
        <f t="shared" si="3"/>
        <v>0.55486111111111114</v>
      </c>
      <c r="G27" s="76">
        <f t="shared" si="3"/>
        <v>0.55763888888888891</v>
      </c>
      <c r="H27" s="76">
        <f t="shared" si="3"/>
        <v>0.5625</v>
      </c>
      <c r="I27" s="76">
        <f t="shared" si="3"/>
        <v>0.57152777777777775</v>
      </c>
      <c r="J27" s="76">
        <f t="shared" si="3"/>
        <v>0.5756944444444444</v>
      </c>
      <c r="K27" s="76">
        <f t="shared" si="3"/>
        <v>0.58263888888888882</v>
      </c>
      <c r="L27" s="76">
        <f t="shared" si="3"/>
        <v>0.59444444444444433</v>
      </c>
      <c r="M27" s="76">
        <f t="shared" si="3"/>
        <v>0.60138888888888875</v>
      </c>
      <c r="N27" s="76">
        <f t="shared" si="3"/>
        <v>0.60416666666666652</v>
      </c>
      <c r="O27" s="76">
        <f t="shared" si="3"/>
        <v>0.61458333333333315</v>
      </c>
      <c r="P27" s="76">
        <f t="shared" si="3"/>
        <v>0.62152777777777757</v>
      </c>
      <c r="Q27" s="76">
        <f t="shared" si="3"/>
        <v>0.62499999999999978</v>
      </c>
      <c r="R27" s="76">
        <f t="shared" si="3"/>
        <v>0.62847222222222199</v>
      </c>
      <c r="S27" s="131">
        <f t="shared" si="3"/>
        <v>0.63124999999999976</v>
      </c>
      <c r="T27" s="130">
        <f t="shared" si="3"/>
        <v>0.63402777777777752</v>
      </c>
      <c r="U27" s="132"/>
      <c r="V27" s="205">
        <f t="shared" si="4"/>
        <v>44.620000000000012</v>
      </c>
      <c r="W27" s="163">
        <f t="shared" si="6"/>
        <v>8.5416666666666363E-2</v>
      </c>
      <c r="X27" s="80">
        <f t="shared" si="5"/>
        <v>21.765853658536667</v>
      </c>
      <c r="Y27" s="81"/>
      <c r="Z27" s="82">
        <f t="shared" si="7"/>
        <v>3.125E-2</v>
      </c>
    </row>
    <row r="28" spans="1:26" ht="18.399999999999999" customHeight="1" x14ac:dyDescent="0.25">
      <c r="A28" s="693"/>
      <c r="B28" s="74">
        <v>12</v>
      </c>
      <c r="C28" s="132"/>
      <c r="D28" s="473">
        <f t="shared" si="8"/>
        <v>0.57986111111111116</v>
      </c>
      <c r="E28" s="75">
        <f t="shared" si="3"/>
        <v>0.58333333333333337</v>
      </c>
      <c r="F28" s="76">
        <f t="shared" si="3"/>
        <v>0.58611111111111114</v>
      </c>
      <c r="G28" s="76">
        <f t="shared" si="3"/>
        <v>0.58888888888888891</v>
      </c>
      <c r="H28" s="76">
        <f t="shared" si="3"/>
        <v>0.59375</v>
      </c>
      <c r="I28" s="76">
        <f t="shared" si="3"/>
        <v>0.60277777777777775</v>
      </c>
      <c r="J28" s="76">
        <f t="shared" si="3"/>
        <v>0.6069444444444444</v>
      </c>
      <c r="K28" s="76">
        <f t="shared" si="3"/>
        <v>0.61388888888888882</v>
      </c>
      <c r="L28" s="76">
        <f t="shared" si="3"/>
        <v>0.62569444444444433</v>
      </c>
      <c r="M28" s="76">
        <f t="shared" si="3"/>
        <v>0.63263888888888875</v>
      </c>
      <c r="N28" s="76">
        <f t="shared" si="3"/>
        <v>0.63541666666666652</v>
      </c>
      <c r="O28" s="76">
        <f t="shared" si="3"/>
        <v>0.64583333333333315</v>
      </c>
      <c r="P28" s="76">
        <f t="shared" si="3"/>
        <v>0.65277777777777757</v>
      </c>
      <c r="Q28" s="76">
        <f t="shared" si="3"/>
        <v>0.65624999999999978</v>
      </c>
      <c r="R28" s="76">
        <f t="shared" si="3"/>
        <v>0.65972222222222199</v>
      </c>
      <c r="S28" s="131">
        <f t="shared" si="3"/>
        <v>0.66249999999999976</v>
      </c>
      <c r="T28" s="130">
        <f t="shared" si="3"/>
        <v>0.66527777777777752</v>
      </c>
      <c r="U28" s="132"/>
      <c r="V28" s="205">
        <f t="shared" si="4"/>
        <v>44.620000000000012</v>
      </c>
      <c r="W28" s="163">
        <f t="shared" si="6"/>
        <v>8.5416666666666363E-2</v>
      </c>
      <c r="X28" s="80">
        <f t="shared" si="5"/>
        <v>21.765853658536667</v>
      </c>
      <c r="Y28" s="81"/>
      <c r="Z28" s="82"/>
    </row>
    <row r="29" spans="1:26" ht="18.399999999999999" customHeight="1" x14ac:dyDescent="0.25">
      <c r="A29" s="693"/>
      <c r="B29" s="74">
        <v>13</v>
      </c>
      <c r="C29" s="132"/>
      <c r="D29" s="473">
        <f>D28+"00:50"</f>
        <v>0.61458333333333337</v>
      </c>
      <c r="E29" s="75">
        <f t="shared" si="3"/>
        <v>0.61805555555555558</v>
      </c>
      <c r="F29" s="76">
        <f t="shared" si="3"/>
        <v>0.62083333333333335</v>
      </c>
      <c r="G29" s="76">
        <f t="shared" si="3"/>
        <v>0.62361111111111112</v>
      </c>
      <c r="H29" s="76">
        <f t="shared" si="3"/>
        <v>0.62847222222222221</v>
      </c>
      <c r="I29" s="76">
        <f t="shared" si="3"/>
        <v>0.63749999999999996</v>
      </c>
      <c r="J29" s="76">
        <f t="shared" si="3"/>
        <v>0.64166666666666661</v>
      </c>
      <c r="K29" s="76">
        <f t="shared" si="3"/>
        <v>0.64861111111111103</v>
      </c>
      <c r="L29" s="76">
        <f t="shared" si="3"/>
        <v>0.66041666666666654</v>
      </c>
      <c r="M29" s="76">
        <f t="shared" si="3"/>
        <v>0.66736111111111096</v>
      </c>
      <c r="N29" s="76">
        <f t="shared" si="3"/>
        <v>0.67013888888888873</v>
      </c>
      <c r="O29" s="76">
        <f t="shared" si="3"/>
        <v>0.68055555555555536</v>
      </c>
      <c r="P29" s="76">
        <f t="shared" si="3"/>
        <v>0.68749999999999978</v>
      </c>
      <c r="Q29" s="76">
        <f t="shared" si="3"/>
        <v>0.69097222222222199</v>
      </c>
      <c r="R29" s="76">
        <f t="shared" si="3"/>
        <v>0.6944444444444442</v>
      </c>
      <c r="S29" s="131">
        <f t="shared" si="3"/>
        <v>0.69722222222222197</v>
      </c>
      <c r="T29" s="130">
        <f t="shared" si="3"/>
        <v>0.69999999999999973</v>
      </c>
      <c r="U29" s="132"/>
      <c r="V29" s="205">
        <f t="shared" si="4"/>
        <v>44.620000000000012</v>
      </c>
      <c r="W29" s="163">
        <f t="shared" si="6"/>
        <v>8.5416666666666363E-2</v>
      </c>
      <c r="X29" s="80">
        <f t="shared" si="5"/>
        <v>21.765853658536667</v>
      </c>
      <c r="Y29" s="81"/>
      <c r="Z29" s="82"/>
    </row>
    <row r="30" spans="1:26" ht="18.399999999999999" customHeight="1" x14ac:dyDescent="0.25">
      <c r="A30" s="693"/>
      <c r="B30" s="74">
        <v>14</v>
      </c>
      <c r="C30" s="132"/>
      <c r="D30" s="473">
        <f t="shared" ref="D30:D36" si="9">D29+"00:50"</f>
        <v>0.64930555555555558</v>
      </c>
      <c r="E30" s="75">
        <f t="shared" si="3"/>
        <v>0.65277777777777779</v>
      </c>
      <c r="F30" s="76">
        <f t="shared" si="3"/>
        <v>0.65555555555555556</v>
      </c>
      <c r="G30" s="76">
        <f t="shared" si="3"/>
        <v>0.65833333333333333</v>
      </c>
      <c r="H30" s="76">
        <f t="shared" si="3"/>
        <v>0.66319444444444442</v>
      </c>
      <c r="I30" s="76">
        <f t="shared" si="3"/>
        <v>0.67222222222222217</v>
      </c>
      <c r="J30" s="76">
        <f t="shared" si="3"/>
        <v>0.67638888888888882</v>
      </c>
      <c r="K30" s="76">
        <f t="shared" si="3"/>
        <v>0.68333333333333324</v>
      </c>
      <c r="L30" s="76">
        <f t="shared" si="3"/>
        <v>0.69513888888888875</v>
      </c>
      <c r="M30" s="76">
        <f t="shared" si="3"/>
        <v>0.70208333333333317</v>
      </c>
      <c r="N30" s="76">
        <f t="shared" si="3"/>
        <v>0.70486111111111094</v>
      </c>
      <c r="O30" s="76">
        <f t="shared" si="3"/>
        <v>0.71527777777777757</v>
      </c>
      <c r="P30" s="76">
        <f t="shared" si="3"/>
        <v>0.72222222222222199</v>
      </c>
      <c r="Q30" s="76">
        <f t="shared" si="3"/>
        <v>0.7256944444444442</v>
      </c>
      <c r="R30" s="76">
        <f t="shared" si="3"/>
        <v>0.72916666666666641</v>
      </c>
      <c r="S30" s="131">
        <f t="shared" si="3"/>
        <v>0.73194444444444418</v>
      </c>
      <c r="T30" s="130">
        <f t="shared" si="3"/>
        <v>0.73472222222222194</v>
      </c>
      <c r="U30" s="132"/>
      <c r="V30" s="205">
        <f t="shared" si="4"/>
        <v>44.620000000000012</v>
      </c>
      <c r="W30" s="163">
        <f t="shared" si="6"/>
        <v>8.5416666666666363E-2</v>
      </c>
      <c r="X30" s="80">
        <f t="shared" si="5"/>
        <v>21.765853658536667</v>
      </c>
      <c r="Y30" s="81"/>
      <c r="Z30" s="82"/>
    </row>
    <row r="31" spans="1:26" ht="18.399999999999999" customHeight="1" x14ac:dyDescent="0.25">
      <c r="A31" s="693"/>
      <c r="B31" s="74">
        <v>15</v>
      </c>
      <c r="C31" s="132"/>
      <c r="D31" s="473">
        <f t="shared" si="9"/>
        <v>0.68402777777777779</v>
      </c>
      <c r="E31" s="75">
        <f t="shared" si="3"/>
        <v>0.6875</v>
      </c>
      <c r="F31" s="76">
        <f t="shared" si="3"/>
        <v>0.69027777777777777</v>
      </c>
      <c r="G31" s="76">
        <f t="shared" si="3"/>
        <v>0.69305555555555554</v>
      </c>
      <c r="H31" s="76">
        <f t="shared" si="3"/>
        <v>0.69791666666666663</v>
      </c>
      <c r="I31" s="76">
        <f t="shared" si="3"/>
        <v>0.70694444444444438</v>
      </c>
      <c r="J31" s="76">
        <f t="shared" si="3"/>
        <v>0.71111111111111103</v>
      </c>
      <c r="K31" s="76">
        <f t="shared" si="3"/>
        <v>0.71805555555555545</v>
      </c>
      <c r="L31" s="76">
        <f t="shared" si="3"/>
        <v>0.72986111111111096</v>
      </c>
      <c r="M31" s="76">
        <f t="shared" si="3"/>
        <v>0.73680555555555538</v>
      </c>
      <c r="N31" s="76">
        <f t="shared" si="3"/>
        <v>0.73958333333333315</v>
      </c>
      <c r="O31" s="76">
        <f t="shared" si="3"/>
        <v>0.74999999999999978</v>
      </c>
      <c r="P31" s="76">
        <f t="shared" si="3"/>
        <v>0.7569444444444442</v>
      </c>
      <c r="Q31" s="76">
        <f t="shared" si="3"/>
        <v>0.76041666666666641</v>
      </c>
      <c r="R31" s="76">
        <f t="shared" si="3"/>
        <v>0.76388888888888862</v>
      </c>
      <c r="S31" s="131">
        <f t="shared" si="3"/>
        <v>0.76666666666666639</v>
      </c>
      <c r="T31" s="130">
        <f t="shared" si="3"/>
        <v>0.76944444444444415</v>
      </c>
      <c r="U31" s="132"/>
      <c r="V31" s="205">
        <f t="shared" si="4"/>
        <v>44.620000000000012</v>
      </c>
      <c r="W31" s="163">
        <f t="shared" si="6"/>
        <v>8.5416666666666363E-2</v>
      </c>
      <c r="X31" s="80">
        <f t="shared" si="5"/>
        <v>21.765853658536667</v>
      </c>
      <c r="Y31" s="81"/>
      <c r="Z31" s="82"/>
    </row>
    <row r="32" spans="1:26" ht="18.399999999999999" customHeight="1" x14ac:dyDescent="0.25">
      <c r="A32" s="693"/>
      <c r="B32" s="74">
        <v>16</v>
      </c>
      <c r="C32" s="132"/>
      <c r="D32" s="473">
        <f t="shared" si="9"/>
        <v>0.71875</v>
      </c>
      <c r="E32" s="75">
        <f t="shared" si="3"/>
        <v>0.72222222222222221</v>
      </c>
      <c r="F32" s="76">
        <f t="shared" si="3"/>
        <v>0.72499999999999998</v>
      </c>
      <c r="G32" s="76">
        <f t="shared" si="3"/>
        <v>0.72777777777777775</v>
      </c>
      <c r="H32" s="76">
        <f t="shared" si="3"/>
        <v>0.73263888888888884</v>
      </c>
      <c r="I32" s="76">
        <f t="shared" si="3"/>
        <v>0.74166666666666659</v>
      </c>
      <c r="J32" s="76">
        <f t="shared" si="3"/>
        <v>0.74583333333333324</v>
      </c>
      <c r="K32" s="76">
        <f t="shared" si="3"/>
        <v>0.75277777777777766</v>
      </c>
      <c r="L32" s="76">
        <f t="shared" si="3"/>
        <v>0.76458333333333317</v>
      </c>
      <c r="M32" s="76">
        <f t="shared" si="3"/>
        <v>0.77152777777777759</v>
      </c>
      <c r="N32" s="76">
        <f t="shared" si="3"/>
        <v>0.77430555555555536</v>
      </c>
      <c r="O32" s="76">
        <f t="shared" si="3"/>
        <v>0.78472222222222199</v>
      </c>
      <c r="P32" s="76">
        <f t="shared" si="3"/>
        <v>0.79166666666666641</v>
      </c>
      <c r="Q32" s="76">
        <f t="shared" si="3"/>
        <v>0.79513888888888862</v>
      </c>
      <c r="R32" s="76">
        <f t="shared" si="3"/>
        <v>0.79861111111111083</v>
      </c>
      <c r="S32" s="131">
        <f t="shared" si="3"/>
        <v>0.8013888888888886</v>
      </c>
      <c r="T32" s="130">
        <f t="shared" ref="T32:T36" si="10">S32+T$10</f>
        <v>0.80416666666666636</v>
      </c>
      <c r="U32" s="132"/>
      <c r="V32" s="205">
        <f t="shared" si="4"/>
        <v>44.620000000000012</v>
      </c>
      <c r="W32" s="163">
        <f t="shared" si="6"/>
        <v>8.5416666666666363E-2</v>
      </c>
      <c r="X32" s="80">
        <f t="shared" si="5"/>
        <v>21.765853658536667</v>
      </c>
      <c r="Y32" s="81"/>
      <c r="Z32" s="82"/>
    </row>
    <row r="33" spans="1:26" ht="18.399999999999999" customHeight="1" x14ac:dyDescent="0.25">
      <c r="A33" s="693"/>
      <c r="B33" s="74">
        <v>17</v>
      </c>
      <c r="C33" s="132"/>
      <c r="D33" s="473">
        <f t="shared" si="9"/>
        <v>0.75347222222222221</v>
      </c>
      <c r="E33" s="75">
        <f t="shared" ref="E33:S36" si="11">D33+E$10</f>
        <v>0.75694444444444442</v>
      </c>
      <c r="F33" s="76">
        <f t="shared" si="11"/>
        <v>0.75972222222222219</v>
      </c>
      <c r="G33" s="76">
        <f t="shared" si="11"/>
        <v>0.76249999999999996</v>
      </c>
      <c r="H33" s="76">
        <f t="shared" si="11"/>
        <v>0.76736111111111105</v>
      </c>
      <c r="I33" s="76">
        <f t="shared" si="11"/>
        <v>0.7763888888888888</v>
      </c>
      <c r="J33" s="76">
        <f t="shared" si="11"/>
        <v>0.78055555555555545</v>
      </c>
      <c r="K33" s="76">
        <f t="shared" si="11"/>
        <v>0.78749999999999987</v>
      </c>
      <c r="L33" s="76">
        <f t="shared" si="11"/>
        <v>0.79930555555555538</v>
      </c>
      <c r="M33" s="76">
        <f t="shared" si="11"/>
        <v>0.8062499999999998</v>
      </c>
      <c r="N33" s="76">
        <f t="shared" si="11"/>
        <v>0.80902777777777757</v>
      </c>
      <c r="O33" s="76">
        <f t="shared" si="11"/>
        <v>0.8194444444444442</v>
      </c>
      <c r="P33" s="76">
        <f t="shared" si="11"/>
        <v>0.82638888888888862</v>
      </c>
      <c r="Q33" s="76">
        <f t="shared" si="11"/>
        <v>0.82986111111111083</v>
      </c>
      <c r="R33" s="76">
        <f t="shared" si="11"/>
        <v>0.83333333333333304</v>
      </c>
      <c r="S33" s="131">
        <f t="shared" si="11"/>
        <v>0.83611111111111081</v>
      </c>
      <c r="T33" s="130">
        <f t="shared" si="10"/>
        <v>0.83888888888888857</v>
      </c>
      <c r="U33" s="132"/>
      <c r="V33" s="205">
        <f t="shared" si="4"/>
        <v>44.620000000000012</v>
      </c>
      <c r="W33" s="163">
        <f t="shared" si="6"/>
        <v>8.5416666666666363E-2</v>
      </c>
      <c r="X33" s="80">
        <f t="shared" si="5"/>
        <v>21.765853658536667</v>
      </c>
      <c r="Y33" s="81"/>
      <c r="Z33" s="82"/>
    </row>
    <row r="34" spans="1:26" ht="18.399999999999999" customHeight="1" x14ac:dyDescent="0.25">
      <c r="A34" s="693"/>
      <c r="B34" s="74">
        <v>18</v>
      </c>
      <c r="C34" s="132"/>
      <c r="D34" s="473">
        <f t="shared" si="9"/>
        <v>0.78819444444444442</v>
      </c>
      <c r="E34" s="75">
        <f t="shared" si="11"/>
        <v>0.79166666666666663</v>
      </c>
      <c r="F34" s="76">
        <f t="shared" si="11"/>
        <v>0.7944444444444444</v>
      </c>
      <c r="G34" s="76">
        <f t="shared" si="11"/>
        <v>0.79722222222222217</v>
      </c>
      <c r="H34" s="76">
        <f t="shared" si="11"/>
        <v>0.80208333333333326</v>
      </c>
      <c r="I34" s="76">
        <f t="shared" si="11"/>
        <v>0.81111111111111101</v>
      </c>
      <c r="J34" s="76">
        <f t="shared" si="11"/>
        <v>0.81527777777777766</v>
      </c>
      <c r="K34" s="76">
        <f t="shared" si="11"/>
        <v>0.82222222222222208</v>
      </c>
      <c r="L34" s="76">
        <f t="shared" si="11"/>
        <v>0.83402777777777759</v>
      </c>
      <c r="M34" s="76">
        <f t="shared" si="11"/>
        <v>0.84097222222222201</v>
      </c>
      <c r="N34" s="76">
        <f t="shared" si="11"/>
        <v>0.84374999999999978</v>
      </c>
      <c r="O34" s="76">
        <f t="shared" si="11"/>
        <v>0.85416666666666641</v>
      </c>
      <c r="P34" s="76">
        <f t="shared" si="11"/>
        <v>0.86111111111111083</v>
      </c>
      <c r="Q34" s="76">
        <f t="shared" si="11"/>
        <v>0.86458333333333304</v>
      </c>
      <c r="R34" s="76">
        <f t="shared" si="11"/>
        <v>0.86805555555555525</v>
      </c>
      <c r="S34" s="131">
        <f t="shared" si="11"/>
        <v>0.87083333333333302</v>
      </c>
      <c r="T34" s="130">
        <f t="shared" si="10"/>
        <v>0.87361111111111078</v>
      </c>
      <c r="U34" s="132"/>
      <c r="V34" s="205">
        <f t="shared" si="4"/>
        <v>44.620000000000012</v>
      </c>
      <c r="W34" s="163">
        <f t="shared" si="6"/>
        <v>8.5416666666666363E-2</v>
      </c>
      <c r="X34" s="80">
        <f t="shared" si="5"/>
        <v>21.765853658536667</v>
      </c>
      <c r="Y34" s="81"/>
      <c r="Z34" s="82"/>
    </row>
    <row r="35" spans="1:26" ht="18.399999999999999" customHeight="1" x14ac:dyDescent="0.25">
      <c r="A35" s="693"/>
      <c r="B35" s="74">
        <v>19</v>
      </c>
      <c r="C35" s="132"/>
      <c r="D35" s="473">
        <f t="shared" si="9"/>
        <v>0.82291666666666663</v>
      </c>
      <c r="E35" s="75">
        <f t="shared" si="11"/>
        <v>0.82638888888888884</v>
      </c>
      <c r="F35" s="76">
        <f t="shared" si="11"/>
        <v>0.82916666666666661</v>
      </c>
      <c r="G35" s="76">
        <f t="shared" si="11"/>
        <v>0.83194444444444438</v>
      </c>
      <c r="H35" s="76">
        <f t="shared" si="11"/>
        <v>0.83680555555555547</v>
      </c>
      <c r="I35" s="76">
        <f t="shared" si="11"/>
        <v>0.84583333333333321</v>
      </c>
      <c r="J35" s="76">
        <f t="shared" si="11"/>
        <v>0.84999999999999987</v>
      </c>
      <c r="K35" s="76">
        <f t="shared" si="11"/>
        <v>0.85694444444444429</v>
      </c>
      <c r="L35" s="76">
        <f t="shared" si="11"/>
        <v>0.8687499999999998</v>
      </c>
      <c r="M35" s="76">
        <f t="shared" si="11"/>
        <v>0.87569444444444422</v>
      </c>
      <c r="N35" s="76">
        <f t="shared" si="11"/>
        <v>0.87847222222222199</v>
      </c>
      <c r="O35" s="76">
        <f t="shared" si="11"/>
        <v>0.88888888888888862</v>
      </c>
      <c r="P35" s="76">
        <f t="shared" si="11"/>
        <v>0.89583333333333304</v>
      </c>
      <c r="Q35" s="76">
        <f t="shared" si="11"/>
        <v>0.89930555555555525</v>
      </c>
      <c r="R35" s="76">
        <f t="shared" si="11"/>
        <v>0.90277777777777746</v>
      </c>
      <c r="S35" s="131">
        <f t="shared" si="11"/>
        <v>0.90555555555555522</v>
      </c>
      <c r="T35" s="130">
        <f t="shared" si="10"/>
        <v>0.90833333333333299</v>
      </c>
      <c r="U35" s="132"/>
      <c r="V35" s="205">
        <f t="shared" si="4"/>
        <v>44.620000000000012</v>
      </c>
      <c r="W35" s="163">
        <f t="shared" si="6"/>
        <v>8.5416666666666363E-2</v>
      </c>
      <c r="X35" s="80">
        <f t="shared" si="5"/>
        <v>21.765853658536667</v>
      </c>
      <c r="Y35" s="81"/>
      <c r="Z35" s="82"/>
    </row>
    <row r="36" spans="1:26" ht="18.399999999999999" customHeight="1" x14ac:dyDescent="0.25">
      <c r="A36" s="693"/>
      <c r="B36" s="74">
        <v>20</v>
      </c>
      <c r="C36" s="132"/>
      <c r="D36" s="473">
        <f t="shared" si="9"/>
        <v>0.85763888888888884</v>
      </c>
      <c r="E36" s="75">
        <f t="shared" si="11"/>
        <v>0.86111111111111105</v>
      </c>
      <c r="F36" s="76">
        <f t="shared" si="11"/>
        <v>0.86388888888888882</v>
      </c>
      <c r="G36" s="76">
        <f t="shared" si="11"/>
        <v>0.86666666666666659</v>
      </c>
      <c r="H36" s="76">
        <f t="shared" si="11"/>
        <v>0.87152777777777768</v>
      </c>
      <c r="I36" s="76">
        <f t="shared" si="11"/>
        <v>0.88055555555555542</v>
      </c>
      <c r="J36" s="76">
        <f t="shared" si="11"/>
        <v>0.88472222222222208</v>
      </c>
      <c r="K36" s="76">
        <f t="shared" si="11"/>
        <v>0.8916666666666665</v>
      </c>
      <c r="L36" s="76">
        <f t="shared" si="11"/>
        <v>0.90347222222222201</v>
      </c>
      <c r="M36" s="76">
        <f t="shared" si="11"/>
        <v>0.91041666666666643</v>
      </c>
      <c r="N36" s="76">
        <f t="shared" si="11"/>
        <v>0.9131944444444442</v>
      </c>
      <c r="O36" s="76">
        <f t="shared" si="11"/>
        <v>0.92361111111111083</v>
      </c>
      <c r="P36" s="76">
        <f t="shared" si="11"/>
        <v>0.93055555555555525</v>
      </c>
      <c r="Q36" s="76">
        <f t="shared" si="11"/>
        <v>0.93402777777777746</v>
      </c>
      <c r="R36" s="76">
        <f t="shared" si="11"/>
        <v>0.93749999999999967</v>
      </c>
      <c r="S36" s="131">
        <f t="shared" si="11"/>
        <v>0.94027777777777743</v>
      </c>
      <c r="T36" s="130">
        <f t="shared" si="10"/>
        <v>0.9430555555555552</v>
      </c>
      <c r="U36" s="132"/>
      <c r="V36" s="205">
        <f t="shared" si="4"/>
        <v>44.620000000000012</v>
      </c>
      <c r="W36" s="163">
        <f t="shared" si="6"/>
        <v>8.5416666666666363E-2</v>
      </c>
      <c r="X36" s="80">
        <f t="shared" si="5"/>
        <v>21.765853658536667</v>
      </c>
      <c r="Y36" s="81"/>
      <c r="Z36" s="82"/>
    </row>
    <row r="37" spans="1:26" ht="18.399999999999999" customHeight="1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Z37" s="82"/>
    </row>
    <row r="38" spans="1:26" ht="18.399999999999999" customHeight="1" x14ac:dyDescent="0.25">
      <c r="A38" s="84"/>
      <c r="B38" s="84"/>
      <c r="C38" s="84"/>
      <c r="D38" s="84" t="s">
        <v>63</v>
      </c>
      <c r="E38" s="84"/>
      <c r="F38" s="206"/>
      <c r="G38" s="84">
        <v>20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Z38" s="82"/>
    </row>
    <row r="39" spans="1:26" ht="18.399999999999999" customHeight="1" x14ac:dyDescent="0.25">
      <c r="A39" s="84"/>
      <c r="B39" s="84"/>
      <c r="C39" s="84"/>
      <c r="D39" s="84" t="s">
        <v>64</v>
      </c>
      <c r="E39" s="84"/>
      <c r="F39" s="206"/>
      <c r="G39" s="84">
        <v>0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Z39" s="82"/>
    </row>
    <row r="40" spans="1:26" ht="18.399999999999999" customHeight="1" x14ac:dyDescent="0.25">
      <c r="A40" s="84"/>
      <c r="B40" s="84"/>
      <c r="C40" s="84"/>
      <c r="D40" s="84" t="s">
        <v>65</v>
      </c>
      <c r="E40" s="84"/>
      <c r="F40" s="206"/>
      <c r="G40" s="84">
        <f>B36</f>
        <v>20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Z40" s="82"/>
    </row>
    <row r="41" spans="1:26" ht="18.399999999999999" customHeight="1" x14ac:dyDescent="0.25">
      <c r="A41" s="84"/>
      <c r="B41" s="84"/>
      <c r="C41" s="84"/>
      <c r="D41" s="84" t="s">
        <v>66</v>
      </c>
      <c r="E41" s="84"/>
      <c r="F41" s="206"/>
      <c r="G41" s="207">
        <f>V13</f>
        <v>44.620000000000012</v>
      </c>
      <c r="H41" s="84" t="s">
        <v>67</v>
      </c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Z41" s="82"/>
    </row>
    <row r="42" spans="1:26" ht="15" customHeight="1" x14ac:dyDescent="0.25">
      <c r="D42" s="84" t="s">
        <v>68</v>
      </c>
      <c r="G42" s="207">
        <v>35.28</v>
      </c>
      <c r="H42" s="84" t="s">
        <v>69</v>
      </c>
      <c r="Z42" s="82"/>
    </row>
    <row r="43" spans="1:26" ht="15" customHeight="1" x14ac:dyDescent="0.25">
      <c r="D43" s="84" t="s">
        <v>70</v>
      </c>
      <c r="Z43" s="82"/>
    </row>
    <row r="44" spans="1:26" ht="15" customHeight="1" x14ac:dyDescent="0.25">
      <c r="Z44" s="82"/>
    </row>
    <row r="45" spans="1:26" ht="15" customHeight="1" x14ac:dyDescent="0.25">
      <c r="Z45" s="82"/>
    </row>
    <row r="46" spans="1:26" ht="15" customHeight="1" x14ac:dyDescent="0.25">
      <c r="Z46" s="82"/>
    </row>
    <row r="47" spans="1:26" ht="15" customHeight="1" x14ac:dyDescent="0.25">
      <c r="Z47" s="82"/>
    </row>
    <row r="48" spans="1:26" ht="15" customHeight="1" x14ac:dyDescent="0.25">
      <c r="Z48" s="82"/>
    </row>
    <row r="49" spans="7:26" ht="15" customHeight="1" x14ac:dyDescent="0.25">
      <c r="Z49" s="82"/>
    </row>
    <row r="50" spans="7:26" ht="15" customHeight="1" x14ac:dyDescent="0.25">
      <c r="Z50" s="82"/>
    </row>
    <row r="51" spans="7:26" ht="15" customHeight="1" x14ac:dyDescent="0.25">
      <c r="Z51" s="82"/>
    </row>
    <row r="57" spans="7:26" ht="15" customHeight="1" x14ac:dyDescent="0.25">
      <c r="G57" s="40">
        <v>3</v>
      </c>
    </row>
    <row r="58" spans="7:26" ht="15" customHeight="1" x14ac:dyDescent="0.25">
      <c r="G58" s="40">
        <f>B54</f>
        <v>0</v>
      </c>
    </row>
  </sheetData>
  <mergeCells count="12">
    <mergeCell ref="A17:A36"/>
    <mergeCell ref="B8:X8"/>
    <mergeCell ref="B11:C11"/>
    <mergeCell ref="E11:S11"/>
    <mergeCell ref="V11:V12"/>
    <mergeCell ref="W11:W15"/>
    <mergeCell ref="X11:X15"/>
    <mergeCell ref="Y11:Y15"/>
    <mergeCell ref="B12:C12"/>
    <mergeCell ref="V13:V15"/>
    <mergeCell ref="B15:C15"/>
    <mergeCell ref="B16:Y16"/>
  </mergeCells>
  <pageMargins left="0.51181102362204722" right="0.15748031496062992" top="0.74803149606299213" bottom="0.74803149606299213" header="0.31496062992125984" footer="0.31496062992125984"/>
  <pageSetup paperSize="9" scale="34" fitToHeight="5" orientation="portrait" r:id="rId1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D135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2" width="10.7109375" style="40" customWidth="1"/>
    <col min="23" max="24" width="12.140625" style="40" customWidth="1"/>
    <col min="25" max="26" width="9.7109375" style="40" customWidth="1"/>
    <col min="27" max="27" width="14.7109375" style="40" customWidth="1"/>
    <col min="28" max="16384" width="11.5703125" style="40"/>
  </cols>
  <sheetData>
    <row r="1" spans="2:2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2:2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2:29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2:29" s="30" customFormat="1" ht="23.25" x14ac:dyDescent="0.35">
      <c r="B4" s="32" t="s">
        <v>193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9" s="30" customFormat="1" ht="23.25" x14ac:dyDescent="0.35">
      <c r="B5" s="32" t="s">
        <v>137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9" s="30" customFormat="1" ht="23.25" x14ac:dyDescent="0.35">
      <c r="B6" s="32" t="s">
        <v>141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9" s="30" customFormat="1" ht="24" thickBot="1" x14ac:dyDescent="0.4">
      <c r="B7" s="32" t="s">
        <v>142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173"/>
    </row>
    <row r="8" spans="2:29" s="30" customFormat="1" ht="82.5" customHeight="1" thickBot="1" x14ac:dyDescent="0.4">
      <c r="B8" s="710" t="s">
        <v>246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2"/>
      <c r="AC8" s="332"/>
    </row>
    <row r="9" spans="2:29" ht="15.75" x14ac:dyDescent="0.25">
      <c r="B9" s="104"/>
      <c r="C9" s="104">
        <v>0</v>
      </c>
      <c r="D9" s="76">
        <v>1.0416666666666666E-2</v>
      </c>
      <c r="E9" s="111">
        <v>3.472222222222222E-3</v>
      </c>
      <c r="F9" s="111">
        <v>4.1666666666666666E-3</v>
      </c>
      <c r="G9" s="111">
        <v>3.472222222222222E-3</v>
      </c>
      <c r="H9" s="111">
        <v>4.1666666666666666E-3</v>
      </c>
      <c r="I9" s="111">
        <v>2.7777777777777779E-3</v>
      </c>
      <c r="J9" s="111">
        <v>3.472222222222222E-3</v>
      </c>
      <c r="K9" s="111">
        <v>5.5555555555555558E-3</v>
      </c>
      <c r="L9" s="111">
        <v>4.1666666666666666E-3</v>
      </c>
      <c r="M9" s="111">
        <v>2.0833333333333333E-3</v>
      </c>
      <c r="N9" s="111">
        <v>6.9444444444444441E-3</v>
      </c>
      <c r="O9" s="111">
        <v>2.7777777777777779E-3</v>
      </c>
      <c r="P9" s="111">
        <v>4.1666666666666666E-3</v>
      </c>
      <c r="Q9" s="111">
        <v>3.472222222222222E-3</v>
      </c>
      <c r="R9" s="111">
        <v>2.7777777777777779E-3</v>
      </c>
      <c r="S9" s="111">
        <v>3.472222222222222E-3</v>
      </c>
      <c r="T9" s="111">
        <v>3.472222222222222E-3</v>
      </c>
      <c r="U9" s="111">
        <v>4.1666666666666666E-3</v>
      </c>
      <c r="V9" s="111">
        <v>3.472222222222222E-3</v>
      </c>
      <c r="W9" s="111">
        <v>3.472222222222222E-3</v>
      </c>
      <c r="X9" s="76">
        <v>1.0416666666666666E-2</v>
      </c>
      <c r="Y9" s="195">
        <f>SUM(E9:W9)</f>
        <v>7.1527777777777773E-2</v>
      </c>
      <c r="Z9" s="105"/>
      <c r="AA9" s="106"/>
    </row>
    <row r="10" spans="2:29" ht="15.75" customHeight="1" thickBot="1" x14ac:dyDescent="0.3">
      <c r="B10" s="104"/>
      <c r="C10" s="104">
        <v>0</v>
      </c>
      <c r="D10" s="111">
        <v>1.0416666666666666E-2</v>
      </c>
      <c r="E10" s="111">
        <v>3.472222222222222E-3</v>
      </c>
      <c r="F10" s="111">
        <v>3.472222222222222E-3</v>
      </c>
      <c r="G10" s="111">
        <v>2.7777777777777779E-3</v>
      </c>
      <c r="H10" s="111">
        <v>3.472222222222222E-3</v>
      </c>
      <c r="I10" s="111">
        <v>2.7777777777777779E-3</v>
      </c>
      <c r="J10" s="111">
        <v>2.7777777777777779E-3</v>
      </c>
      <c r="K10" s="111">
        <v>4.8611111111111112E-3</v>
      </c>
      <c r="L10" s="111">
        <v>3.472222222222222E-3</v>
      </c>
      <c r="M10" s="111">
        <v>2.0833333333333333E-3</v>
      </c>
      <c r="N10" s="111">
        <v>6.2499999999999995E-3</v>
      </c>
      <c r="O10" s="111">
        <v>2.7777777777777779E-3</v>
      </c>
      <c r="P10" s="111">
        <v>3.472222222222222E-3</v>
      </c>
      <c r="Q10" s="111">
        <v>3.472222222222222E-3</v>
      </c>
      <c r="R10" s="111">
        <v>2.0833333333333333E-3</v>
      </c>
      <c r="S10" s="111">
        <v>3.472222222222222E-3</v>
      </c>
      <c r="T10" s="111">
        <v>2.7777777777777779E-3</v>
      </c>
      <c r="U10" s="111">
        <v>3.472222222222222E-3</v>
      </c>
      <c r="V10" s="111">
        <v>3.472222222222222E-3</v>
      </c>
      <c r="W10" s="111">
        <v>2.7777777777777779E-3</v>
      </c>
      <c r="X10" s="111">
        <v>1.0416666666666666E-2</v>
      </c>
      <c r="Y10" s="195">
        <f>SUM(E10:W10)</f>
        <v>6.3194444444444442E-2</v>
      </c>
      <c r="Z10" s="105"/>
      <c r="AA10" s="106"/>
    </row>
    <row r="11" spans="2:29" ht="26.25" customHeight="1" thickBot="1" x14ac:dyDescent="0.3">
      <c r="B11" s="696" t="s">
        <v>47</v>
      </c>
      <c r="C11" s="697"/>
      <c r="D11" s="281" t="s">
        <v>127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281" t="s">
        <v>128</v>
      </c>
      <c r="X11" s="281" t="s">
        <v>49</v>
      </c>
      <c r="Y11" s="767" t="s">
        <v>50</v>
      </c>
      <c r="Z11" s="701" t="s">
        <v>51</v>
      </c>
      <c r="AA11" s="701" t="s">
        <v>52</v>
      </c>
      <c r="AB11" s="701" t="s">
        <v>53</v>
      </c>
    </row>
    <row r="12" spans="2:29" ht="48.75" thickBot="1" x14ac:dyDescent="0.3">
      <c r="B12" s="687"/>
      <c r="C12" s="758"/>
      <c r="D12" s="282" t="s">
        <v>134</v>
      </c>
      <c r="E12" s="198" t="s">
        <v>139</v>
      </c>
      <c r="F12" s="96" t="s">
        <v>309</v>
      </c>
      <c r="G12" s="96" t="s">
        <v>314</v>
      </c>
      <c r="H12" s="96" t="s">
        <v>315</v>
      </c>
      <c r="I12" s="96" t="s">
        <v>316</v>
      </c>
      <c r="J12" s="96" t="s">
        <v>204</v>
      </c>
      <c r="K12" s="283" t="s">
        <v>317</v>
      </c>
      <c r="L12" s="283" t="s">
        <v>106</v>
      </c>
      <c r="M12" s="112" t="s">
        <v>318</v>
      </c>
      <c r="N12" s="283" t="s">
        <v>90</v>
      </c>
      <c r="O12" s="283" t="s">
        <v>106</v>
      </c>
      <c r="P12" s="283" t="s">
        <v>140</v>
      </c>
      <c r="Q12" s="283" t="s">
        <v>204</v>
      </c>
      <c r="R12" s="96" t="s">
        <v>316</v>
      </c>
      <c r="S12" s="96" t="s">
        <v>315</v>
      </c>
      <c r="T12" s="96" t="s">
        <v>314</v>
      </c>
      <c r="U12" s="96" t="s">
        <v>309</v>
      </c>
      <c r="V12" s="113" t="s">
        <v>139</v>
      </c>
      <c r="W12" s="282" t="s">
        <v>134</v>
      </c>
      <c r="X12" s="282" t="s">
        <v>99</v>
      </c>
      <c r="Y12" s="762"/>
      <c r="Z12" s="703"/>
      <c r="AA12" s="703"/>
      <c r="AB12" s="703"/>
    </row>
    <row r="13" spans="2:29" ht="15.75" thickBot="1" x14ac:dyDescent="0.3">
      <c r="B13" s="52" t="s">
        <v>58</v>
      </c>
      <c r="C13" s="53">
        <v>0</v>
      </c>
      <c r="D13" s="372"/>
      <c r="E13" s="49">
        <v>3</v>
      </c>
      <c r="F13" s="50">
        <v>2.4</v>
      </c>
      <c r="G13" s="50">
        <v>2.2400000000000002</v>
      </c>
      <c r="H13" s="50">
        <v>1.31</v>
      </c>
      <c r="I13" s="50">
        <v>0.94</v>
      </c>
      <c r="J13" s="50">
        <v>1.31</v>
      </c>
      <c r="K13" s="50">
        <v>1.57</v>
      </c>
      <c r="L13" s="50">
        <v>1.03</v>
      </c>
      <c r="M13" s="50">
        <v>0.96</v>
      </c>
      <c r="N13" s="50">
        <v>1.32</v>
      </c>
      <c r="O13" s="50">
        <v>0.54</v>
      </c>
      <c r="P13" s="50">
        <v>1.27</v>
      </c>
      <c r="Q13" s="50">
        <v>1.25</v>
      </c>
      <c r="R13" s="50">
        <v>1.3</v>
      </c>
      <c r="S13" s="50">
        <v>0.94</v>
      </c>
      <c r="T13" s="50">
        <v>1.31</v>
      </c>
      <c r="U13" s="50">
        <v>2.25</v>
      </c>
      <c r="V13" s="284">
        <v>2.11</v>
      </c>
      <c r="W13" s="372">
        <v>2.4900000000000002</v>
      </c>
      <c r="X13" s="372"/>
      <c r="Y13" s="719">
        <f>W14</f>
        <v>29.54</v>
      </c>
      <c r="Z13" s="703"/>
      <c r="AA13" s="703"/>
      <c r="AB13" s="703"/>
    </row>
    <row r="14" spans="2:29" ht="30.75" customHeight="1" thickBot="1" x14ac:dyDescent="0.3">
      <c r="B14" s="58" t="s">
        <v>59</v>
      </c>
      <c r="C14" s="59">
        <v>0</v>
      </c>
      <c r="D14" s="60">
        <f>C14+D13</f>
        <v>0</v>
      </c>
      <c r="E14" s="61">
        <f t="shared" ref="E14:X14" si="0">D14+E13</f>
        <v>3</v>
      </c>
      <c r="F14" s="62">
        <f t="shared" si="0"/>
        <v>5.4</v>
      </c>
      <c r="G14" s="62">
        <f t="shared" si="0"/>
        <v>7.6400000000000006</v>
      </c>
      <c r="H14" s="62">
        <f t="shared" si="0"/>
        <v>8.9500000000000011</v>
      </c>
      <c r="I14" s="62">
        <f t="shared" si="0"/>
        <v>9.89</v>
      </c>
      <c r="J14" s="62">
        <f t="shared" si="0"/>
        <v>11.200000000000001</v>
      </c>
      <c r="K14" s="62">
        <f t="shared" si="0"/>
        <v>12.770000000000001</v>
      </c>
      <c r="L14" s="62">
        <f t="shared" si="0"/>
        <v>13.8</v>
      </c>
      <c r="M14" s="62">
        <f t="shared" si="0"/>
        <v>14.760000000000002</v>
      </c>
      <c r="N14" s="62">
        <f t="shared" si="0"/>
        <v>16.080000000000002</v>
      </c>
      <c r="O14" s="62">
        <f t="shared" si="0"/>
        <v>16.62</v>
      </c>
      <c r="P14" s="62">
        <f t="shared" si="0"/>
        <v>17.89</v>
      </c>
      <c r="Q14" s="62">
        <f t="shared" si="0"/>
        <v>19.14</v>
      </c>
      <c r="R14" s="62">
        <f t="shared" si="0"/>
        <v>20.440000000000001</v>
      </c>
      <c r="S14" s="62">
        <f t="shared" si="0"/>
        <v>21.380000000000003</v>
      </c>
      <c r="T14" s="62">
        <f t="shared" si="0"/>
        <v>22.69</v>
      </c>
      <c r="U14" s="62">
        <f t="shared" si="0"/>
        <v>24.94</v>
      </c>
      <c r="V14" s="63">
        <f t="shared" si="0"/>
        <v>27.05</v>
      </c>
      <c r="W14" s="60">
        <f t="shared" si="0"/>
        <v>29.54</v>
      </c>
      <c r="X14" s="60">
        <f t="shared" si="0"/>
        <v>29.54</v>
      </c>
      <c r="Y14" s="720"/>
      <c r="Z14" s="703"/>
      <c r="AA14" s="703"/>
      <c r="AB14" s="703"/>
    </row>
    <row r="15" spans="2:29" ht="30.75" customHeight="1" thickBot="1" x14ac:dyDescent="0.3">
      <c r="B15" s="687" t="s">
        <v>60</v>
      </c>
      <c r="C15" s="688"/>
      <c r="D15" s="285">
        <f t="shared" ref="D15:X15" si="1">D13/((D10*1440)/60)</f>
        <v>0</v>
      </c>
      <c r="E15" s="286">
        <f t="shared" si="1"/>
        <v>36</v>
      </c>
      <c r="F15" s="274">
        <f t="shared" si="1"/>
        <v>28.8</v>
      </c>
      <c r="G15" s="274">
        <f t="shared" si="1"/>
        <v>33.6</v>
      </c>
      <c r="H15" s="274">
        <f t="shared" si="1"/>
        <v>15.72</v>
      </c>
      <c r="I15" s="274">
        <f t="shared" si="1"/>
        <v>14.1</v>
      </c>
      <c r="J15" s="274">
        <f t="shared" si="1"/>
        <v>19.650000000000002</v>
      </c>
      <c r="K15" s="274">
        <f t="shared" si="1"/>
        <v>13.457142857142857</v>
      </c>
      <c r="L15" s="274">
        <f t="shared" si="1"/>
        <v>12.360000000000001</v>
      </c>
      <c r="M15" s="274">
        <f t="shared" si="1"/>
        <v>19.2</v>
      </c>
      <c r="N15" s="274">
        <f t="shared" si="1"/>
        <v>8.8000000000000007</v>
      </c>
      <c r="O15" s="274">
        <f t="shared" si="1"/>
        <v>8.1000000000000014</v>
      </c>
      <c r="P15" s="274">
        <f t="shared" si="1"/>
        <v>15.24</v>
      </c>
      <c r="Q15" s="274">
        <f t="shared" si="1"/>
        <v>15</v>
      </c>
      <c r="R15" s="274">
        <f t="shared" si="1"/>
        <v>26</v>
      </c>
      <c r="S15" s="274">
        <f t="shared" si="1"/>
        <v>11.28</v>
      </c>
      <c r="T15" s="274">
        <f t="shared" si="1"/>
        <v>19.650000000000002</v>
      </c>
      <c r="U15" s="274">
        <f t="shared" si="1"/>
        <v>27</v>
      </c>
      <c r="V15" s="287">
        <f t="shared" si="1"/>
        <v>25.32</v>
      </c>
      <c r="W15" s="285">
        <f t="shared" si="1"/>
        <v>37.35</v>
      </c>
      <c r="X15" s="288">
        <f t="shared" si="1"/>
        <v>0</v>
      </c>
      <c r="Y15" s="721"/>
      <c r="Z15" s="702"/>
      <c r="AA15" s="702"/>
      <c r="AB15" s="702"/>
    </row>
    <row r="16" spans="2:29" ht="36.6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690"/>
      <c r="V16" s="690"/>
      <c r="W16" s="690"/>
      <c r="X16" s="690"/>
      <c r="Y16" s="690"/>
      <c r="Z16" s="690"/>
      <c r="AA16" s="690"/>
      <c r="AB16" s="691"/>
    </row>
    <row r="17" spans="1:30" ht="18.399999999999999" customHeight="1" x14ac:dyDescent="0.25">
      <c r="A17" s="764" t="s">
        <v>38</v>
      </c>
      <c r="B17" s="160">
        <v>1</v>
      </c>
      <c r="C17" s="132"/>
      <c r="D17" s="70">
        <v>0.20833333333333334</v>
      </c>
      <c r="E17" s="70">
        <f t="shared" ref="E17:T17" si="2">D17+E$10</f>
        <v>0.21180555555555555</v>
      </c>
      <c r="F17" s="70">
        <f t="shared" si="2"/>
        <v>0.21527777777777776</v>
      </c>
      <c r="G17" s="70">
        <f t="shared" si="2"/>
        <v>0.21805555555555553</v>
      </c>
      <c r="H17" s="70">
        <f t="shared" si="2"/>
        <v>0.22152777777777774</v>
      </c>
      <c r="I17" s="70">
        <f t="shared" si="2"/>
        <v>0.22430555555555551</v>
      </c>
      <c r="J17" s="70">
        <f t="shared" si="2"/>
        <v>0.22708333333333328</v>
      </c>
      <c r="K17" s="70">
        <f t="shared" si="2"/>
        <v>0.2319444444444444</v>
      </c>
      <c r="L17" s="70">
        <f t="shared" si="2"/>
        <v>0.23541666666666661</v>
      </c>
      <c r="M17" s="70">
        <f t="shared" si="2"/>
        <v>0.23749999999999993</v>
      </c>
      <c r="N17" s="70">
        <f t="shared" si="2"/>
        <v>0.24374999999999994</v>
      </c>
      <c r="O17" s="70">
        <f t="shared" si="2"/>
        <v>0.24652777777777771</v>
      </c>
      <c r="P17" s="70">
        <f t="shared" si="2"/>
        <v>0.24999999999999992</v>
      </c>
      <c r="Q17" s="70">
        <f t="shared" si="2"/>
        <v>0.25347222222222215</v>
      </c>
      <c r="R17" s="70">
        <f t="shared" si="2"/>
        <v>0.25555555555555548</v>
      </c>
      <c r="S17" s="70">
        <f t="shared" si="2"/>
        <v>0.25902777777777769</v>
      </c>
      <c r="T17" s="70">
        <f t="shared" si="2"/>
        <v>0.26180555555555546</v>
      </c>
      <c r="U17" s="70">
        <f t="shared" ref="U17:W17" si="3">T17+U$10</f>
        <v>0.26527777777777767</v>
      </c>
      <c r="V17" s="70">
        <f t="shared" si="3"/>
        <v>0.26874999999999988</v>
      </c>
      <c r="W17" s="70">
        <f t="shared" si="3"/>
        <v>0.27152777777777765</v>
      </c>
      <c r="X17" s="475"/>
      <c r="Y17" s="184">
        <f>$Y$13</f>
        <v>29.54</v>
      </c>
      <c r="Z17" s="70">
        <f>W17-D17</f>
        <v>6.3194444444444303E-2</v>
      </c>
      <c r="AA17" s="185">
        <f>$G$125/((Z17*1440)/60)</f>
        <v>19.476923076923121</v>
      </c>
      <c r="AB17" s="39"/>
    </row>
    <row r="18" spans="1:30" ht="18.399999999999999" customHeight="1" x14ac:dyDescent="0.25">
      <c r="A18" s="765"/>
      <c r="B18" s="161">
        <v>2</v>
      </c>
      <c r="C18" s="132"/>
      <c r="D18" s="83">
        <v>0.22916666666666666</v>
      </c>
      <c r="E18" s="83">
        <f t="shared" ref="E18:E20" si="4">D18+E$10</f>
        <v>0.23263888888888887</v>
      </c>
      <c r="F18" s="83">
        <f t="shared" ref="F18:F20" si="5">E18+F$10</f>
        <v>0.23611111111111108</v>
      </c>
      <c r="G18" s="83">
        <f t="shared" ref="G18:G20" si="6">F18+G$10</f>
        <v>0.23888888888888885</v>
      </c>
      <c r="H18" s="83">
        <f t="shared" ref="H18:H20" si="7">G18+H$10</f>
        <v>0.24236111111111105</v>
      </c>
      <c r="I18" s="83">
        <f t="shared" ref="I18:I20" si="8">H18+I$10</f>
        <v>0.24513888888888882</v>
      </c>
      <c r="J18" s="83">
        <f t="shared" ref="J18:J20" si="9">I18+J$10</f>
        <v>0.24791666666666659</v>
      </c>
      <c r="K18" s="83">
        <f t="shared" ref="K18:K20" si="10">J18+K$10</f>
        <v>0.25277777777777771</v>
      </c>
      <c r="L18" s="83">
        <f t="shared" ref="L18:L20" si="11">K18+L$10</f>
        <v>0.25624999999999992</v>
      </c>
      <c r="M18" s="83">
        <f t="shared" ref="M18:M20" si="12">L18+M$10</f>
        <v>0.25833333333333325</v>
      </c>
      <c r="N18" s="83">
        <f t="shared" ref="N18:N20" si="13">M18+N$10</f>
        <v>0.26458333333333323</v>
      </c>
      <c r="O18" s="83">
        <f t="shared" ref="O18:O20" si="14">N18+O$10</f>
        <v>0.26736111111111099</v>
      </c>
      <c r="P18" s="83">
        <f t="shared" ref="P18:P20" si="15">O18+P$10</f>
        <v>0.2708333333333332</v>
      </c>
      <c r="Q18" s="83">
        <f t="shared" ref="Q18:Q20" si="16">P18+Q$10</f>
        <v>0.27430555555555541</v>
      </c>
      <c r="R18" s="83">
        <f t="shared" ref="R18:R20" si="17">Q18+R$10</f>
        <v>0.27638888888888874</v>
      </c>
      <c r="S18" s="83">
        <f t="shared" ref="S18:S20" si="18">R18+S$10</f>
        <v>0.27986111111111095</v>
      </c>
      <c r="T18" s="83">
        <f t="shared" ref="T18:T20" si="19">S18+T$10</f>
        <v>0.28263888888888872</v>
      </c>
      <c r="U18" s="83">
        <f t="shared" ref="U18:U20" si="20">T18+U$10</f>
        <v>0.28611111111111093</v>
      </c>
      <c r="V18" s="83">
        <f t="shared" ref="V18:V20" si="21">U18+V$10</f>
        <v>0.28958333333333314</v>
      </c>
      <c r="W18" s="83">
        <f t="shared" ref="W18:W20" si="22">V18+W$10</f>
        <v>0.29236111111111091</v>
      </c>
      <c r="X18" s="291"/>
      <c r="Y18" s="133">
        <f t="shared" ref="Y18:Y88" si="23">$Y$13</f>
        <v>29.54</v>
      </c>
      <c r="Z18" s="83">
        <f t="shared" ref="Z18:Z88" si="24">W18-D18</f>
        <v>6.3194444444444248E-2</v>
      </c>
      <c r="AA18" s="187">
        <f>$G$125/((Z18*1440)/60)</f>
        <v>19.476923076923136</v>
      </c>
      <c r="AB18" s="81"/>
      <c r="AC18" s="82">
        <f>D18-D17</f>
        <v>2.0833333333333315E-2</v>
      </c>
      <c r="AD18" s="82"/>
    </row>
    <row r="19" spans="1:30" ht="18.399999999999999" customHeight="1" x14ac:dyDescent="0.25">
      <c r="A19" s="765"/>
      <c r="B19" s="161">
        <v>3</v>
      </c>
      <c r="C19" s="132"/>
      <c r="D19" s="83">
        <v>0.24722222222222223</v>
      </c>
      <c r="E19" s="83">
        <f t="shared" si="4"/>
        <v>0.25069444444444444</v>
      </c>
      <c r="F19" s="83">
        <f t="shared" si="5"/>
        <v>0.25416666666666665</v>
      </c>
      <c r="G19" s="83">
        <f t="shared" si="6"/>
        <v>0.25694444444444442</v>
      </c>
      <c r="H19" s="83">
        <f t="shared" si="7"/>
        <v>0.26041666666666663</v>
      </c>
      <c r="I19" s="83">
        <f t="shared" si="8"/>
        <v>0.2631944444444444</v>
      </c>
      <c r="J19" s="83">
        <f t="shared" si="9"/>
        <v>0.26597222222222217</v>
      </c>
      <c r="K19" s="83">
        <f t="shared" si="10"/>
        <v>0.27083333333333326</v>
      </c>
      <c r="L19" s="83">
        <f t="shared" si="11"/>
        <v>0.27430555555555547</v>
      </c>
      <c r="M19" s="83">
        <f t="shared" si="12"/>
        <v>0.2763888888888888</v>
      </c>
      <c r="N19" s="83">
        <f t="shared" si="13"/>
        <v>0.28263888888888877</v>
      </c>
      <c r="O19" s="83">
        <f t="shared" si="14"/>
        <v>0.28541666666666654</v>
      </c>
      <c r="P19" s="83">
        <f t="shared" si="15"/>
        <v>0.28888888888888875</v>
      </c>
      <c r="Q19" s="83">
        <f t="shared" si="16"/>
        <v>0.29236111111111096</v>
      </c>
      <c r="R19" s="83">
        <f t="shared" si="17"/>
        <v>0.29444444444444429</v>
      </c>
      <c r="S19" s="83">
        <f t="shared" si="18"/>
        <v>0.2979166666666665</v>
      </c>
      <c r="T19" s="83">
        <f t="shared" si="19"/>
        <v>0.30069444444444426</v>
      </c>
      <c r="U19" s="83">
        <f t="shared" si="20"/>
        <v>0.30416666666666647</v>
      </c>
      <c r="V19" s="83">
        <f t="shared" si="21"/>
        <v>0.30763888888888868</v>
      </c>
      <c r="W19" s="83">
        <f t="shared" si="22"/>
        <v>0.31041666666666645</v>
      </c>
      <c r="X19" s="291"/>
      <c r="Y19" s="133">
        <f t="shared" si="23"/>
        <v>29.54</v>
      </c>
      <c r="Z19" s="83">
        <f t="shared" si="24"/>
        <v>6.319444444444422E-2</v>
      </c>
      <c r="AA19" s="187">
        <f>$G$125/((Z19*1440)/60)</f>
        <v>19.476923076923146</v>
      </c>
      <c r="AB19" s="81"/>
      <c r="AC19" s="82">
        <f>D19-D18</f>
        <v>1.8055555555555575E-2</v>
      </c>
      <c r="AD19" s="82"/>
    </row>
    <row r="20" spans="1:30" ht="18.399999999999999" customHeight="1" thickBot="1" x14ac:dyDescent="0.3">
      <c r="A20" s="765"/>
      <c r="B20" s="161">
        <v>4</v>
      </c>
      <c r="C20" s="132"/>
      <c r="D20" s="75">
        <f t="shared" ref="D20:D26" si="25">D19+"00:08"</f>
        <v>0.25277777777777777</v>
      </c>
      <c r="E20" s="83">
        <f t="shared" si="4"/>
        <v>0.25624999999999998</v>
      </c>
      <c r="F20" s="83">
        <f t="shared" si="5"/>
        <v>0.25972222222222219</v>
      </c>
      <c r="G20" s="83">
        <f t="shared" si="6"/>
        <v>0.26249999999999996</v>
      </c>
      <c r="H20" s="83">
        <f t="shared" si="7"/>
        <v>0.26597222222222217</v>
      </c>
      <c r="I20" s="83">
        <f t="shared" si="8"/>
        <v>0.26874999999999993</v>
      </c>
      <c r="J20" s="83">
        <f t="shared" si="9"/>
        <v>0.2715277777777777</v>
      </c>
      <c r="K20" s="83">
        <f t="shared" si="10"/>
        <v>0.2763888888888888</v>
      </c>
      <c r="L20" s="83">
        <f t="shared" si="11"/>
        <v>0.27986111111111101</v>
      </c>
      <c r="M20" s="83">
        <f t="shared" si="12"/>
        <v>0.28194444444444433</v>
      </c>
      <c r="N20" s="83">
        <f t="shared" si="13"/>
        <v>0.28819444444444431</v>
      </c>
      <c r="O20" s="83">
        <f t="shared" si="14"/>
        <v>0.29097222222222208</v>
      </c>
      <c r="P20" s="83">
        <f t="shared" si="15"/>
        <v>0.29444444444444429</v>
      </c>
      <c r="Q20" s="83">
        <f t="shared" si="16"/>
        <v>0.2979166666666665</v>
      </c>
      <c r="R20" s="83">
        <f t="shared" si="17"/>
        <v>0.29999999999999982</v>
      </c>
      <c r="S20" s="83">
        <f t="shared" si="18"/>
        <v>0.30347222222222203</v>
      </c>
      <c r="T20" s="83">
        <f t="shared" si="19"/>
        <v>0.3062499999999998</v>
      </c>
      <c r="U20" s="83">
        <f t="shared" si="20"/>
        <v>0.30972222222222201</v>
      </c>
      <c r="V20" s="83">
        <f t="shared" si="21"/>
        <v>0.31319444444444422</v>
      </c>
      <c r="W20" s="83">
        <f t="shared" si="22"/>
        <v>0.31597222222222199</v>
      </c>
      <c r="X20" s="291"/>
      <c r="Y20" s="133">
        <f t="shared" si="23"/>
        <v>29.54</v>
      </c>
      <c r="Z20" s="83">
        <f t="shared" si="24"/>
        <v>6.319444444444422E-2</v>
      </c>
      <c r="AA20" s="187">
        <f>$G$125/((Z20*1440)/60)</f>
        <v>19.476923076923146</v>
      </c>
      <c r="AB20" s="81"/>
      <c r="AC20" s="82">
        <f t="shared" ref="AC20:AC89" si="26">D20-D19</f>
        <v>5.5555555555555358E-3</v>
      </c>
      <c r="AD20" s="82"/>
    </row>
    <row r="21" spans="1:30" ht="18.399999999999999" customHeight="1" x14ac:dyDescent="0.25">
      <c r="A21" s="765"/>
      <c r="B21" s="160">
        <v>5</v>
      </c>
      <c r="C21" s="132"/>
      <c r="D21" s="75">
        <f t="shared" si="25"/>
        <v>0.2583333333333333</v>
      </c>
      <c r="E21" s="83">
        <f t="shared" ref="E21:E23" si="27">D21+E$10</f>
        <v>0.26180555555555551</v>
      </c>
      <c r="F21" s="83">
        <f t="shared" ref="F21:F23" si="28">E21+F$10</f>
        <v>0.26527777777777772</v>
      </c>
      <c r="G21" s="83">
        <f t="shared" ref="G21:G23" si="29">F21+G$10</f>
        <v>0.26805555555555549</v>
      </c>
      <c r="H21" s="83">
        <f t="shared" ref="H21:H23" si="30">G21+H$10</f>
        <v>0.2715277777777777</v>
      </c>
      <c r="I21" s="83">
        <f t="shared" ref="I21:I23" si="31">H21+I$10</f>
        <v>0.27430555555555547</v>
      </c>
      <c r="J21" s="83">
        <f t="shared" ref="J21:J23" si="32">I21+J$10</f>
        <v>0.27708333333333324</v>
      </c>
      <c r="K21" s="83">
        <f t="shared" ref="K21:K23" si="33">J21+K$10</f>
        <v>0.28194444444444433</v>
      </c>
      <c r="L21" s="83">
        <f t="shared" ref="L21:L23" si="34">K21+L$10</f>
        <v>0.28541666666666654</v>
      </c>
      <c r="M21" s="83">
        <f t="shared" ref="M21:M23" si="35">L21+M$10</f>
        <v>0.28749999999999987</v>
      </c>
      <c r="N21" s="83">
        <f t="shared" ref="N21:N23" si="36">M21+N$10</f>
        <v>0.29374999999999984</v>
      </c>
      <c r="O21" s="83">
        <f t="shared" ref="O21:O23" si="37">N21+O$10</f>
        <v>0.29652777777777761</v>
      </c>
      <c r="P21" s="83">
        <f t="shared" ref="P21:P23" si="38">O21+P$10</f>
        <v>0.29999999999999982</v>
      </c>
      <c r="Q21" s="83">
        <f t="shared" ref="Q21:Q23" si="39">P21+Q$10</f>
        <v>0.30347222222222203</v>
      </c>
      <c r="R21" s="83">
        <f t="shared" ref="R21:R23" si="40">Q21+R$10</f>
        <v>0.30555555555555536</v>
      </c>
      <c r="S21" s="83">
        <f t="shared" ref="S21:S23" si="41">R21+S$10</f>
        <v>0.30902777777777757</v>
      </c>
      <c r="T21" s="83">
        <f t="shared" ref="T21:T23" si="42">S21+T$10</f>
        <v>0.31180555555555534</v>
      </c>
      <c r="U21" s="83">
        <f t="shared" ref="U21:U23" si="43">T21+U$10</f>
        <v>0.31527777777777755</v>
      </c>
      <c r="V21" s="83">
        <f t="shared" ref="V21:V23" si="44">U21+V$10</f>
        <v>0.31874999999999976</v>
      </c>
      <c r="W21" s="83">
        <f t="shared" ref="W21:W23" si="45">V21+W$10</f>
        <v>0.32152777777777752</v>
      </c>
      <c r="X21" s="291"/>
      <c r="Y21" s="133">
        <f t="shared" si="23"/>
        <v>29.54</v>
      </c>
      <c r="Z21" s="83">
        <f t="shared" ref="Z21:Z23" si="46">W21-D21</f>
        <v>6.319444444444422E-2</v>
      </c>
      <c r="AA21" s="187">
        <f t="shared" ref="AA21:AA23" si="47">$G$125/((Z21*1440)/60)</f>
        <v>19.476923076923146</v>
      </c>
      <c r="AB21" s="81"/>
      <c r="AC21" s="82">
        <f t="shared" si="26"/>
        <v>5.5555555555555358E-3</v>
      </c>
      <c r="AD21" s="82"/>
    </row>
    <row r="22" spans="1:30" ht="18.399999999999999" customHeight="1" x14ac:dyDescent="0.25">
      <c r="A22" s="765"/>
      <c r="B22" s="161">
        <v>6</v>
      </c>
      <c r="C22" s="132"/>
      <c r="D22" s="75">
        <f t="shared" si="25"/>
        <v>0.26388888888888884</v>
      </c>
      <c r="E22" s="83">
        <f t="shared" si="27"/>
        <v>0.26736111111111105</v>
      </c>
      <c r="F22" s="83">
        <f t="shared" si="28"/>
        <v>0.27083333333333326</v>
      </c>
      <c r="G22" s="83">
        <f t="shared" si="29"/>
        <v>0.27361111111111103</v>
      </c>
      <c r="H22" s="83">
        <f t="shared" si="30"/>
        <v>0.27708333333333324</v>
      </c>
      <c r="I22" s="83">
        <f t="shared" si="31"/>
        <v>0.27986111111111101</v>
      </c>
      <c r="J22" s="83">
        <f t="shared" si="32"/>
        <v>0.28263888888888877</v>
      </c>
      <c r="K22" s="83">
        <f t="shared" si="33"/>
        <v>0.28749999999999987</v>
      </c>
      <c r="L22" s="83">
        <f t="shared" si="34"/>
        <v>0.29097222222222208</v>
      </c>
      <c r="M22" s="83">
        <f t="shared" si="35"/>
        <v>0.2930555555555554</v>
      </c>
      <c r="N22" s="83">
        <f t="shared" si="36"/>
        <v>0.29930555555555538</v>
      </c>
      <c r="O22" s="83">
        <f t="shared" si="37"/>
        <v>0.30208333333333315</v>
      </c>
      <c r="P22" s="83">
        <f t="shared" si="38"/>
        <v>0.30555555555555536</v>
      </c>
      <c r="Q22" s="83">
        <f t="shared" si="39"/>
        <v>0.30902777777777757</v>
      </c>
      <c r="R22" s="83">
        <f t="shared" si="40"/>
        <v>0.31111111111111089</v>
      </c>
      <c r="S22" s="83">
        <f t="shared" si="41"/>
        <v>0.3145833333333331</v>
      </c>
      <c r="T22" s="83">
        <f t="shared" si="42"/>
        <v>0.31736111111111087</v>
      </c>
      <c r="U22" s="83">
        <f t="shared" si="43"/>
        <v>0.32083333333333308</v>
      </c>
      <c r="V22" s="83">
        <f t="shared" si="44"/>
        <v>0.32430555555555529</v>
      </c>
      <c r="W22" s="83">
        <f t="shared" si="45"/>
        <v>0.32708333333333306</v>
      </c>
      <c r="X22" s="291"/>
      <c r="Y22" s="133">
        <f t="shared" si="23"/>
        <v>29.54</v>
      </c>
      <c r="Z22" s="83">
        <f t="shared" si="46"/>
        <v>6.319444444444422E-2</v>
      </c>
      <c r="AA22" s="187">
        <f t="shared" si="47"/>
        <v>19.476923076923146</v>
      </c>
      <c r="AB22" s="81"/>
      <c r="AC22" s="82">
        <f t="shared" si="26"/>
        <v>5.5555555555555358E-3</v>
      </c>
      <c r="AD22" s="82"/>
    </row>
    <row r="23" spans="1:30" ht="18.399999999999999" customHeight="1" x14ac:dyDescent="0.25">
      <c r="A23" s="765"/>
      <c r="B23" s="161">
        <v>7</v>
      </c>
      <c r="C23" s="132"/>
      <c r="D23" s="75">
        <f t="shared" si="25"/>
        <v>0.26944444444444438</v>
      </c>
      <c r="E23" s="83">
        <f t="shared" si="27"/>
        <v>0.27291666666666659</v>
      </c>
      <c r="F23" s="83">
        <f t="shared" si="28"/>
        <v>0.2763888888888888</v>
      </c>
      <c r="G23" s="83">
        <f t="shared" si="29"/>
        <v>0.27916666666666656</v>
      </c>
      <c r="H23" s="83">
        <f t="shared" si="30"/>
        <v>0.28263888888888877</v>
      </c>
      <c r="I23" s="83">
        <f t="shared" si="31"/>
        <v>0.28541666666666654</v>
      </c>
      <c r="J23" s="83">
        <f t="shared" si="32"/>
        <v>0.28819444444444431</v>
      </c>
      <c r="K23" s="83">
        <f t="shared" si="33"/>
        <v>0.2930555555555554</v>
      </c>
      <c r="L23" s="83">
        <f t="shared" si="34"/>
        <v>0.29652777777777761</v>
      </c>
      <c r="M23" s="83">
        <f t="shared" si="35"/>
        <v>0.29861111111111094</v>
      </c>
      <c r="N23" s="83">
        <f t="shared" si="36"/>
        <v>0.30486111111111092</v>
      </c>
      <c r="O23" s="83">
        <f t="shared" si="37"/>
        <v>0.30763888888888868</v>
      </c>
      <c r="P23" s="83">
        <f t="shared" si="38"/>
        <v>0.31111111111111089</v>
      </c>
      <c r="Q23" s="83">
        <f t="shared" si="39"/>
        <v>0.3145833333333331</v>
      </c>
      <c r="R23" s="83">
        <f t="shared" si="40"/>
        <v>0.31666666666666643</v>
      </c>
      <c r="S23" s="83">
        <f t="shared" si="41"/>
        <v>0.32013888888888864</v>
      </c>
      <c r="T23" s="83">
        <f t="shared" si="42"/>
        <v>0.32291666666666641</v>
      </c>
      <c r="U23" s="83">
        <f t="shared" si="43"/>
        <v>0.32638888888888862</v>
      </c>
      <c r="V23" s="83">
        <f t="shared" si="44"/>
        <v>0.32986111111111083</v>
      </c>
      <c r="W23" s="83">
        <f t="shared" si="45"/>
        <v>0.3326388888888886</v>
      </c>
      <c r="X23" s="291"/>
      <c r="Y23" s="133">
        <f t="shared" si="23"/>
        <v>29.54</v>
      </c>
      <c r="Z23" s="83">
        <f t="shared" si="46"/>
        <v>6.319444444444422E-2</v>
      </c>
      <c r="AA23" s="187">
        <f t="shared" si="47"/>
        <v>19.476923076923146</v>
      </c>
      <c r="AB23" s="81"/>
      <c r="AC23" s="82">
        <f t="shared" si="26"/>
        <v>5.5555555555555358E-3</v>
      </c>
      <c r="AD23" s="82"/>
    </row>
    <row r="24" spans="1:30" ht="18.399999999999999" customHeight="1" thickBot="1" x14ac:dyDescent="0.3">
      <c r="A24" s="765"/>
      <c r="B24" s="161">
        <v>8</v>
      </c>
      <c r="C24" s="132"/>
      <c r="D24" s="75">
        <f t="shared" si="25"/>
        <v>0.27499999999999991</v>
      </c>
      <c r="E24" s="83">
        <f t="shared" ref="E24:E26" si="48">D24+E$10</f>
        <v>0.27847222222222212</v>
      </c>
      <c r="F24" s="83">
        <f t="shared" ref="F24:F26" si="49">E24+F$10</f>
        <v>0.28194444444444433</v>
      </c>
      <c r="G24" s="83">
        <f t="shared" ref="G24:G26" si="50">F24+G$10</f>
        <v>0.2847222222222221</v>
      </c>
      <c r="H24" s="83">
        <f t="shared" ref="H24:H26" si="51">G24+H$10</f>
        <v>0.28819444444444431</v>
      </c>
      <c r="I24" s="83">
        <f t="shared" ref="I24:I26" si="52">H24+I$10</f>
        <v>0.29097222222222208</v>
      </c>
      <c r="J24" s="83">
        <f t="shared" ref="J24:J26" si="53">I24+J$10</f>
        <v>0.29374999999999984</v>
      </c>
      <c r="K24" s="83">
        <f t="shared" ref="K24:K26" si="54">J24+K$10</f>
        <v>0.29861111111111094</v>
      </c>
      <c r="L24" s="83">
        <f t="shared" ref="L24:L26" si="55">K24+L$10</f>
        <v>0.30208333333333315</v>
      </c>
      <c r="M24" s="83">
        <f t="shared" ref="M24:M26" si="56">L24+M$10</f>
        <v>0.30416666666666647</v>
      </c>
      <c r="N24" s="83">
        <f t="shared" ref="N24:N26" si="57">M24+N$10</f>
        <v>0.31041666666666645</v>
      </c>
      <c r="O24" s="83">
        <f t="shared" ref="O24:O26" si="58">N24+O$10</f>
        <v>0.31319444444444422</v>
      </c>
      <c r="P24" s="83">
        <f t="shared" ref="P24:P26" si="59">O24+P$10</f>
        <v>0.31666666666666643</v>
      </c>
      <c r="Q24" s="83">
        <f t="shared" ref="Q24:Q26" si="60">P24+Q$10</f>
        <v>0.32013888888888864</v>
      </c>
      <c r="R24" s="83">
        <f t="shared" ref="R24:R26" si="61">Q24+R$10</f>
        <v>0.32222222222222197</v>
      </c>
      <c r="S24" s="83">
        <f t="shared" ref="S24:S26" si="62">R24+S$10</f>
        <v>0.32569444444444418</v>
      </c>
      <c r="T24" s="83">
        <f t="shared" ref="T24:T26" si="63">S24+T$10</f>
        <v>0.32847222222222194</v>
      </c>
      <c r="U24" s="83">
        <f t="shared" ref="U24:U26" si="64">T24+U$10</f>
        <v>0.33194444444444415</v>
      </c>
      <c r="V24" s="83">
        <f t="shared" ref="V24:V26" si="65">U24+V$10</f>
        <v>0.33541666666666636</v>
      </c>
      <c r="W24" s="83">
        <f t="shared" ref="W24:W26" si="66">V24+W$10</f>
        <v>0.33819444444444413</v>
      </c>
      <c r="X24" s="291"/>
      <c r="Y24" s="133">
        <f t="shared" si="23"/>
        <v>29.54</v>
      </c>
      <c r="Z24" s="83">
        <f t="shared" si="24"/>
        <v>6.319444444444422E-2</v>
      </c>
      <c r="AA24" s="187">
        <f t="shared" ref="AA24:AA51" si="67">$G$125/((Z24*1440)/60)</f>
        <v>19.476923076923146</v>
      </c>
      <c r="AB24" s="81"/>
      <c r="AC24" s="82">
        <f t="shared" si="26"/>
        <v>5.5555555555555358E-3</v>
      </c>
      <c r="AD24" s="82"/>
    </row>
    <row r="25" spans="1:30" ht="18.399999999999999" customHeight="1" x14ac:dyDescent="0.25">
      <c r="A25" s="765"/>
      <c r="B25" s="160">
        <v>9</v>
      </c>
      <c r="C25" s="132"/>
      <c r="D25" s="75">
        <f t="shared" si="25"/>
        <v>0.28055555555555545</v>
      </c>
      <c r="E25" s="83">
        <f t="shared" si="48"/>
        <v>0.28402777777777766</v>
      </c>
      <c r="F25" s="83">
        <f t="shared" si="49"/>
        <v>0.28749999999999987</v>
      </c>
      <c r="G25" s="83">
        <f t="shared" si="50"/>
        <v>0.29027777777777763</v>
      </c>
      <c r="H25" s="83">
        <f t="shared" si="51"/>
        <v>0.29374999999999984</v>
      </c>
      <c r="I25" s="83">
        <f t="shared" si="52"/>
        <v>0.29652777777777761</v>
      </c>
      <c r="J25" s="83">
        <f t="shared" si="53"/>
        <v>0.29930555555555538</v>
      </c>
      <c r="K25" s="83">
        <f t="shared" si="54"/>
        <v>0.30416666666666647</v>
      </c>
      <c r="L25" s="83">
        <f t="shared" si="55"/>
        <v>0.30763888888888868</v>
      </c>
      <c r="M25" s="83">
        <f t="shared" si="56"/>
        <v>0.30972222222222201</v>
      </c>
      <c r="N25" s="83">
        <f t="shared" si="57"/>
        <v>0.31597222222222199</v>
      </c>
      <c r="O25" s="83">
        <f t="shared" si="58"/>
        <v>0.31874999999999976</v>
      </c>
      <c r="P25" s="83">
        <f t="shared" si="59"/>
        <v>0.32222222222222197</v>
      </c>
      <c r="Q25" s="83">
        <f t="shared" si="60"/>
        <v>0.32569444444444418</v>
      </c>
      <c r="R25" s="83">
        <f t="shared" si="61"/>
        <v>0.3277777777777775</v>
      </c>
      <c r="S25" s="83">
        <f t="shared" si="62"/>
        <v>0.33124999999999971</v>
      </c>
      <c r="T25" s="83">
        <f t="shared" si="63"/>
        <v>0.33402777777777748</v>
      </c>
      <c r="U25" s="83">
        <f t="shared" si="64"/>
        <v>0.33749999999999969</v>
      </c>
      <c r="V25" s="83">
        <f t="shared" si="65"/>
        <v>0.3409722222222219</v>
      </c>
      <c r="W25" s="83">
        <f t="shared" si="66"/>
        <v>0.34374999999999967</v>
      </c>
      <c r="X25" s="291"/>
      <c r="Y25" s="133">
        <f t="shared" si="23"/>
        <v>29.54</v>
      </c>
      <c r="Z25" s="83">
        <f t="shared" si="24"/>
        <v>6.319444444444422E-2</v>
      </c>
      <c r="AA25" s="187">
        <f t="shared" si="67"/>
        <v>19.476923076923146</v>
      </c>
      <c r="AB25" s="81"/>
      <c r="AC25" s="82">
        <f t="shared" si="26"/>
        <v>5.5555555555555358E-3</v>
      </c>
      <c r="AD25" s="82"/>
    </row>
    <row r="26" spans="1:30" ht="18.399999999999999" customHeight="1" thickBot="1" x14ac:dyDescent="0.3">
      <c r="A26" s="765"/>
      <c r="B26" s="161">
        <v>10</v>
      </c>
      <c r="C26" s="132"/>
      <c r="D26" s="75">
        <f t="shared" si="25"/>
        <v>0.28611111111111098</v>
      </c>
      <c r="E26" s="618">
        <f t="shared" si="48"/>
        <v>0.28958333333333319</v>
      </c>
      <c r="F26" s="618">
        <f t="shared" si="49"/>
        <v>0.2930555555555554</v>
      </c>
      <c r="G26" s="618">
        <f t="shared" si="50"/>
        <v>0.29583333333333317</v>
      </c>
      <c r="H26" s="618">
        <f t="shared" si="51"/>
        <v>0.29930555555555538</v>
      </c>
      <c r="I26" s="618">
        <f t="shared" si="52"/>
        <v>0.30208333333333315</v>
      </c>
      <c r="J26" s="618">
        <f t="shared" si="53"/>
        <v>0.30486111111111092</v>
      </c>
      <c r="K26" s="618">
        <f t="shared" si="54"/>
        <v>0.30972222222222201</v>
      </c>
      <c r="L26" s="618">
        <f t="shared" si="55"/>
        <v>0.31319444444444422</v>
      </c>
      <c r="M26" s="618">
        <f t="shared" si="56"/>
        <v>0.31527777777777755</v>
      </c>
      <c r="N26" s="618">
        <f t="shared" si="57"/>
        <v>0.32152777777777752</v>
      </c>
      <c r="O26" s="618">
        <f t="shared" si="58"/>
        <v>0.32430555555555529</v>
      </c>
      <c r="P26" s="618">
        <f t="shared" si="59"/>
        <v>0.3277777777777775</v>
      </c>
      <c r="Q26" s="618">
        <f t="shared" si="60"/>
        <v>0.33124999999999971</v>
      </c>
      <c r="R26" s="618">
        <f t="shared" si="61"/>
        <v>0.33333333333333304</v>
      </c>
      <c r="S26" s="618">
        <f t="shared" si="62"/>
        <v>0.33680555555555525</v>
      </c>
      <c r="T26" s="618">
        <f t="shared" si="63"/>
        <v>0.33958333333333302</v>
      </c>
      <c r="U26" s="618">
        <f t="shared" si="64"/>
        <v>0.34305555555555522</v>
      </c>
      <c r="V26" s="618">
        <f t="shared" si="65"/>
        <v>0.34652777777777743</v>
      </c>
      <c r="W26" s="618">
        <f t="shared" si="66"/>
        <v>0.3493055555555552</v>
      </c>
      <c r="X26" s="619"/>
      <c r="Y26" s="620">
        <f t="shared" si="23"/>
        <v>29.54</v>
      </c>
      <c r="Z26" s="618">
        <f t="shared" si="24"/>
        <v>6.319444444444422E-2</v>
      </c>
      <c r="AA26" s="621">
        <f t="shared" si="67"/>
        <v>19.476923076923146</v>
      </c>
      <c r="AB26" s="81"/>
      <c r="AC26" s="82">
        <f t="shared" si="26"/>
        <v>5.5555555555555358E-3</v>
      </c>
      <c r="AD26" s="82"/>
    </row>
    <row r="27" spans="1:30" ht="18.399999999999999" customHeight="1" thickBot="1" x14ac:dyDescent="0.3">
      <c r="A27" s="765"/>
      <c r="B27" s="161">
        <v>11</v>
      </c>
      <c r="C27" s="132"/>
      <c r="D27" s="75">
        <v>0.29166666666666669</v>
      </c>
      <c r="E27" s="75">
        <f t="shared" ref="E27:T35" si="68">D27+E$9</f>
        <v>0.2951388888888889</v>
      </c>
      <c r="F27" s="76">
        <f t="shared" si="68"/>
        <v>0.29930555555555555</v>
      </c>
      <c r="G27" s="76">
        <f t="shared" si="68"/>
        <v>0.30277777777777776</v>
      </c>
      <c r="H27" s="76">
        <f t="shared" si="68"/>
        <v>0.30694444444444441</v>
      </c>
      <c r="I27" s="76">
        <f t="shared" si="68"/>
        <v>0.30972222222222218</v>
      </c>
      <c r="J27" s="76">
        <f t="shared" si="68"/>
        <v>0.31319444444444439</v>
      </c>
      <c r="K27" s="76">
        <f t="shared" si="68"/>
        <v>0.31874999999999992</v>
      </c>
      <c r="L27" s="76">
        <f t="shared" si="68"/>
        <v>0.32291666666666657</v>
      </c>
      <c r="M27" s="76">
        <f t="shared" si="68"/>
        <v>0.3249999999999999</v>
      </c>
      <c r="N27" s="76">
        <f t="shared" si="68"/>
        <v>0.33194444444444432</v>
      </c>
      <c r="O27" s="76">
        <f t="shared" si="68"/>
        <v>0.33472222222222209</v>
      </c>
      <c r="P27" s="76">
        <f t="shared" si="68"/>
        <v>0.33888888888888874</v>
      </c>
      <c r="Q27" s="76">
        <f t="shared" si="68"/>
        <v>0.34236111111111095</v>
      </c>
      <c r="R27" s="76">
        <f t="shared" si="68"/>
        <v>0.34513888888888872</v>
      </c>
      <c r="S27" s="76">
        <f t="shared" si="68"/>
        <v>0.34861111111111093</v>
      </c>
      <c r="T27" s="76">
        <f t="shared" si="68"/>
        <v>0.35208333333333314</v>
      </c>
      <c r="U27" s="76">
        <f t="shared" ref="M27:W35" si="69">T27+U$9</f>
        <v>0.35624999999999979</v>
      </c>
      <c r="V27" s="76">
        <f t="shared" si="69"/>
        <v>0.359722222222222</v>
      </c>
      <c r="W27" s="76">
        <f t="shared" si="69"/>
        <v>0.36319444444444421</v>
      </c>
      <c r="X27" s="237"/>
      <c r="Y27" s="227">
        <f t="shared" si="23"/>
        <v>29.54</v>
      </c>
      <c r="Z27" s="163">
        <f t="shared" si="24"/>
        <v>7.1527777777777524E-2</v>
      </c>
      <c r="AA27" s="80">
        <f t="shared" si="67"/>
        <v>17.207766990291322</v>
      </c>
      <c r="AB27" s="81"/>
      <c r="AC27" s="82">
        <f t="shared" si="26"/>
        <v>5.5555555555557024E-3</v>
      </c>
      <c r="AD27" s="82"/>
    </row>
    <row r="28" spans="1:30" ht="18.399999999999999" customHeight="1" thickBot="1" x14ac:dyDescent="0.3">
      <c r="A28" s="765"/>
      <c r="B28" s="161">
        <v>12</v>
      </c>
      <c r="C28" s="132"/>
      <c r="D28" s="75">
        <f>D27+"00:08"</f>
        <v>0.29722222222222222</v>
      </c>
      <c r="E28" s="75">
        <f t="shared" si="68"/>
        <v>0.30069444444444443</v>
      </c>
      <c r="F28" s="76">
        <f t="shared" si="68"/>
        <v>0.30486111111111108</v>
      </c>
      <c r="G28" s="76">
        <f t="shared" si="68"/>
        <v>0.30833333333333329</v>
      </c>
      <c r="H28" s="76">
        <f t="shared" si="68"/>
        <v>0.31249999999999994</v>
      </c>
      <c r="I28" s="76">
        <f t="shared" si="68"/>
        <v>0.31527777777777771</v>
      </c>
      <c r="J28" s="76">
        <f t="shared" si="68"/>
        <v>0.31874999999999992</v>
      </c>
      <c r="K28" s="76">
        <f t="shared" si="68"/>
        <v>0.32430555555555546</v>
      </c>
      <c r="L28" s="76">
        <f t="shared" si="68"/>
        <v>0.32847222222222211</v>
      </c>
      <c r="M28" s="76">
        <f t="shared" si="68"/>
        <v>0.33055555555555544</v>
      </c>
      <c r="N28" s="76">
        <f t="shared" si="68"/>
        <v>0.33749999999999986</v>
      </c>
      <c r="O28" s="76">
        <f t="shared" si="68"/>
        <v>0.34027777777777762</v>
      </c>
      <c r="P28" s="76">
        <f t="shared" si="68"/>
        <v>0.34444444444444428</v>
      </c>
      <c r="Q28" s="76">
        <f t="shared" si="68"/>
        <v>0.34791666666666649</v>
      </c>
      <c r="R28" s="76">
        <f t="shared" si="68"/>
        <v>0.35069444444444425</v>
      </c>
      <c r="S28" s="76">
        <f t="shared" si="68"/>
        <v>0.35416666666666646</v>
      </c>
      <c r="T28" s="76">
        <f t="shared" si="68"/>
        <v>0.35763888888888867</v>
      </c>
      <c r="U28" s="76">
        <f t="shared" si="69"/>
        <v>0.36180555555555532</v>
      </c>
      <c r="V28" s="76">
        <f t="shared" si="69"/>
        <v>0.36527777777777753</v>
      </c>
      <c r="W28" s="76">
        <f t="shared" si="69"/>
        <v>0.36874999999999974</v>
      </c>
      <c r="X28" s="132"/>
      <c r="Y28" s="205">
        <f t="shared" si="23"/>
        <v>29.54</v>
      </c>
      <c r="Z28" s="163">
        <f t="shared" si="24"/>
        <v>7.1527777777777524E-2</v>
      </c>
      <c r="AA28" s="73">
        <f t="shared" si="67"/>
        <v>17.207766990291322</v>
      </c>
      <c r="AB28" s="81"/>
      <c r="AC28" s="82">
        <f t="shared" si="26"/>
        <v>5.5555555555555358E-3</v>
      </c>
      <c r="AD28" s="82"/>
    </row>
    <row r="29" spans="1:30" ht="18.399999999999999" customHeight="1" thickBot="1" x14ac:dyDescent="0.3">
      <c r="A29" s="765"/>
      <c r="B29" s="160">
        <v>13</v>
      </c>
      <c r="C29" s="132"/>
      <c r="D29" s="75">
        <f t="shared" ref="D29:D80" si="70">D28+"00:08"</f>
        <v>0.30277777777777776</v>
      </c>
      <c r="E29" s="75">
        <f t="shared" si="68"/>
        <v>0.30624999999999997</v>
      </c>
      <c r="F29" s="76">
        <f t="shared" si="68"/>
        <v>0.31041666666666662</v>
      </c>
      <c r="G29" s="76">
        <f t="shared" si="68"/>
        <v>0.31388888888888883</v>
      </c>
      <c r="H29" s="76">
        <f t="shared" si="68"/>
        <v>0.31805555555555548</v>
      </c>
      <c r="I29" s="76">
        <f t="shared" si="68"/>
        <v>0.32083333333333325</v>
      </c>
      <c r="J29" s="76">
        <f t="shared" si="68"/>
        <v>0.32430555555555546</v>
      </c>
      <c r="K29" s="76">
        <f t="shared" si="68"/>
        <v>0.32986111111111099</v>
      </c>
      <c r="L29" s="76">
        <f t="shared" si="68"/>
        <v>0.33402777777777765</v>
      </c>
      <c r="M29" s="76">
        <f t="shared" si="68"/>
        <v>0.33611111111111097</v>
      </c>
      <c r="N29" s="76">
        <f t="shared" si="68"/>
        <v>0.34305555555555539</v>
      </c>
      <c r="O29" s="76">
        <f t="shared" si="68"/>
        <v>0.34583333333333316</v>
      </c>
      <c r="P29" s="76">
        <f t="shared" si="68"/>
        <v>0.34999999999999981</v>
      </c>
      <c r="Q29" s="76">
        <f t="shared" si="68"/>
        <v>0.35347222222222202</v>
      </c>
      <c r="R29" s="76">
        <f t="shared" si="68"/>
        <v>0.35624999999999979</v>
      </c>
      <c r="S29" s="76">
        <f t="shared" si="68"/>
        <v>0.359722222222222</v>
      </c>
      <c r="T29" s="76">
        <f t="shared" si="68"/>
        <v>0.36319444444444421</v>
      </c>
      <c r="U29" s="76">
        <f t="shared" si="69"/>
        <v>0.36736111111111086</v>
      </c>
      <c r="V29" s="76">
        <f t="shared" si="69"/>
        <v>0.37083333333333307</v>
      </c>
      <c r="W29" s="76">
        <f t="shared" si="69"/>
        <v>0.37430555555555528</v>
      </c>
      <c r="X29" s="132"/>
      <c r="Y29" s="205">
        <f t="shared" si="23"/>
        <v>29.54</v>
      </c>
      <c r="Z29" s="163">
        <f t="shared" si="24"/>
        <v>7.1527777777777524E-2</v>
      </c>
      <c r="AA29" s="73">
        <f t="shared" si="67"/>
        <v>17.207766990291322</v>
      </c>
      <c r="AB29" s="81"/>
      <c r="AC29" s="82">
        <f t="shared" si="26"/>
        <v>5.5555555555555358E-3</v>
      </c>
      <c r="AD29" s="82"/>
    </row>
    <row r="30" spans="1:30" ht="18.399999999999999" customHeight="1" thickBot="1" x14ac:dyDescent="0.3">
      <c r="A30" s="765"/>
      <c r="B30" s="161">
        <v>14</v>
      </c>
      <c r="C30" s="132"/>
      <c r="D30" s="75">
        <f t="shared" si="70"/>
        <v>0.30833333333333329</v>
      </c>
      <c r="E30" s="75">
        <f t="shared" si="68"/>
        <v>0.3118055555555555</v>
      </c>
      <c r="F30" s="76">
        <f t="shared" si="68"/>
        <v>0.31597222222222215</v>
      </c>
      <c r="G30" s="76">
        <f t="shared" si="68"/>
        <v>0.31944444444444436</v>
      </c>
      <c r="H30" s="76">
        <f t="shared" si="68"/>
        <v>0.32361111111111102</v>
      </c>
      <c r="I30" s="76">
        <f t="shared" si="68"/>
        <v>0.32638888888888878</v>
      </c>
      <c r="J30" s="76">
        <f t="shared" si="68"/>
        <v>0.32986111111111099</v>
      </c>
      <c r="K30" s="76">
        <f t="shared" si="68"/>
        <v>0.33541666666666653</v>
      </c>
      <c r="L30" s="76">
        <f t="shared" si="68"/>
        <v>0.33958333333333318</v>
      </c>
      <c r="M30" s="76">
        <f t="shared" si="68"/>
        <v>0.34166666666666651</v>
      </c>
      <c r="N30" s="76">
        <f t="shared" si="68"/>
        <v>0.34861111111111093</v>
      </c>
      <c r="O30" s="76">
        <f t="shared" si="68"/>
        <v>0.3513888888888887</v>
      </c>
      <c r="P30" s="76">
        <f t="shared" si="68"/>
        <v>0.35555555555555535</v>
      </c>
      <c r="Q30" s="76">
        <f t="shared" si="68"/>
        <v>0.35902777777777756</v>
      </c>
      <c r="R30" s="76">
        <f t="shared" si="68"/>
        <v>0.36180555555555532</v>
      </c>
      <c r="S30" s="76">
        <f t="shared" si="68"/>
        <v>0.36527777777777753</v>
      </c>
      <c r="T30" s="76">
        <f t="shared" si="68"/>
        <v>0.36874999999999974</v>
      </c>
      <c r="U30" s="76">
        <f t="shared" si="69"/>
        <v>0.3729166666666664</v>
      </c>
      <c r="V30" s="76">
        <f t="shared" si="69"/>
        <v>0.37638888888888861</v>
      </c>
      <c r="W30" s="76">
        <f t="shared" si="69"/>
        <v>0.37986111111111082</v>
      </c>
      <c r="X30" s="132"/>
      <c r="Y30" s="205">
        <f t="shared" si="23"/>
        <v>29.54</v>
      </c>
      <c r="Z30" s="163">
        <f t="shared" si="24"/>
        <v>7.1527777777777524E-2</v>
      </c>
      <c r="AA30" s="73">
        <f t="shared" si="67"/>
        <v>17.207766990291322</v>
      </c>
      <c r="AB30" s="81"/>
      <c r="AC30" s="82">
        <f t="shared" si="26"/>
        <v>5.5555555555555358E-3</v>
      </c>
      <c r="AD30" s="82"/>
    </row>
    <row r="31" spans="1:30" ht="18.399999999999999" customHeight="1" thickBot="1" x14ac:dyDescent="0.3">
      <c r="A31" s="765"/>
      <c r="B31" s="161">
        <v>15</v>
      </c>
      <c r="C31" s="132"/>
      <c r="D31" s="75">
        <f t="shared" si="70"/>
        <v>0.31388888888888883</v>
      </c>
      <c r="E31" s="75">
        <f t="shared" si="68"/>
        <v>0.31736111111111104</v>
      </c>
      <c r="F31" s="76">
        <f t="shared" si="68"/>
        <v>0.32152777777777769</v>
      </c>
      <c r="G31" s="76">
        <f t="shared" si="68"/>
        <v>0.3249999999999999</v>
      </c>
      <c r="H31" s="76">
        <f t="shared" si="68"/>
        <v>0.32916666666666655</v>
      </c>
      <c r="I31" s="76">
        <f t="shared" si="68"/>
        <v>0.33194444444444432</v>
      </c>
      <c r="J31" s="76">
        <f t="shared" si="68"/>
        <v>0.33541666666666653</v>
      </c>
      <c r="K31" s="76">
        <f t="shared" si="68"/>
        <v>0.34097222222222207</v>
      </c>
      <c r="L31" s="76">
        <f t="shared" si="68"/>
        <v>0.34513888888888872</v>
      </c>
      <c r="M31" s="76">
        <f t="shared" si="68"/>
        <v>0.34722222222222204</v>
      </c>
      <c r="N31" s="76">
        <f t="shared" si="68"/>
        <v>0.35416666666666646</v>
      </c>
      <c r="O31" s="76">
        <f t="shared" si="68"/>
        <v>0.35694444444444423</v>
      </c>
      <c r="P31" s="76">
        <f t="shared" si="68"/>
        <v>0.36111111111111088</v>
      </c>
      <c r="Q31" s="76">
        <f t="shared" si="68"/>
        <v>0.36458333333333309</v>
      </c>
      <c r="R31" s="76">
        <f t="shared" si="68"/>
        <v>0.36736111111111086</v>
      </c>
      <c r="S31" s="76">
        <f t="shared" si="68"/>
        <v>0.37083333333333307</v>
      </c>
      <c r="T31" s="76">
        <f t="shared" si="68"/>
        <v>0.37430555555555528</v>
      </c>
      <c r="U31" s="76">
        <f t="shared" si="69"/>
        <v>0.37847222222222193</v>
      </c>
      <c r="V31" s="76">
        <f t="shared" si="69"/>
        <v>0.38194444444444414</v>
      </c>
      <c r="W31" s="76">
        <f t="shared" si="69"/>
        <v>0.38541666666666635</v>
      </c>
      <c r="X31" s="132"/>
      <c r="Y31" s="205">
        <f t="shared" si="23"/>
        <v>29.54</v>
      </c>
      <c r="Z31" s="163">
        <f t="shared" si="24"/>
        <v>7.1527777777777524E-2</v>
      </c>
      <c r="AA31" s="73">
        <f t="shared" si="67"/>
        <v>17.207766990291322</v>
      </c>
      <c r="AB31" s="81"/>
      <c r="AC31" s="82">
        <f t="shared" si="26"/>
        <v>5.5555555555555358E-3</v>
      </c>
      <c r="AD31" s="82"/>
    </row>
    <row r="32" spans="1:30" ht="18.399999999999999" customHeight="1" thickBot="1" x14ac:dyDescent="0.3">
      <c r="A32" s="765"/>
      <c r="B32" s="161">
        <v>16</v>
      </c>
      <c r="C32" s="132"/>
      <c r="D32" s="75">
        <f t="shared" si="70"/>
        <v>0.31944444444444436</v>
      </c>
      <c r="E32" s="75">
        <f t="shared" si="68"/>
        <v>0.32291666666666657</v>
      </c>
      <c r="F32" s="76">
        <f t="shared" si="68"/>
        <v>0.32708333333333323</v>
      </c>
      <c r="G32" s="76">
        <f t="shared" si="68"/>
        <v>0.33055555555555544</v>
      </c>
      <c r="H32" s="76">
        <f t="shared" si="68"/>
        <v>0.33472222222222209</v>
      </c>
      <c r="I32" s="76">
        <f t="shared" si="68"/>
        <v>0.33749999999999986</v>
      </c>
      <c r="J32" s="76">
        <f t="shared" si="68"/>
        <v>0.34097222222222207</v>
      </c>
      <c r="K32" s="76">
        <f t="shared" si="68"/>
        <v>0.3465277777777776</v>
      </c>
      <c r="L32" s="76">
        <f t="shared" si="68"/>
        <v>0.35069444444444425</v>
      </c>
      <c r="M32" s="76">
        <f t="shared" si="68"/>
        <v>0.35277777777777758</v>
      </c>
      <c r="N32" s="76">
        <f t="shared" si="68"/>
        <v>0.359722222222222</v>
      </c>
      <c r="O32" s="76">
        <f t="shared" si="68"/>
        <v>0.36249999999999977</v>
      </c>
      <c r="P32" s="76">
        <f t="shared" si="68"/>
        <v>0.36666666666666642</v>
      </c>
      <c r="Q32" s="76">
        <f t="shared" si="68"/>
        <v>0.37013888888888863</v>
      </c>
      <c r="R32" s="76">
        <f t="shared" si="68"/>
        <v>0.3729166666666664</v>
      </c>
      <c r="S32" s="76">
        <f t="shared" si="68"/>
        <v>0.37638888888888861</v>
      </c>
      <c r="T32" s="76">
        <f t="shared" si="68"/>
        <v>0.37986111111111082</v>
      </c>
      <c r="U32" s="76">
        <f t="shared" si="69"/>
        <v>0.38402777777777747</v>
      </c>
      <c r="V32" s="76">
        <f t="shared" si="69"/>
        <v>0.38749999999999968</v>
      </c>
      <c r="W32" s="76">
        <f t="shared" si="69"/>
        <v>0.39097222222222189</v>
      </c>
      <c r="X32" s="132"/>
      <c r="Y32" s="205">
        <f t="shared" si="23"/>
        <v>29.54</v>
      </c>
      <c r="Z32" s="163">
        <f t="shared" si="24"/>
        <v>7.1527777777777524E-2</v>
      </c>
      <c r="AA32" s="73">
        <f t="shared" si="67"/>
        <v>17.207766990291322</v>
      </c>
      <c r="AB32" s="81"/>
      <c r="AC32" s="82">
        <f t="shared" si="26"/>
        <v>5.5555555555555358E-3</v>
      </c>
      <c r="AD32" s="82"/>
    </row>
    <row r="33" spans="1:30" ht="18.399999999999999" customHeight="1" thickBot="1" x14ac:dyDescent="0.3">
      <c r="A33" s="765"/>
      <c r="B33" s="160">
        <v>17</v>
      </c>
      <c r="C33" s="132"/>
      <c r="D33" s="75">
        <f t="shared" si="70"/>
        <v>0.3249999999999999</v>
      </c>
      <c r="E33" s="75">
        <f t="shared" si="68"/>
        <v>0.32847222222222211</v>
      </c>
      <c r="F33" s="76">
        <f t="shared" si="68"/>
        <v>0.33263888888888876</v>
      </c>
      <c r="G33" s="76">
        <f t="shared" si="68"/>
        <v>0.33611111111111097</v>
      </c>
      <c r="H33" s="76">
        <f t="shared" si="68"/>
        <v>0.34027777777777762</v>
      </c>
      <c r="I33" s="76">
        <f t="shared" si="68"/>
        <v>0.34305555555555539</v>
      </c>
      <c r="J33" s="76">
        <f t="shared" si="68"/>
        <v>0.3465277777777776</v>
      </c>
      <c r="K33" s="76">
        <f t="shared" si="68"/>
        <v>0.35208333333333314</v>
      </c>
      <c r="L33" s="76">
        <f t="shared" si="68"/>
        <v>0.35624999999999979</v>
      </c>
      <c r="M33" s="76">
        <f t="shared" si="68"/>
        <v>0.35833333333333311</v>
      </c>
      <c r="N33" s="76">
        <f t="shared" si="68"/>
        <v>0.36527777777777753</v>
      </c>
      <c r="O33" s="76">
        <f t="shared" si="68"/>
        <v>0.3680555555555553</v>
      </c>
      <c r="P33" s="76">
        <f t="shared" si="68"/>
        <v>0.37222222222222195</v>
      </c>
      <c r="Q33" s="76">
        <f t="shared" si="68"/>
        <v>0.37569444444444416</v>
      </c>
      <c r="R33" s="76">
        <f t="shared" si="68"/>
        <v>0.37847222222222193</v>
      </c>
      <c r="S33" s="76">
        <f t="shared" si="68"/>
        <v>0.38194444444444414</v>
      </c>
      <c r="T33" s="76">
        <f t="shared" si="68"/>
        <v>0.38541666666666635</v>
      </c>
      <c r="U33" s="76">
        <f t="shared" si="69"/>
        <v>0.389583333333333</v>
      </c>
      <c r="V33" s="76">
        <f t="shared" si="69"/>
        <v>0.39305555555555521</v>
      </c>
      <c r="W33" s="76">
        <f t="shared" si="69"/>
        <v>0.39652777777777742</v>
      </c>
      <c r="X33" s="132"/>
      <c r="Y33" s="205">
        <f t="shared" si="23"/>
        <v>29.54</v>
      </c>
      <c r="Z33" s="163">
        <f t="shared" si="24"/>
        <v>7.1527777777777524E-2</v>
      </c>
      <c r="AA33" s="73">
        <f t="shared" si="67"/>
        <v>17.207766990291322</v>
      </c>
      <c r="AB33" s="81"/>
      <c r="AC33" s="82">
        <f t="shared" si="26"/>
        <v>5.5555555555555358E-3</v>
      </c>
      <c r="AD33" s="82"/>
    </row>
    <row r="34" spans="1:30" ht="18.399999999999999" customHeight="1" thickBot="1" x14ac:dyDescent="0.3">
      <c r="A34" s="765"/>
      <c r="B34" s="161">
        <v>18</v>
      </c>
      <c r="C34" s="132"/>
      <c r="D34" s="75">
        <f t="shared" si="70"/>
        <v>0.33055555555555544</v>
      </c>
      <c r="E34" s="75">
        <f t="shared" si="68"/>
        <v>0.33402777777777765</v>
      </c>
      <c r="F34" s="76">
        <f t="shared" si="68"/>
        <v>0.3381944444444443</v>
      </c>
      <c r="G34" s="76">
        <f t="shared" si="68"/>
        <v>0.34166666666666651</v>
      </c>
      <c r="H34" s="76">
        <f t="shared" si="68"/>
        <v>0.34583333333333316</v>
      </c>
      <c r="I34" s="76">
        <f t="shared" si="68"/>
        <v>0.34861111111111093</v>
      </c>
      <c r="J34" s="76">
        <f t="shared" si="68"/>
        <v>0.35208333333333314</v>
      </c>
      <c r="K34" s="76">
        <f t="shared" si="68"/>
        <v>0.35763888888888867</v>
      </c>
      <c r="L34" s="76">
        <f t="shared" si="68"/>
        <v>0.36180555555555532</v>
      </c>
      <c r="M34" s="76">
        <f t="shared" si="69"/>
        <v>0.36388888888888865</v>
      </c>
      <c r="N34" s="76">
        <f t="shared" si="69"/>
        <v>0.37083333333333307</v>
      </c>
      <c r="O34" s="76">
        <f t="shared" si="69"/>
        <v>0.37361111111111084</v>
      </c>
      <c r="P34" s="76">
        <f t="shared" si="69"/>
        <v>0.37777777777777749</v>
      </c>
      <c r="Q34" s="76">
        <f t="shared" si="69"/>
        <v>0.3812499999999997</v>
      </c>
      <c r="R34" s="76">
        <f t="shared" si="69"/>
        <v>0.38402777777777747</v>
      </c>
      <c r="S34" s="76">
        <f t="shared" si="69"/>
        <v>0.38749999999999968</v>
      </c>
      <c r="T34" s="76">
        <f t="shared" si="69"/>
        <v>0.39097222222222189</v>
      </c>
      <c r="U34" s="76">
        <f t="shared" si="69"/>
        <v>0.39513888888888854</v>
      </c>
      <c r="V34" s="76">
        <f t="shared" si="69"/>
        <v>0.39861111111111075</v>
      </c>
      <c r="W34" s="76">
        <f t="shared" si="69"/>
        <v>0.40208333333333296</v>
      </c>
      <c r="X34" s="132"/>
      <c r="Y34" s="205">
        <f t="shared" si="23"/>
        <v>29.54</v>
      </c>
      <c r="Z34" s="163">
        <f t="shared" si="24"/>
        <v>7.1527777777777524E-2</v>
      </c>
      <c r="AA34" s="73">
        <f t="shared" si="67"/>
        <v>17.207766990291322</v>
      </c>
      <c r="AB34" s="81"/>
      <c r="AC34" s="82">
        <f t="shared" si="26"/>
        <v>5.5555555555555358E-3</v>
      </c>
      <c r="AD34" s="82"/>
    </row>
    <row r="35" spans="1:30" ht="18.399999999999999" customHeight="1" thickBot="1" x14ac:dyDescent="0.3">
      <c r="A35" s="765"/>
      <c r="B35" s="161">
        <v>19</v>
      </c>
      <c r="C35" s="132"/>
      <c r="D35" s="75">
        <f t="shared" si="70"/>
        <v>0.33611111111111097</v>
      </c>
      <c r="E35" s="75">
        <f t="shared" si="68"/>
        <v>0.33958333333333318</v>
      </c>
      <c r="F35" s="76">
        <f t="shared" si="68"/>
        <v>0.34374999999999983</v>
      </c>
      <c r="G35" s="76">
        <f t="shared" si="68"/>
        <v>0.34722222222222204</v>
      </c>
      <c r="H35" s="76">
        <f t="shared" si="68"/>
        <v>0.3513888888888887</v>
      </c>
      <c r="I35" s="76">
        <f t="shared" si="68"/>
        <v>0.35416666666666646</v>
      </c>
      <c r="J35" s="76">
        <f t="shared" si="68"/>
        <v>0.35763888888888867</v>
      </c>
      <c r="K35" s="76">
        <f t="shared" si="68"/>
        <v>0.36319444444444421</v>
      </c>
      <c r="L35" s="76">
        <f t="shared" si="68"/>
        <v>0.36736111111111086</v>
      </c>
      <c r="M35" s="76">
        <f t="shared" si="69"/>
        <v>0.36944444444444419</v>
      </c>
      <c r="N35" s="76">
        <f t="shared" si="69"/>
        <v>0.37638888888888861</v>
      </c>
      <c r="O35" s="76">
        <f t="shared" si="69"/>
        <v>0.37916666666666637</v>
      </c>
      <c r="P35" s="76">
        <f t="shared" si="69"/>
        <v>0.38333333333333303</v>
      </c>
      <c r="Q35" s="76">
        <f t="shared" si="69"/>
        <v>0.38680555555555524</v>
      </c>
      <c r="R35" s="76">
        <f t="shared" si="69"/>
        <v>0.389583333333333</v>
      </c>
      <c r="S35" s="76">
        <f t="shared" si="69"/>
        <v>0.39305555555555521</v>
      </c>
      <c r="T35" s="76">
        <f t="shared" si="69"/>
        <v>0.39652777777777742</v>
      </c>
      <c r="U35" s="76">
        <f t="shared" si="69"/>
        <v>0.40069444444444408</v>
      </c>
      <c r="V35" s="76">
        <f t="shared" si="69"/>
        <v>0.40416666666666629</v>
      </c>
      <c r="W35" s="76">
        <f t="shared" si="69"/>
        <v>0.4076388888888885</v>
      </c>
      <c r="X35" s="132"/>
      <c r="Y35" s="205">
        <f t="shared" si="23"/>
        <v>29.54</v>
      </c>
      <c r="Z35" s="163">
        <f t="shared" si="24"/>
        <v>7.1527777777777524E-2</v>
      </c>
      <c r="AA35" s="73">
        <f t="shared" si="67"/>
        <v>17.207766990291322</v>
      </c>
      <c r="AB35" s="81"/>
      <c r="AC35" s="82">
        <f t="shared" si="26"/>
        <v>5.5555555555555358E-3</v>
      </c>
      <c r="AD35" s="82"/>
    </row>
    <row r="36" spans="1:30" ht="18.399999999999999" customHeight="1" thickBot="1" x14ac:dyDescent="0.3">
      <c r="A36" s="765"/>
      <c r="B36" s="161">
        <v>20</v>
      </c>
      <c r="C36" s="132"/>
      <c r="D36" s="75">
        <f t="shared" si="70"/>
        <v>0.34166666666666651</v>
      </c>
      <c r="E36" s="75">
        <f t="shared" ref="E36:T63" si="71">D36+E$9</f>
        <v>0.34513888888888872</v>
      </c>
      <c r="F36" s="76">
        <f t="shared" si="71"/>
        <v>0.34930555555555537</v>
      </c>
      <c r="G36" s="76">
        <f t="shared" si="71"/>
        <v>0.35277777777777758</v>
      </c>
      <c r="H36" s="76">
        <f t="shared" si="71"/>
        <v>0.35694444444444423</v>
      </c>
      <c r="I36" s="76">
        <f t="shared" si="71"/>
        <v>0.359722222222222</v>
      </c>
      <c r="J36" s="76">
        <f t="shared" si="71"/>
        <v>0.36319444444444421</v>
      </c>
      <c r="K36" s="76">
        <f t="shared" si="71"/>
        <v>0.36874999999999974</v>
      </c>
      <c r="L36" s="76">
        <f t="shared" si="71"/>
        <v>0.3729166666666664</v>
      </c>
      <c r="M36" s="76">
        <f t="shared" si="71"/>
        <v>0.37499999999999972</v>
      </c>
      <c r="N36" s="76">
        <f t="shared" si="71"/>
        <v>0.38194444444444414</v>
      </c>
      <c r="O36" s="76">
        <f t="shared" si="71"/>
        <v>0.38472222222222191</v>
      </c>
      <c r="P36" s="76">
        <f t="shared" si="71"/>
        <v>0.38888888888888856</v>
      </c>
      <c r="Q36" s="76">
        <f t="shared" si="71"/>
        <v>0.39236111111111077</v>
      </c>
      <c r="R36" s="76">
        <f t="shared" si="71"/>
        <v>0.39513888888888854</v>
      </c>
      <c r="S36" s="76">
        <f t="shared" si="71"/>
        <v>0.39861111111111075</v>
      </c>
      <c r="T36" s="76">
        <f t="shared" si="71"/>
        <v>0.40208333333333296</v>
      </c>
      <c r="U36" s="76">
        <f t="shared" ref="M36:W58" si="72">T36+U$9</f>
        <v>0.40624999999999961</v>
      </c>
      <c r="V36" s="76">
        <f t="shared" si="72"/>
        <v>0.40972222222222182</v>
      </c>
      <c r="W36" s="76">
        <f t="shared" si="72"/>
        <v>0.41319444444444403</v>
      </c>
      <c r="X36" s="132"/>
      <c r="Y36" s="205">
        <f t="shared" si="23"/>
        <v>29.54</v>
      </c>
      <c r="Z36" s="163">
        <f t="shared" si="24"/>
        <v>7.1527777777777524E-2</v>
      </c>
      <c r="AA36" s="73">
        <f t="shared" si="67"/>
        <v>17.207766990291322</v>
      </c>
      <c r="AB36" s="81"/>
      <c r="AC36" s="82">
        <f t="shared" si="26"/>
        <v>5.5555555555555358E-3</v>
      </c>
      <c r="AD36" s="82"/>
    </row>
    <row r="37" spans="1:30" ht="18.399999999999999" customHeight="1" thickBot="1" x14ac:dyDescent="0.3">
      <c r="A37" s="765"/>
      <c r="B37" s="160">
        <v>21</v>
      </c>
      <c r="C37" s="132"/>
      <c r="D37" s="75">
        <f t="shared" si="70"/>
        <v>0.34722222222222204</v>
      </c>
      <c r="E37" s="75">
        <f t="shared" si="71"/>
        <v>0.35069444444444425</v>
      </c>
      <c r="F37" s="76">
        <f t="shared" si="71"/>
        <v>0.35486111111111091</v>
      </c>
      <c r="G37" s="76">
        <f t="shared" si="71"/>
        <v>0.35833333333333311</v>
      </c>
      <c r="H37" s="76">
        <f t="shared" si="71"/>
        <v>0.36249999999999977</v>
      </c>
      <c r="I37" s="76">
        <f t="shared" si="71"/>
        <v>0.36527777777777753</v>
      </c>
      <c r="J37" s="76">
        <f t="shared" si="71"/>
        <v>0.36874999999999974</v>
      </c>
      <c r="K37" s="76">
        <f t="shared" si="71"/>
        <v>0.37430555555555528</v>
      </c>
      <c r="L37" s="76">
        <f t="shared" si="71"/>
        <v>0.37847222222222193</v>
      </c>
      <c r="M37" s="76">
        <f t="shared" si="72"/>
        <v>0.38055555555555526</v>
      </c>
      <c r="N37" s="76">
        <f t="shared" si="72"/>
        <v>0.38749999999999968</v>
      </c>
      <c r="O37" s="76">
        <f t="shared" si="72"/>
        <v>0.39027777777777745</v>
      </c>
      <c r="P37" s="76">
        <f t="shared" si="72"/>
        <v>0.3944444444444441</v>
      </c>
      <c r="Q37" s="76">
        <f t="shared" si="72"/>
        <v>0.39791666666666631</v>
      </c>
      <c r="R37" s="76">
        <f t="shared" si="72"/>
        <v>0.40069444444444408</v>
      </c>
      <c r="S37" s="76">
        <f t="shared" si="72"/>
        <v>0.40416666666666629</v>
      </c>
      <c r="T37" s="76">
        <f t="shared" si="72"/>
        <v>0.4076388888888885</v>
      </c>
      <c r="U37" s="76">
        <f t="shared" si="72"/>
        <v>0.41180555555555515</v>
      </c>
      <c r="V37" s="76">
        <f t="shared" si="72"/>
        <v>0.41527777777777736</v>
      </c>
      <c r="W37" s="76">
        <f t="shared" si="72"/>
        <v>0.41874999999999957</v>
      </c>
      <c r="X37" s="132"/>
      <c r="Y37" s="205">
        <f t="shared" si="23"/>
        <v>29.54</v>
      </c>
      <c r="Z37" s="163">
        <f t="shared" si="24"/>
        <v>7.1527777777777524E-2</v>
      </c>
      <c r="AA37" s="73">
        <f t="shared" si="67"/>
        <v>17.207766990291322</v>
      </c>
      <c r="AB37" s="81"/>
      <c r="AC37" s="82">
        <f t="shared" si="26"/>
        <v>5.5555555555555358E-3</v>
      </c>
      <c r="AD37" s="82"/>
    </row>
    <row r="38" spans="1:30" ht="18.399999999999999" customHeight="1" thickBot="1" x14ac:dyDescent="0.3">
      <c r="A38" s="765"/>
      <c r="B38" s="161">
        <v>22</v>
      </c>
      <c r="C38" s="132"/>
      <c r="D38" s="75">
        <f t="shared" si="70"/>
        <v>0.35277777777777758</v>
      </c>
      <c r="E38" s="75">
        <f t="shared" si="71"/>
        <v>0.35624999999999979</v>
      </c>
      <c r="F38" s="76">
        <f t="shared" si="71"/>
        <v>0.36041666666666644</v>
      </c>
      <c r="G38" s="76">
        <f t="shared" si="71"/>
        <v>0.36388888888888865</v>
      </c>
      <c r="H38" s="76">
        <f t="shared" si="71"/>
        <v>0.3680555555555553</v>
      </c>
      <c r="I38" s="76">
        <f t="shared" si="71"/>
        <v>0.37083333333333307</v>
      </c>
      <c r="J38" s="76">
        <f t="shared" si="71"/>
        <v>0.37430555555555528</v>
      </c>
      <c r="K38" s="76">
        <f t="shared" si="71"/>
        <v>0.37986111111111082</v>
      </c>
      <c r="L38" s="76">
        <f t="shared" si="71"/>
        <v>0.38402777777777747</v>
      </c>
      <c r="M38" s="76">
        <f t="shared" si="72"/>
        <v>0.38611111111111079</v>
      </c>
      <c r="N38" s="76">
        <f t="shared" si="72"/>
        <v>0.39305555555555521</v>
      </c>
      <c r="O38" s="76">
        <f t="shared" si="72"/>
        <v>0.39583333333333298</v>
      </c>
      <c r="P38" s="76">
        <f t="shared" si="72"/>
        <v>0.39999999999999963</v>
      </c>
      <c r="Q38" s="76">
        <f t="shared" si="72"/>
        <v>0.40347222222222184</v>
      </c>
      <c r="R38" s="76">
        <f t="shared" si="72"/>
        <v>0.40624999999999961</v>
      </c>
      <c r="S38" s="76">
        <f t="shared" si="72"/>
        <v>0.40972222222222182</v>
      </c>
      <c r="T38" s="76">
        <f t="shared" si="72"/>
        <v>0.41319444444444403</v>
      </c>
      <c r="U38" s="76">
        <f t="shared" si="72"/>
        <v>0.41736111111111068</v>
      </c>
      <c r="V38" s="76">
        <f t="shared" si="72"/>
        <v>0.42083333333333289</v>
      </c>
      <c r="W38" s="76">
        <f t="shared" si="72"/>
        <v>0.4243055555555551</v>
      </c>
      <c r="X38" s="132"/>
      <c r="Y38" s="205">
        <f t="shared" si="23"/>
        <v>29.54</v>
      </c>
      <c r="Z38" s="163">
        <f t="shared" si="24"/>
        <v>7.1527777777777524E-2</v>
      </c>
      <c r="AA38" s="73">
        <f t="shared" si="67"/>
        <v>17.207766990291322</v>
      </c>
      <c r="AB38" s="81"/>
      <c r="AC38" s="82">
        <f t="shared" si="26"/>
        <v>5.5555555555555358E-3</v>
      </c>
      <c r="AD38" s="82"/>
    </row>
    <row r="39" spans="1:30" ht="18.399999999999999" customHeight="1" thickBot="1" x14ac:dyDescent="0.3">
      <c r="A39" s="765"/>
      <c r="B39" s="161">
        <v>23</v>
      </c>
      <c r="C39" s="132"/>
      <c r="D39" s="75">
        <f t="shared" si="70"/>
        <v>0.35833333333333311</v>
      </c>
      <c r="E39" s="75">
        <f t="shared" si="71"/>
        <v>0.36180555555555532</v>
      </c>
      <c r="F39" s="76">
        <f t="shared" si="71"/>
        <v>0.36597222222222198</v>
      </c>
      <c r="G39" s="76">
        <f t="shared" si="71"/>
        <v>0.36944444444444419</v>
      </c>
      <c r="H39" s="76">
        <f t="shared" si="71"/>
        <v>0.37361111111111084</v>
      </c>
      <c r="I39" s="76">
        <f t="shared" si="71"/>
        <v>0.37638888888888861</v>
      </c>
      <c r="J39" s="76">
        <f t="shared" si="71"/>
        <v>0.37986111111111082</v>
      </c>
      <c r="K39" s="76">
        <f t="shared" si="71"/>
        <v>0.38541666666666635</v>
      </c>
      <c r="L39" s="76">
        <f t="shared" si="71"/>
        <v>0.389583333333333</v>
      </c>
      <c r="M39" s="76">
        <f t="shared" si="72"/>
        <v>0.39166666666666633</v>
      </c>
      <c r="N39" s="76">
        <f t="shared" si="72"/>
        <v>0.39861111111111075</v>
      </c>
      <c r="O39" s="76">
        <f t="shared" si="72"/>
        <v>0.40138888888888852</v>
      </c>
      <c r="P39" s="76">
        <f t="shared" si="72"/>
        <v>0.40555555555555517</v>
      </c>
      <c r="Q39" s="76">
        <f t="shared" si="72"/>
        <v>0.40902777777777738</v>
      </c>
      <c r="R39" s="76">
        <f t="shared" si="72"/>
        <v>0.41180555555555515</v>
      </c>
      <c r="S39" s="76">
        <f t="shared" si="72"/>
        <v>0.41527777777777736</v>
      </c>
      <c r="T39" s="76">
        <f t="shared" si="72"/>
        <v>0.41874999999999957</v>
      </c>
      <c r="U39" s="76">
        <f t="shared" si="72"/>
        <v>0.42291666666666622</v>
      </c>
      <c r="V39" s="76">
        <f t="shared" si="72"/>
        <v>0.42638888888888843</v>
      </c>
      <c r="W39" s="76">
        <f t="shared" si="72"/>
        <v>0.42986111111111064</v>
      </c>
      <c r="X39" s="132"/>
      <c r="Y39" s="205">
        <f t="shared" si="23"/>
        <v>29.54</v>
      </c>
      <c r="Z39" s="163">
        <f t="shared" si="24"/>
        <v>7.1527777777777524E-2</v>
      </c>
      <c r="AA39" s="73">
        <f t="shared" si="67"/>
        <v>17.207766990291322</v>
      </c>
      <c r="AB39" s="81"/>
      <c r="AC39" s="82">
        <f t="shared" si="26"/>
        <v>5.5555555555555358E-3</v>
      </c>
      <c r="AD39" s="82"/>
    </row>
    <row r="40" spans="1:30" ht="18.399999999999999" customHeight="1" thickBot="1" x14ac:dyDescent="0.3">
      <c r="A40" s="765"/>
      <c r="B40" s="161">
        <v>24</v>
      </c>
      <c r="C40" s="132"/>
      <c r="D40" s="75">
        <f t="shared" si="70"/>
        <v>0.36388888888888865</v>
      </c>
      <c r="E40" s="75">
        <f t="shared" si="71"/>
        <v>0.36736111111111086</v>
      </c>
      <c r="F40" s="76">
        <f t="shared" si="71"/>
        <v>0.37152777777777751</v>
      </c>
      <c r="G40" s="76">
        <f t="shared" si="71"/>
        <v>0.37499999999999972</v>
      </c>
      <c r="H40" s="76">
        <f t="shared" si="71"/>
        <v>0.37916666666666637</v>
      </c>
      <c r="I40" s="76">
        <f t="shared" si="71"/>
        <v>0.38194444444444414</v>
      </c>
      <c r="J40" s="76">
        <f t="shared" si="71"/>
        <v>0.38541666666666635</v>
      </c>
      <c r="K40" s="76">
        <f t="shared" si="71"/>
        <v>0.39097222222222189</v>
      </c>
      <c r="L40" s="76">
        <f t="shared" si="71"/>
        <v>0.39513888888888854</v>
      </c>
      <c r="M40" s="76">
        <f t="shared" si="72"/>
        <v>0.39722222222222187</v>
      </c>
      <c r="N40" s="76">
        <f t="shared" si="72"/>
        <v>0.40416666666666629</v>
      </c>
      <c r="O40" s="76">
        <f t="shared" si="72"/>
        <v>0.40694444444444405</v>
      </c>
      <c r="P40" s="76">
        <f t="shared" si="72"/>
        <v>0.41111111111111071</v>
      </c>
      <c r="Q40" s="76">
        <f t="shared" si="72"/>
        <v>0.41458333333333292</v>
      </c>
      <c r="R40" s="76">
        <f t="shared" si="72"/>
        <v>0.41736111111111068</v>
      </c>
      <c r="S40" s="76">
        <f t="shared" si="72"/>
        <v>0.42083333333333289</v>
      </c>
      <c r="T40" s="76">
        <f t="shared" si="72"/>
        <v>0.4243055555555551</v>
      </c>
      <c r="U40" s="76">
        <f t="shared" si="72"/>
        <v>0.42847222222222175</v>
      </c>
      <c r="V40" s="76">
        <f t="shared" si="72"/>
        <v>0.43194444444444396</v>
      </c>
      <c r="W40" s="76">
        <f t="shared" si="72"/>
        <v>0.43541666666666617</v>
      </c>
      <c r="X40" s="132"/>
      <c r="Y40" s="205">
        <f t="shared" si="23"/>
        <v>29.54</v>
      </c>
      <c r="Z40" s="163">
        <f t="shared" si="24"/>
        <v>7.1527777777777524E-2</v>
      </c>
      <c r="AA40" s="73">
        <f t="shared" si="67"/>
        <v>17.207766990291322</v>
      </c>
      <c r="AB40" s="81"/>
      <c r="AC40" s="82">
        <f t="shared" si="26"/>
        <v>5.5555555555555358E-3</v>
      </c>
      <c r="AD40" s="82"/>
    </row>
    <row r="41" spans="1:30" ht="18.399999999999999" customHeight="1" thickBot="1" x14ac:dyDescent="0.3">
      <c r="A41" s="765"/>
      <c r="B41" s="160">
        <v>25</v>
      </c>
      <c r="C41" s="132"/>
      <c r="D41" s="75">
        <f t="shared" si="70"/>
        <v>0.36944444444444419</v>
      </c>
      <c r="E41" s="75">
        <f t="shared" si="71"/>
        <v>0.3729166666666664</v>
      </c>
      <c r="F41" s="76">
        <f t="shared" si="71"/>
        <v>0.37708333333333305</v>
      </c>
      <c r="G41" s="76">
        <f t="shared" si="71"/>
        <v>0.38055555555555526</v>
      </c>
      <c r="H41" s="76">
        <f t="shared" si="71"/>
        <v>0.38472222222222191</v>
      </c>
      <c r="I41" s="76">
        <f t="shared" si="71"/>
        <v>0.38749999999999968</v>
      </c>
      <c r="J41" s="76">
        <f t="shared" si="71"/>
        <v>0.39097222222222189</v>
      </c>
      <c r="K41" s="76">
        <f t="shared" si="71"/>
        <v>0.39652777777777742</v>
      </c>
      <c r="L41" s="76">
        <f t="shared" si="71"/>
        <v>0.40069444444444408</v>
      </c>
      <c r="M41" s="76">
        <f t="shared" si="72"/>
        <v>0.4027777777777774</v>
      </c>
      <c r="N41" s="76">
        <f t="shared" si="72"/>
        <v>0.40972222222222182</v>
      </c>
      <c r="O41" s="76">
        <f t="shared" si="72"/>
        <v>0.41249999999999959</v>
      </c>
      <c r="P41" s="76">
        <f t="shared" si="72"/>
        <v>0.41666666666666624</v>
      </c>
      <c r="Q41" s="76">
        <f t="shared" si="72"/>
        <v>0.42013888888888845</v>
      </c>
      <c r="R41" s="76">
        <f t="shared" si="72"/>
        <v>0.42291666666666622</v>
      </c>
      <c r="S41" s="76">
        <f t="shared" si="72"/>
        <v>0.42638888888888843</v>
      </c>
      <c r="T41" s="76">
        <f t="shared" si="72"/>
        <v>0.42986111111111064</v>
      </c>
      <c r="U41" s="76">
        <f t="shared" si="72"/>
        <v>0.43402777777777729</v>
      </c>
      <c r="V41" s="76">
        <f t="shared" si="72"/>
        <v>0.4374999999999995</v>
      </c>
      <c r="W41" s="76">
        <f t="shared" si="72"/>
        <v>0.44097222222222171</v>
      </c>
      <c r="X41" s="132"/>
      <c r="Y41" s="205">
        <f t="shared" si="23"/>
        <v>29.54</v>
      </c>
      <c r="Z41" s="163">
        <f t="shared" si="24"/>
        <v>7.1527777777777524E-2</v>
      </c>
      <c r="AA41" s="73">
        <f t="shared" si="67"/>
        <v>17.207766990291322</v>
      </c>
      <c r="AB41" s="81"/>
      <c r="AC41" s="82">
        <f t="shared" si="26"/>
        <v>5.5555555555555358E-3</v>
      </c>
      <c r="AD41" s="82"/>
    </row>
    <row r="42" spans="1:30" ht="18.399999999999999" customHeight="1" thickBot="1" x14ac:dyDescent="0.3">
      <c r="A42" s="765"/>
      <c r="B42" s="161">
        <v>26</v>
      </c>
      <c r="C42" s="132"/>
      <c r="D42" s="75">
        <f t="shared" si="70"/>
        <v>0.37499999999999972</v>
      </c>
      <c r="E42" s="75">
        <f t="shared" si="71"/>
        <v>0.37847222222222193</v>
      </c>
      <c r="F42" s="76">
        <f t="shared" si="71"/>
        <v>0.38263888888888858</v>
      </c>
      <c r="G42" s="76">
        <f t="shared" si="71"/>
        <v>0.38611111111111079</v>
      </c>
      <c r="H42" s="76">
        <f t="shared" si="71"/>
        <v>0.39027777777777745</v>
      </c>
      <c r="I42" s="76">
        <f t="shared" si="71"/>
        <v>0.39305555555555521</v>
      </c>
      <c r="J42" s="76">
        <f t="shared" si="71"/>
        <v>0.39652777777777742</v>
      </c>
      <c r="K42" s="76">
        <f t="shared" si="71"/>
        <v>0.40208333333333296</v>
      </c>
      <c r="L42" s="76">
        <f t="shared" si="71"/>
        <v>0.40624999999999961</v>
      </c>
      <c r="M42" s="76">
        <f t="shared" si="72"/>
        <v>0.40833333333333294</v>
      </c>
      <c r="N42" s="76">
        <f t="shared" si="72"/>
        <v>0.41527777777777736</v>
      </c>
      <c r="O42" s="76">
        <f t="shared" si="72"/>
        <v>0.41805555555555513</v>
      </c>
      <c r="P42" s="76">
        <f t="shared" si="72"/>
        <v>0.42222222222222178</v>
      </c>
      <c r="Q42" s="76">
        <f t="shared" si="72"/>
        <v>0.42569444444444399</v>
      </c>
      <c r="R42" s="76">
        <f t="shared" si="72"/>
        <v>0.42847222222222175</v>
      </c>
      <c r="S42" s="76">
        <f t="shared" si="72"/>
        <v>0.43194444444444396</v>
      </c>
      <c r="T42" s="76">
        <f t="shared" si="72"/>
        <v>0.43541666666666617</v>
      </c>
      <c r="U42" s="76">
        <f t="shared" si="72"/>
        <v>0.43958333333333283</v>
      </c>
      <c r="V42" s="76">
        <f t="shared" si="72"/>
        <v>0.44305555555555504</v>
      </c>
      <c r="W42" s="76">
        <f t="shared" si="72"/>
        <v>0.44652777777777725</v>
      </c>
      <c r="X42" s="132"/>
      <c r="Y42" s="205">
        <f t="shared" si="23"/>
        <v>29.54</v>
      </c>
      <c r="Z42" s="163">
        <f t="shared" si="24"/>
        <v>7.1527777777777524E-2</v>
      </c>
      <c r="AA42" s="73">
        <f t="shared" si="67"/>
        <v>17.207766990291322</v>
      </c>
      <c r="AB42" s="81"/>
      <c r="AC42" s="82">
        <f t="shared" si="26"/>
        <v>5.5555555555555358E-3</v>
      </c>
      <c r="AD42" s="82"/>
    </row>
    <row r="43" spans="1:30" ht="18.399999999999999" customHeight="1" thickBot="1" x14ac:dyDescent="0.3">
      <c r="A43" s="765"/>
      <c r="B43" s="161">
        <v>27</v>
      </c>
      <c r="C43" s="132"/>
      <c r="D43" s="75">
        <f t="shared" si="70"/>
        <v>0.38055555555555526</v>
      </c>
      <c r="E43" s="75">
        <f t="shared" si="71"/>
        <v>0.38402777777777747</v>
      </c>
      <c r="F43" s="76">
        <f t="shared" si="71"/>
        <v>0.38819444444444412</v>
      </c>
      <c r="G43" s="76">
        <f t="shared" si="71"/>
        <v>0.39166666666666633</v>
      </c>
      <c r="H43" s="76">
        <f t="shared" si="71"/>
        <v>0.39583333333333298</v>
      </c>
      <c r="I43" s="76">
        <f t="shared" si="71"/>
        <v>0.39861111111111075</v>
      </c>
      <c r="J43" s="76">
        <f t="shared" si="71"/>
        <v>0.40208333333333296</v>
      </c>
      <c r="K43" s="76">
        <f t="shared" si="71"/>
        <v>0.4076388888888885</v>
      </c>
      <c r="L43" s="76">
        <f t="shared" si="71"/>
        <v>0.41180555555555515</v>
      </c>
      <c r="M43" s="76">
        <f t="shared" si="72"/>
        <v>0.41388888888888847</v>
      </c>
      <c r="N43" s="76">
        <f t="shared" si="72"/>
        <v>0.42083333333333289</v>
      </c>
      <c r="O43" s="76">
        <f t="shared" si="72"/>
        <v>0.42361111111111066</v>
      </c>
      <c r="P43" s="76">
        <f t="shared" si="72"/>
        <v>0.42777777777777731</v>
      </c>
      <c r="Q43" s="76">
        <f t="shared" si="72"/>
        <v>0.43124999999999952</v>
      </c>
      <c r="R43" s="76">
        <f t="shared" si="72"/>
        <v>0.43402777777777729</v>
      </c>
      <c r="S43" s="76">
        <f t="shared" si="72"/>
        <v>0.4374999999999995</v>
      </c>
      <c r="T43" s="76">
        <f t="shared" si="72"/>
        <v>0.44097222222222171</v>
      </c>
      <c r="U43" s="76">
        <f t="shared" si="72"/>
        <v>0.44513888888888836</v>
      </c>
      <c r="V43" s="76">
        <f t="shared" si="72"/>
        <v>0.44861111111111057</v>
      </c>
      <c r="W43" s="76">
        <f t="shared" si="72"/>
        <v>0.45208333333333278</v>
      </c>
      <c r="X43" s="132"/>
      <c r="Y43" s="205">
        <f t="shared" si="23"/>
        <v>29.54</v>
      </c>
      <c r="Z43" s="163">
        <f t="shared" si="24"/>
        <v>7.1527777777777524E-2</v>
      </c>
      <c r="AA43" s="73">
        <f t="shared" si="67"/>
        <v>17.207766990291322</v>
      </c>
      <c r="AB43" s="81"/>
      <c r="AC43" s="82">
        <f t="shared" si="26"/>
        <v>5.5555555555555358E-3</v>
      </c>
      <c r="AD43" s="82"/>
    </row>
    <row r="44" spans="1:30" ht="18.399999999999999" customHeight="1" thickBot="1" x14ac:dyDescent="0.3">
      <c r="A44" s="765"/>
      <c r="B44" s="161">
        <v>28</v>
      </c>
      <c r="C44" s="132"/>
      <c r="D44" s="75">
        <f t="shared" si="70"/>
        <v>0.38611111111111079</v>
      </c>
      <c r="E44" s="75">
        <f t="shared" si="71"/>
        <v>0.389583333333333</v>
      </c>
      <c r="F44" s="76">
        <f t="shared" si="71"/>
        <v>0.39374999999999966</v>
      </c>
      <c r="G44" s="76">
        <f t="shared" si="71"/>
        <v>0.39722222222222187</v>
      </c>
      <c r="H44" s="76">
        <f t="shared" si="71"/>
        <v>0.40138888888888852</v>
      </c>
      <c r="I44" s="76">
        <f t="shared" si="71"/>
        <v>0.40416666666666629</v>
      </c>
      <c r="J44" s="76">
        <f t="shared" si="71"/>
        <v>0.4076388888888885</v>
      </c>
      <c r="K44" s="76">
        <f t="shared" si="71"/>
        <v>0.41319444444444403</v>
      </c>
      <c r="L44" s="76">
        <f t="shared" si="71"/>
        <v>0.41736111111111068</v>
      </c>
      <c r="M44" s="76">
        <f t="shared" si="72"/>
        <v>0.41944444444444401</v>
      </c>
      <c r="N44" s="76">
        <f t="shared" si="72"/>
        <v>0.42638888888888843</v>
      </c>
      <c r="O44" s="76">
        <f t="shared" si="72"/>
        <v>0.4291666666666662</v>
      </c>
      <c r="P44" s="76">
        <f t="shared" si="72"/>
        <v>0.43333333333333285</v>
      </c>
      <c r="Q44" s="76">
        <f t="shared" si="72"/>
        <v>0.43680555555555506</v>
      </c>
      <c r="R44" s="76">
        <f t="shared" si="72"/>
        <v>0.43958333333333283</v>
      </c>
      <c r="S44" s="76">
        <f t="shared" si="72"/>
        <v>0.44305555555555504</v>
      </c>
      <c r="T44" s="76">
        <f t="shared" si="72"/>
        <v>0.44652777777777725</v>
      </c>
      <c r="U44" s="76">
        <f t="shared" si="72"/>
        <v>0.4506944444444439</v>
      </c>
      <c r="V44" s="76">
        <f t="shared" si="72"/>
        <v>0.45416666666666611</v>
      </c>
      <c r="W44" s="76">
        <f t="shared" si="72"/>
        <v>0.45763888888888832</v>
      </c>
      <c r="X44" s="132"/>
      <c r="Y44" s="205">
        <f t="shared" si="23"/>
        <v>29.54</v>
      </c>
      <c r="Z44" s="163">
        <f t="shared" si="24"/>
        <v>7.1527777777777524E-2</v>
      </c>
      <c r="AA44" s="73">
        <f t="shared" si="67"/>
        <v>17.207766990291322</v>
      </c>
      <c r="AB44" s="81"/>
      <c r="AC44" s="82">
        <f t="shared" si="26"/>
        <v>5.5555555555555358E-3</v>
      </c>
      <c r="AD44" s="82"/>
    </row>
    <row r="45" spans="1:30" ht="18.399999999999999" customHeight="1" thickBot="1" x14ac:dyDescent="0.3">
      <c r="A45" s="765"/>
      <c r="B45" s="160">
        <v>29</v>
      </c>
      <c r="C45" s="132"/>
      <c r="D45" s="75">
        <f t="shared" si="70"/>
        <v>0.39166666666666633</v>
      </c>
      <c r="E45" s="75">
        <f t="shared" si="71"/>
        <v>0.39513888888888854</v>
      </c>
      <c r="F45" s="76">
        <f t="shared" si="71"/>
        <v>0.39930555555555519</v>
      </c>
      <c r="G45" s="76">
        <f t="shared" si="71"/>
        <v>0.4027777777777774</v>
      </c>
      <c r="H45" s="76">
        <f t="shared" si="71"/>
        <v>0.40694444444444405</v>
      </c>
      <c r="I45" s="76">
        <f t="shared" si="71"/>
        <v>0.40972222222222182</v>
      </c>
      <c r="J45" s="76">
        <f t="shared" si="71"/>
        <v>0.41319444444444403</v>
      </c>
      <c r="K45" s="76">
        <f t="shared" si="71"/>
        <v>0.41874999999999957</v>
      </c>
      <c r="L45" s="76">
        <f t="shared" si="71"/>
        <v>0.42291666666666622</v>
      </c>
      <c r="M45" s="76">
        <f t="shared" si="72"/>
        <v>0.42499999999999954</v>
      </c>
      <c r="N45" s="76">
        <f t="shared" si="72"/>
        <v>0.43194444444444396</v>
      </c>
      <c r="O45" s="76">
        <f t="shared" si="72"/>
        <v>0.43472222222222173</v>
      </c>
      <c r="P45" s="76">
        <f t="shared" si="72"/>
        <v>0.43888888888888838</v>
      </c>
      <c r="Q45" s="76">
        <f t="shared" si="72"/>
        <v>0.44236111111111059</v>
      </c>
      <c r="R45" s="76">
        <f t="shared" si="72"/>
        <v>0.44513888888888836</v>
      </c>
      <c r="S45" s="76">
        <f t="shared" si="72"/>
        <v>0.44861111111111057</v>
      </c>
      <c r="T45" s="76">
        <f t="shared" si="72"/>
        <v>0.45208333333333278</v>
      </c>
      <c r="U45" s="76">
        <f t="shared" si="72"/>
        <v>0.45624999999999943</v>
      </c>
      <c r="V45" s="76">
        <f t="shared" si="72"/>
        <v>0.45972222222222164</v>
      </c>
      <c r="W45" s="76">
        <f t="shared" si="72"/>
        <v>0.46319444444444385</v>
      </c>
      <c r="X45" s="132"/>
      <c r="Y45" s="205">
        <f t="shared" si="23"/>
        <v>29.54</v>
      </c>
      <c r="Z45" s="163">
        <f t="shared" si="24"/>
        <v>7.1527777777777524E-2</v>
      </c>
      <c r="AA45" s="73">
        <f t="shared" si="67"/>
        <v>17.207766990291322</v>
      </c>
      <c r="AB45" s="81"/>
      <c r="AC45" s="82">
        <f t="shared" si="26"/>
        <v>5.5555555555555358E-3</v>
      </c>
      <c r="AD45" s="82"/>
    </row>
    <row r="46" spans="1:30" ht="18.399999999999999" customHeight="1" thickBot="1" x14ac:dyDescent="0.3">
      <c r="A46" s="765"/>
      <c r="B46" s="161">
        <v>30</v>
      </c>
      <c r="C46" s="132"/>
      <c r="D46" s="75">
        <f t="shared" si="70"/>
        <v>0.39722222222222187</v>
      </c>
      <c r="E46" s="75">
        <f t="shared" si="71"/>
        <v>0.40069444444444408</v>
      </c>
      <c r="F46" s="76">
        <f t="shared" si="71"/>
        <v>0.40486111111111073</v>
      </c>
      <c r="G46" s="76">
        <f t="shared" si="71"/>
        <v>0.40833333333333294</v>
      </c>
      <c r="H46" s="76">
        <f t="shared" si="71"/>
        <v>0.41249999999999959</v>
      </c>
      <c r="I46" s="76">
        <f t="shared" si="71"/>
        <v>0.41527777777777736</v>
      </c>
      <c r="J46" s="76">
        <f t="shared" si="71"/>
        <v>0.41874999999999957</v>
      </c>
      <c r="K46" s="76">
        <f t="shared" si="71"/>
        <v>0.4243055555555551</v>
      </c>
      <c r="L46" s="76">
        <f t="shared" si="71"/>
        <v>0.42847222222222175</v>
      </c>
      <c r="M46" s="76">
        <f t="shared" si="72"/>
        <v>0.43055555555555508</v>
      </c>
      <c r="N46" s="76">
        <f t="shared" si="72"/>
        <v>0.4374999999999995</v>
      </c>
      <c r="O46" s="76">
        <f t="shared" si="72"/>
        <v>0.44027777777777727</v>
      </c>
      <c r="P46" s="76">
        <f t="shared" si="72"/>
        <v>0.44444444444444392</v>
      </c>
      <c r="Q46" s="76">
        <f t="shared" si="72"/>
        <v>0.44791666666666613</v>
      </c>
      <c r="R46" s="76">
        <f t="shared" si="72"/>
        <v>0.4506944444444439</v>
      </c>
      <c r="S46" s="76">
        <f t="shared" si="72"/>
        <v>0.45416666666666611</v>
      </c>
      <c r="T46" s="76">
        <f t="shared" si="72"/>
        <v>0.45763888888888832</v>
      </c>
      <c r="U46" s="76">
        <f t="shared" si="72"/>
        <v>0.46180555555555497</v>
      </c>
      <c r="V46" s="76">
        <f t="shared" si="72"/>
        <v>0.46527777777777718</v>
      </c>
      <c r="W46" s="76">
        <f t="shared" si="72"/>
        <v>0.46874999999999939</v>
      </c>
      <c r="X46" s="132"/>
      <c r="Y46" s="205">
        <f t="shared" si="23"/>
        <v>29.54</v>
      </c>
      <c r="Z46" s="163">
        <f t="shared" si="24"/>
        <v>7.1527777777777524E-2</v>
      </c>
      <c r="AA46" s="73">
        <f t="shared" si="67"/>
        <v>17.207766990291322</v>
      </c>
      <c r="AB46" s="81"/>
      <c r="AC46" s="82">
        <f t="shared" si="26"/>
        <v>5.5555555555555358E-3</v>
      </c>
      <c r="AD46" s="82"/>
    </row>
    <row r="47" spans="1:30" ht="18.399999999999999" customHeight="1" thickBot="1" x14ac:dyDescent="0.3">
      <c r="A47" s="765"/>
      <c r="B47" s="161">
        <v>31</v>
      </c>
      <c r="C47" s="132"/>
      <c r="D47" s="75">
        <f t="shared" si="70"/>
        <v>0.4027777777777774</v>
      </c>
      <c r="E47" s="75">
        <f t="shared" si="71"/>
        <v>0.40624999999999961</v>
      </c>
      <c r="F47" s="76">
        <f t="shared" si="71"/>
        <v>0.41041666666666626</v>
      </c>
      <c r="G47" s="76">
        <f t="shared" si="71"/>
        <v>0.41388888888888847</v>
      </c>
      <c r="H47" s="76">
        <f t="shared" si="71"/>
        <v>0.41805555555555513</v>
      </c>
      <c r="I47" s="76">
        <f t="shared" si="71"/>
        <v>0.42083333333333289</v>
      </c>
      <c r="J47" s="76">
        <f t="shared" si="71"/>
        <v>0.4243055555555551</v>
      </c>
      <c r="K47" s="76">
        <f t="shared" si="71"/>
        <v>0.42986111111111064</v>
      </c>
      <c r="L47" s="76">
        <f t="shared" si="71"/>
        <v>0.43402777777777729</v>
      </c>
      <c r="M47" s="76">
        <f t="shared" si="72"/>
        <v>0.43611111111111062</v>
      </c>
      <c r="N47" s="76">
        <f t="shared" si="72"/>
        <v>0.44305555555555504</v>
      </c>
      <c r="O47" s="76">
        <f t="shared" si="72"/>
        <v>0.4458333333333328</v>
      </c>
      <c r="P47" s="76">
        <f t="shared" si="72"/>
        <v>0.44999999999999946</v>
      </c>
      <c r="Q47" s="76">
        <f t="shared" si="72"/>
        <v>0.45347222222222167</v>
      </c>
      <c r="R47" s="76">
        <f t="shared" si="72"/>
        <v>0.45624999999999943</v>
      </c>
      <c r="S47" s="76">
        <f t="shared" si="72"/>
        <v>0.45972222222222164</v>
      </c>
      <c r="T47" s="76">
        <f t="shared" si="72"/>
        <v>0.46319444444444385</v>
      </c>
      <c r="U47" s="76">
        <f t="shared" si="72"/>
        <v>0.46736111111111051</v>
      </c>
      <c r="V47" s="76">
        <f t="shared" si="72"/>
        <v>0.47083333333333272</v>
      </c>
      <c r="W47" s="76">
        <f t="shared" si="72"/>
        <v>0.47430555555555493</v>
      </c>
      <c r="X47" s="132"/>
      <c r="Y47" s="205">
        <f t="shared" si="23"/>
        <v>29.54</v>
      </c>
      <c r="Z47" s="163">
        <f t="shared" si="24"/>
        <v>7.1527777777777524E-2</v>
      </c>
      <c r="AA47" s="73">
        <f t="shared" si="67"/>
        <v>17.207766990291322</v>
      </c>
      <c r="AB47" s="81"/>
      <c r="AC47" s="82">
        <f t="shared" si="26"/>
        <v>5.5555555555555358E-3</v>
      </c>
      <c r="AD47" s="82"/>
    </row>
    <row r="48" spans="1:30" ht="18.399999999999999" customHeight="1" thickBot="1" x14ac:dyDescent="0.3">
      <c r="A48" s="765"/>
      <c r="B48" s="161">
        <v>32</v>
      </c>
      <c r="C48" s="132"/>
      <c r="D48" s="75">
        <f t="shared" si="70"/>
        <v>0.40833333333333294</v>
      </c>
      <c r="E48" s="75">
        <f t="shared" si="71"/>
        <v>0.41180555555555515</v>
      </c>
      <c r="F48" s="76">
        <f t="shared" si="71"/>
        <v>0.4159722222222218</v>
      </c>
      <c r="G48" s="76">
        <f t="shared" si="71"/>
        <v>0.41944444444444401</v>
      </c>
      <c r="H48" s="76">
        <f t="shared" si="71"/>
        <v>0.42361111111111066</v>
      </c>
      <c r="I48" s="76">
        <f t="shared" si="71"/>
        <v>0.42638888888888843</v>
      </c>
      <c r="J48" s="76">
        <f t="shared" si="71"/>
        <v>0.42986111111111064</v>
      </c>
      <c r="K48" s="76">
        <f t="shared" si="71"/>
        <v>0.43541666666666617</v>
      </c>
      <c r="L48" s="76">
        <f t="shared" si="71"/>
        <v>0.43958333333333283</v>
      </c>
      <c r="M48" s="76">
        <f t="shared" si="72"/>
        <v>0.44166666666666615</v>
      </c>
      <c r="N48" s="76">
        <f t="shared" si="72"/>
        <v>0.44861111111111057</v>
      </c>
      <c r="O48" s="76">
        <f t="shared" si="72"/>
        <v>0.45138888888888834</v>
      </c>
      <c r="P48" s="76">
        <f t="shared" si="72"/>
        <v>0.45555555555555499</v>
      </c>
      <c r="Q48" s="76">
        <f t="shared" si="72"/>
        <v>0.4590277777777772</v>
      </c>
      <c r="R48" s="76">
        <f t="shared" si="72"/>
        <v>0.46180555555555497</v>
      </c>
      <c r="S48" s="76">
        <f t="shared" si="72"/>
        <v>0.46527777777777718</v>
      </c>
      <c r="T48" s="76">
        <f t="shared" si="72"/>
        <v>0.46874999999999939</v>
      </c>
      <c r="U48" s="76">
        <f t="shared" si="72"/>
        <v>0.47291666666666604</v>
      </c>
      <c r="V48" s="76">
        <f t="shared" si="72"/>
        <v>0.47638888888888825</v>
      </c>
      <c r="W48" s="76">
        <f t="shared" si="72"/>
        <v>0.47986111111111046</v>
      </c>
      <c r="X48" s="132"/>
      <c r="Y48" s="205">
        <f t="shared" si="23"/>
        <v>29.54</v>
      </c>
      <c r="Z48" s="163">
        <f t="shared" si="24"/>
        <v>7.1527777777777524E-2</v>
      </c>
      <c r="AA48" s="73">
        <f t="shared" si="67"/>
        <v>17.207766990291322</v>
      </c>
      <c r="AB48" s="81"/>
      <c r="AC48" s="82">
        <f t="shared" si="26"/>
        <v>5.5555555555555358E-3</v>
      </c>
      <c r="AD48" s="82"/>
    </row>
    <row r="49" spans="1:30" ht="18.399999999999999" customHeight="1" thickBot="1" x14ac:dyDescent="0.3">
      <c r="A49" s="765"/>
      <c r="B49" s="160">
        <v>33</v>
      </c>
      <c r="C49" s="132"/>
      <c r="D49" s="75">
        <f t="shared" si="70"/>
        <v>0.41388888888888847</v>
      </c>
      <c r="E49" s="75">
        <f t="shared" si="71"/>
        <v>0.41736111111111068</v>
      </c>
      <c r="F49" s="76">
        <f t="shared" si="71"/>
        <v>0.42152777777777733</v>
      </c>
      <c r="G49" s="76">
        <f t="shared" si="71"/>
        <v>0.42499999999999954</v>
      </c>
      <c r="H49" s="76">
        <f t="shared" si="71"/>
        <v>0.4291666666666662</v>
      </c>
      <c r="I49" s="76">
        <f t="shared" si="71"/>
        <v>0.43194444444444396</v>
      </c>
      <c r="J49" s="76">
        <f t="shared" si="71"/>
        <v>0.43541666666666617</v>
      </c>
      <c r="K49" s="76">
        <f t="shared" si="71"/>
        <v>0.44097222222222171</v>
      </c>
      <c r="L49" s="76">
        <f t="shared" si="71"/>
        <v>0.44513888888888836</v>
      </c>
      <c r="M49" s="76">
        <f t="shared" si="72"/>
        <v>0.44722222222222169</v>
      </c>
      <c r="N49" s="76">
        <f t="shared" si="72"/>
        <v>0.45416666666666611</v>
      </c>
      <c r="O49" s="76">
        <f t="shared" si="72"/>
        <v>0.45694444444444388</v>
      </c>
      <c r="P49" s="76">
        <f t="shared" si="72"/>
        <v>0.46111111111111053</v>
      </c>
      <c r="Q49" s="76">
        <f t="shared" si="72"/>
        <v>0.46458333333333274</v>
      </c>
      <c r="R49" s="76">
        <f t="shared" si="72"/>
        <v>0.46736111111111051</v>
      </c>
      <c r="S49" s="76">
        <f t="shared" si="72"/>
        <v>0.47083333333333272</v>
      </c>
      <c r="T49" s="76">
        <f t="shared" si="72"/>
        <v>0.47430555555555493</v>
      </c>
      <c r="U49" s="76">
        <f t="shared" si="72"/>
        <v>0.47847222222222158</v>
      </c>
      <c r="V49" s="76">
        <f t="shared" si="72"/>
        <v>0.48194444444444379</v>
      </c>
      <c r="W49" s="76">
        <f t="shared" si="72"/>
        <v>0.485416666666666</v>
      </c>
      <c r="X49" s="132"/>
      <c r="Y49" s="205">
        <f t="shared" si="23"/>
        <v>29.54</v>
      </c>
      <c r="Z49" s="163">
        <f t="shared" si="24"/>
        <v>7.1527777777777524E-2</v>
      </c>
      <c r="AA49" s="73">
        <f t="shared" si="67"/>
        <v>17.207766990291322</v>
      </c>
      <c r="AB49" s="81"/>
      <c r="AC49" s="82">
        <f t="shared" si="26"/>
        <v>5.5555555555555358E-3</v>
      </c>
      <c r="AD49" s="82"/>
    </row>
    <row r="50" spans="1:30" ht="18.399999999999999" customHeight="1" thickBot="1" x14ac:dyDescent="0.3">
      <c r="A50" s="765"/>
      <c r="B50" s="161">
        <v>34</v>
      </c>
      <c r="C50" s="132"/>
      <c r="D50" s="75">
        <f t="shared" si="70"/>
        <v>0.41944444444444401</v>
      </c>
      <c r="E50" s="75">
        <f t="shared" si="71"/>
        <v>0.42291666666666622</v>
      </c>
      <c r="F50" s="76">
        <f t="shared" si="71"/>
        <v>0.42708333333333287</v>
      </c>
      <c r="G50" s="76">
        <f t="shared" si="71"/>
        <v>0.43055555555555508</v>
      </c>
      <c r="H50" s="76">
        <f t="shared" si="71"/>
        <v>0.43472222222222173</v>
      </c>
      <c r="I50" s="76">
        <f t="shared" si="71"/>
        <v>0.4374999999999995</v>
      </c>
      <c r="J50" s="76">
        <f t="shared" si="71"/>
        <v>0.44097222222222171</v>
      </c>
      <c r="K50" s="76">
        <f t="shared" si="71"/>
        <v>0.44652777777777725</v>
      </c>
      <c r="L50" s="76">
        <f t="shared" si="71"/>
        <v>0.4506944444444439</v>
      </c>
      <c r="M50" s="76">
        <f t="shared" si="72"/>
        <v>0.45277777777777722</v>
      </c>
      <c r="N50" s="76">
        <f t="shared" si="72"/>
        <v>0.45972222222222164</v>
      </c>
      <c r="O50" s="76">
        <f t="shared" si="72"/>
        <v>0.46249999999999941</v>
      </c>
      <c r="P50" s="76">
        <f t="shared" si="72"/>
        <v>0.46666666666666606</v>
      </c>
      <c r="Q50" s="76">
        <f t="shared" si="72"/>
        <v>0.47013888888888827</v>
      </c>
      <c r="R50" s="76">
        <f t="shared" si="72"/>
        <v>0.47291666666666604</v>
      </c>
      <c r="S50" s="76">
        <f t="shared" si="72"/>
        <v>0.47638888888888825</v>
      </c>
      <c r="T50" s="76">
        <f t="shared" si="72"/>
        <v>0.47986111111111046</v>
      </c>
      <c r="U50" s="76">
        <f t="shared" si="72"/>
        <v>0.48402777777777711</v>
      </c>
      <c r="V50" s="76">
        <f t="shared" si="72"/>
        <v>0.48749999999999932</v>
      </c>
      <c r="W50" s="76">
        <f t="shared" si="72"/>
        <v>0.49097222222222153</v>
      </c>
      <c r="X50" s="132"/>
      <c r="Y50" s="205">
        <f t="shared" si="23"/>
        <v>29.54</v>
      </c>
      <c r="Z50" s="163">
        <f t="shared" si="24"/>
        <v>7.1527777777777524E-2</v>
      </c>
      <c r="AA50" s="73">
        <f t="shared" si="67"/>
        <v>17.207766990291322</v>
      </c>
      <c r="AB50" s="81"/>
      <c r="AC50" s="82">
        <f t="shared" si="26"/>
        <v>5.5555555555555358E-3</v>
      </c>
      <c r="AD50" s="82"/>
    </row>
    <row r="51" spans="1:30" ht="18.399999999999999" customHeight="1" thickBot="1" x14ac:dyDescent="0.3">
      <c r="A51" s="765"/>
      <c r="B51" s="161">
        <v>35</v>
      </c>
      <c r="C51" s="132"/>
      <c r="D51" s="75">
        <f t="shared" si="70"/>
        <v>0.42499999999999954</v>
      </c>
      <c r="E51" s="75">
        <f t="shared" si="71"/>
        <v>0.42847222222222175</v>
      </c>
      <c r="F51" s="76">
        <f t="shared" si="71"/>
        <v>0.43263888888888841</v>
      </c>
      <c r="G51" s="76">
        <f t="shared" si="71"/>
        <v>0.43611111111111062</v>
      </c>
      <c r="H51" s="76">
        <f t="shared" si="71"/>
        <v>0.44027777777777727</v>
      </c>
      <c r="I51" s="76">
        <f t="shared" si="71"/>
        <v>0.44305555555555504</v>
      </c>
      <c r="J51" s="76">
        <f t="shared" si="71"/>
        <v>0.44652777777777725</v>
      </c>
      <c r="K51" s="76">
        <f t="shared" si="71"/>
        <v>0.45208333333333278</v>
      </c>
      <c r="L51" s="76">
        <f t="shared" si="71"/>
        <v>0.45624999999999943</v>
      </c>
      <c r="M51" s="76">
        <f t="shared" si="72"/>
        <v>0.45833333333333276</v>
      </c>
      <c r="N51" s="76">
        <f t="shared" si="72"/>
        <v>0.46527777777777718</v>
      </c>
      <c r="O51" s="76">
        <f t="shared" si="72"/>
        <v>0.46805555555555495</v>
      </c>
      <c r="P51" s="76">
        <f t="shared" si="72"/>
        <v>0.4722222222222216</v>
      </c>
      <c r="Q51" s="76">
        <f t="shared" si="72"/>
        <v>0.47569444444444381</v>
      </c>
      <c r="R51" s="76">
        <f t="shared" si="72"/>
        <v>0.47847222222222158</v>
      </c>
      <c r="S51" s="76">
        <f t="shared" si="72"/>
        <v>0.48194444444444379</v>
      </c>
      <c r="T51" s="76">
        <f t="shared" si="72"/>
        <v>0.485416666666666</v>
      </c>
      <c r="U51" s="76">
        <f t="shared" si="72"/>
        <v>0.48958333333333265</v>
      </c>
      <c r="V51" s="76">
        <f t="shared" si="72"/>
        <v>0.49305555555555486</v>
      </c>
      <c r="W51" s="76">
        <f t="shared" si="72"/>
        <v>0.49652777777777707</v>
      </c>
      <c r="X51" s="132"/>
      <c r="Y51" s="205">
        <f t="shared" si="23"/>
        <v>29.54</v>
      </c>
      <c r="Z51" s="163">
        <f t="shared" si="24"/>
        <v>7.1527777777777524E-2</v>
      </c>
      <c r="AA51" s="73">
        <f t="shared" si="67"/>
        <v>17.207766990291322</v>
      </c>
      <c r="AB51" s="81"/>
      <c r="AC51" s="82">
        <f t="shared" si="26"/>
        <v>5.5555555555555358E-3</v>
      </c>
      <c r="AD51" s="82"/>
    </row>
    <row r="52" spans="1:30" ht="18.399999999999999" customHeight="1" thickBot="1" x14ac:dyDescent="0.3">
      <c r="A52" s="765"/>
      <c r="B52" s="161">
        <v>36</v>
      </c>
      <c r="C52" s="132"/>
      <c r="D52" s="75">
        <f t="shared" si="70"/>
        <v>0.43055555555555508</v>
      </c>
      <c r="E52" s="75">
        <f t="shared" si="71"/>
        <v>0.43402777777777729</v>
      </c>
      <c r="F52" s="76">
        <f t="shared" si="71"/>
        <v>0.43819444444444394</v>
      </c>
      <c r="G52" s="76">
        <f t="shared" si="71"/>
        <v>0.44166666666666615</v>
      </c>
      <c r="H52" s="76">
        <f t="shared" si="71"/>
        <v>0.4458333333333328</v>
      </c>
      <c r="I52" s="76">
        <f t="shared" si="71"/>
        <v>0.44861111111111057</v>
      </c>
      <c r="J52" s="76">
        <f t="shared" si="71"/>
        <v>0.45208333333333278</v>
      </c>
      <c r="K52" s="76">
        <f t="shared" si="71"/>
        <v>0.45763888888888832</v>
      </c>
      <c r="L52" s="76">
        <f t="shared" si="71"/>
        <v>0.46180555555555497</v>
      </c>
      <c r="M52" s="76">
        <f t="shared" si="72"/>
        <v>0.4638888888888883</v>
      </c>
      <c r="N52" s="76">
        <f t="shared" si="72"/>
        <v>0.47083333333333272</v>
      </c>
      <c r="O52" s="76">
        <f t="shared" si="72"/>
        <v>0.47361111111111048</v>
      </c>
      <c r="P52" s="76">
        <f t="shared" si="72"/>
        <v>0.47777777777777714</v>
      </c>
      <c r="Q52" s="76">
        <f t="shared" si="72"/>
        <v>0.48124999999999934</v>
      </c>
      <c r="R52" s="76">
        <f t="shared" si="72"/>
        <v>0.48402777777777711</v>
      </c>
      <c r="S52" s="76">
        <f t="shared" si="72"/>
        <v>0.48749999999999932</v>
      </c>
      <c r="T52" s="76">
        <f t="shared" si="72"/>
        <v>0.49097222222222153</v>
      </c>
      <c r="U52" s="76">
        <f t="shared" si="72"/>
        <v>0.49513888888888818</v>
      </c>
      <c r="V52" s="76">
        <f t="shared" si="72"/>
        <v>0.49861111111111039</v>
      </c>
      <c r="W52" s="76">
        <f t="shared" si="72"/>
        <v>0.50208333333333266</v>
      </c>
      <c r="X52" s="132"/>
      <c r="Y52" s="205">
        <f t="shared" si="23"/>
        <v>29.54</v>
      </c>
      <c r="Z52" s="163">
        <f t="shared" si="24"/>
        <v>7.1527777777777579E-2</v>
      </c>
      <c r="AA52" s="73">
        <f t="shared" ref="AA52:AA83" si="73">$G$125/((Z52*1440)/60)</f>
        <v>17.207766990291308</v>
      </c>
      <c r="AB52" s="81"/>
      <c r="AC52" s="82">
        <f t="shared" si="26"/>
        <v>5.5555555555555358E-3</v>
      </c>
      <c r="AD52" s="82"/>
    </row>
    <row r="53" spans="1:30" ht="18.399999999999999" customHeight="1" thickBot="1" x14ac:dyDescent="0.3">
      <c r="A53" s="765"/>
      <c r="B53" s="160">
        <v>37</v>
      </c>
      <c r="C53" s="132"/>
      <c r="D53" s="75">
        <f t="shared" si="70"/>
        <v>0.43611111111111062</v>
      </c>
      <c r="E53" s="75">
        <f t="shared" si="71"/>
        <v>0.43958333333333283</v>
      </c>
      <c r="F53" s="76">
        <f t="shared" si="71"/>
        <v>0.44374999999999948</v>
      </c>
      <c r="G53" s="76">
        <f t="shared" si="71"/>
        <v>0.44722222222222169</v>
      </c>
      <c r="H53" s="76">
        <f t="shared" si="71"/>
        <v>0.45138888888888834</v>
      </c>
      <c r="I53" s="76">
        <f t="shared" si="71"/>
        <v>0.45416666666666611</v>
      </c>
      <c r="J53" s="76">
        <f t="shared" si="71"/>
        <v>0.45763888888888832</v>
      </c>
      <c r="K53" s="76">
        <f t="shared" si="71"/>
        <v>0.46319444444444385</v>
      </c>
      <c r="L53" s="76">
        <f t="shared" si="71"/>
        <v>0.46736111111111051</v>
      </c>
      <c r="M53" s="76">
        <f t="shared" si="72"/>
        <v>0.46944444444444383</v>
      </c>
      <c r="N53" s="76">
        <f t="shared" si="72"/>
        <v>0.47638888888888825</v>
      </c>
      <c r="O53" s="76">
        <f t="shared" si="72"/>
        <v>0.47916666666666602</v>
      </c>
      <c r="P53" s="76">
        <f t="shared" si="72"/>
        <v>0.48333333333333267</v>
      </c>
      <c r="Q53" s="76">
        <f t="shared" si="72"/>
        <v>0.48680555555555488</v>
      </c>
      <c r="R53" s="76">
        <f t="shared" si="72"/>
        <v>0.48958333333333265</v>
      </c>
      <c r="S53" s="76">
        <f t="shared" si="72"/>
        <v>0.49305555555555486</v>
      </c>
      <c r="T53" s="76">
        <f t="shared" si="72"/>
        <v>0.49652777777777707</v>
      </c>
      <c r="U53" s="76">
        <f t="shared" si="72"/>
        <v>0.50069444444444378</v>
      </c>
      <c r="V53" s="76">
        <f t="shared" si="72"/>
        <v>0.50416666666666599</v>
      </c>
      <c r="W53" s="76">
        <f t="shared" si="72"/>
        <v>0.5076388888888882</v>
      </c>
      <c r="X53" s="132"/>
      <c r="Y53" s="205">
        <f t="shared" si="23"/>
        <v>29.54</v>
      </c>
      <c r="Z53" s="163">
        <f t="shared" si="24"/>
        <v>7.1527777777777579E-2</v>
      </c>
      <c r="AA53" s="73">
        <f t="shared" si="73"/>
        <v>17.207766990291308</v>
      </c>
      <c r="AB53" s="81"/>
      <c r="AC53" s="82">
        <f t="shared" si="26"/>
        <v>5.5555555555555358E-3</v>
      </c>
      <c r="AD53" s="82"/>
    </row>
    <row r="54" spans="1:30" ht="18.399999999999999" customHeight="1" thickBot="1" x14ac:dyDescent="0.3">
      <c r="A54" s="765"/>
      <c r="B54" s="161">
        <v>38</v>
      </c>
      <c r="C54" s="132"/>
      <c r="D54" s="75">
        <f t="shared" si="70"/>
        <v>0.44166666666666615</v>
      </c>
      <c r="E54" s="75">
        <f t="shared" si="71"/>
        <v>0.44513888888888836</v>
      </c>
      <c r="F54" s="76">
        <f t="shared" si="71"/>
        <v>0.44930555555555501</v>
      </c>
      <c r="G54" s="76">
        <f t="shared" si="71"/>
        <v>0.45277777777777722</v>
      </c>
      <c r="H54" s="76">
        <f t="shared" si="71"/>
        <v>0.45694444444444388</v>
      </c>
      <c r="I54" s="76">
        <f t="shared" si="71"/>
        <v>0.45972222222222164</v>
      </c>
      <c r="J54" s="76">
        <f t="shared" si="71"/>
        <v>0.46319444444444385</v>
      </c>
      <c r="K54" s="76">
        <f t="shared" si="71"/>
        <v>0.46874999999999939</v>
      </c>
      <c r="L54" s="76">
        <f t="shared" si="71"/>
        <v>0.47291666666666604</v>
      </c>
      <c r="M54" s="76">
        <f t="shared" si="72"/>
        <v>0.47499999999999937</v>
      </c>
      <c r="N54" s="76">
        <f t="shared" si="72"/>
        <v>0.48194444444444379</v>
      </c>
      <c r="O54" s="76">
        <f t="shared" si="72"/>
        <v>0.48472222222222155</v>
      </c>
      <c r="P54" s="76">
        <f t="shared" si="72"/>
        <v>0.48888888888888821</v>
      </c>
      <c r="Q54" s="76">
        <f t="shared" si="72"/>
        <v>0.49236111111111042</v>
      </c>
      <c r="R54" s="76">
        <f t="shared" si="72"/>
        <v>0.49513888888888818</v>
      </c>
      <c r="S54" s="76">
        <f t="shared" si="72"/>
        <v>0.49861111111111039</v>
      </c>
      <c r="T54" s="76">
        <f t="shared" si="72"/>
        <v>0.50208333333333266</v>
      </c>
      <c r="U54" s="76">
        <f t="shared" si="72"/>
        <v>0.50624999999999931</v>
      </c>
      <c r="V54" s="76">
        <f t="shared" si="72"/>
        <v>0.50972222222222152</v>
      </c>
      <c r="W54" s="76">
        <f t="shared" si="72"/>
        <v>0.51319444444444373</v>
      </c>
      <c r="X54" s="132"/>
      <c r="Y54" s="205">
        <f t="shared" si="23"/>
        <v>29.54</v>
      </c>
      <c r="Z54" s="163">
        <f t="shared" si="24"/>
        <v>7.1527777777777579E-2</v>
      </c>
      <c r="AA54" s="73">
        <f t="shared" si="73"/>
        <v>17.207766990291308</v>
      </c>
      <c r="AB54" s="81"/>
      <c r="AC54" s="82">
        <f t="shared" si="26"/>
        <v>5.5555555555555358E-3</v>
      </c>
      <c r="AD54" s="82"/>
    </row>
    <row r="55" spans="1:30" ht="18.399999999999999" customHeight="1" thickBot="1" x14ac:dyDescent="0.3">
      <c r="A55" s="765"/>
      <c r="B55" s="161">
        <v>39</v>
      </c>
      <c r="C55" s="132"/>
      <c r="D55" s="75">
        <f t="shared" si="70"/>
        <v>0.44722222222222169</v>
      </c>
      <c r="E55" s="75">
        <f t="shared" si="71"/>
        <v>0.4506944444444439</v>
      </c>
      <c r="F55" s="76">
        <f t="shared" si="71"/>
        <v>0.45486111111111055</v>
      </c>
      <c r="G55" s="76">
        <f t="shared" si="71"/>
        <v>0.45833333333333276</v>
      </c>
      <c r="H55" s="76">
        <f t="shared" si="71"/>
        <v>0.46249999999999941</v>
      </c>
      <c r="I55" s="76">
        <f t="shared" si="71"/>
        <v>0.46527777777777718</v>
      </c>
      <c r="J55" s="76">
        <f t="shared" si="71"/>
        <v>0.46874999999999939</v>
      </c>
      <c r="K55" s="76">
        <f t="shared" si="71"/>
        <v>0.47430555555555493</v>
      </c>
      <c r="L55" s="76">
        <f t="shared" si="71"/>
        <v>0.47847222222222158</v>
      </c>
      <c r="M55" s="76">
        <f t="shared" si="72"/>
        <v>0.4805555555555549</v>
      </c>
      <c r="N55" s="76">
        <f t="shared" si="72"/>
        <v>0.48749999999999932</v>
      </c>
      <c r="O55" s="76">
        <f t="shared" si="72"/>
        <v>0.49027777777777709</v>
      </c>
      <c r="P55" s="76">
        <f t="shared" si="72"/>
        <v>0.49444444444444374</v>
      </c>
      <c r="Q55" s="76">
        <f t="shared" si="72"/>
        <v>0.49791666666666595</v>
      </c>
      <c r="R55" s="76">
        <f t="shared" si="72"/>
        <v>0.50069444444444378</v>
      </c>
      <c r="S55" s="76">
        <f t="shared" si="72"/>
        <v>0.50416666666666599</v>
      </c>
      <c r="T55" s="76">
        <f t="shared" si="72"/>
        <v>0.5076388888888882</v>
      </c>
      <c r="U55" s="76">
        <f t="shared" si="72"/>
        <v>0.51180555555555485</v>
      </c>
      <c r="V55" s="76">
        <f t="shared" si="72"/>
        <v>0.51527777777777706</v>
      </c>
      <c r="W55" s="76">
        <f t="shared" si="72"/>
        <v>0.51874999999999927</v>
      </c>
      <c r="X55" s="132"/>
      <c r="Y55" s="205">
        <f t="shared" si="23"/>
        <v>29.54</v>
      </c>
      <c r="Z55" s="163">
        <f t="shared" si="24"/>
        <v>7.1527777777777579E-2</v>
      </c>
      <c r="AA55" s="73">
        <f t="shared" si="73"/>
        <v>17.207766990291308</v>
      </c>
      <c r="AB55" s="81"/>
      <c r="AC55" s="82">
        <f t="shared" si="26"/>
        <v>5.5555555555555358E-3</v>
      </c>
      <c r="AD55" s="82"/>
    </row>
    <row r="56" spans="1:30" ht="18.399999999999999" customHeight="1" thickBot="1" x14ac:dyDescent="0.3">
      <c r="A56" s="765"/>
      <c r="B56" s="161">
        <v>40</v>
      </c>
      <c r="C56" s="132"/>
      <c r="D56" s="75">
        <f t="shared" si="70"/>
        <v>0.45277777777777722</v>
      </c>
      <c r="E56" s="75">
        <f t="shared" si="71"/>
        <v>0.45624999999999943</v>
      </c>
      <c r="F56" s="76">
        <f t="shared" si="71"/>
        <v>0.46041666666666609</v>
      </c>
      <c r="G56" s="76">
        <f t="shared" si="71"/>
        <v>0.4638888888888883</v>
      </c>
      <c r="H56" s="76">
        <f t="shared" si="71"/>
        <v>0.46805555555555495</v>
      </c>
      <c r="I56" s="76">
        <f t="shared" si="71"/>
        <v>0.47083333333333272</v>
      </c>
      <c r="J56" s="76">
        <f t="shared" si="71"/>
        <v>0.47430555555555493</v>
      </c>
      <c r="K56" s="76">
        <f t="shared" si="71"/>
        <v>0.47986111111111046</v>
      </c>
      <c r="L56" s="76">
        <f t="shared" si="71"/>
        <v>0.48402777777777711</v>
      </c>
      <c r="M56" s="76">
        <f t="shared" si="72"/>
        <v>0.48611111111111044</v>
      </c>
      <c r="N56" s="76">
        <f t="shared" si="72"/>
        <v>0.49305555555555486</v>
      </c>
      <c r="O56" s="76">
        <f t="shared" si="72"/>
        <v>0.49583333333333263</v>
      </c>
      <c r="P56" s="76">
        <f t="shared" si="72"/>
        <v>0.49999999999999928</v>
      </c>
      <c r="Q56" s="76">
        <f t="shared" si="72"/>
        <v>0.50347222222222154</v>
      </c>
      <c r="R56" s="76">
        <f t="shared" si="72"/>
        <v>0.50624999999999931</v>
      </c>
      <c r="S56" s="76">
        <f t="shared" si="72"/>
        <v>0.50972222222222152</v>
      </c>
      <c r="T56" s="76">
        <f t="shared" si="72"/>
        <v>0.51319444444444373</v>
      </c>
      <c r="U56" s="76">
        <f t="shared" si="72"/>
        <v>0.51736111111111038</v>
      </c>
      <c r="V56" s="76">
        <f t="shared" si="72"/>
        <v>0.52083333333333259</v>
      </c>
      <c r="W56" s="76">
        <f t="shared" si="72"/>
        <v>0.5243055555555548</v>
      </c>
      <c r="X56" s="132"/>
      <c r="Y56" s="205">
        <f t="shared" si="23"/>
        <v>29.54</v>
      </c>
      <c r="Z56" s="163">
        <f t="shared" si="24"/>
        <v>7.1527777777777579E-2</v>
      </c>
      <c r="AA56" s="73">
        <f t="shared" si="73"/>
        <v>17.207766990291308</v>
      </c>
      <c r="AB56" s="81"/>
      <c r="AC56" s="82">
        <f t="shared" si="26"/>
        <v>5.5555555555555358E-3</v>
      </c>
      <c r="AD56" s="82"/>
    </row>
    <row r="57" spans="1:30" ht="18.399999999999999" customHeight="1" thickBot="1" x14ac:dyDescent="0.3">
      <c r="A57" s="765"/>
      <c r="B57" s="160">
        <v>41</v>
      </c>
      <c r="C57" s="132"/>
      <c r="D57" s="75">
        <f t="shared" si="70"/>
        <v>0.45833333333333276</v>
      </c>
      <c r="E57" s="75">
        <f t="shared" si="71"/>
        <v>0.46180555555555497</v>
      </c>
      <c r="F57" s="76">
        <f t="shared" si="71"/>
        <v>0.46597222222222162</v>
      </c>
      <c r="G57" s="76">
        <f t="shared" si="71"/>
        <v>0.46944444444444383</v>
      </c>
      <c r="H57" s="76">
        <f t="shared" si="71"/>
        <v>0.47361111111111048</v>
      </c>
      <c r="I57" s="76">
        <f t="shared" si="71"/>
        <v>0.47638888888888825</v>
      </c>
      <c r="J57" s="76">
        <f t="shared" si="71"/>
        <v>0.47986111111111046</v>
      </c>
      <c r="K57" s="76">
        <f t="shared" si="71"/>
        <v>0.485416666666666</v>
      </c>
      <c r="L57" s="76">
        <f t="shared" si="71"/>
        <v>0.48958333333333265</v>
      </c>
      <c r="M57" s="76">
        <f t="shared" si="71"/>
        <v>0.49166666666666597</v>
      </c>
      <c r="N57" s="76">
        <f t="shared" si="71"/>
        <v>0.49861111111111039</v>
      </c>
      <c r="O57" s="76">
        <f t="shared" si="72"/>
        <v>0.50138888888888822</v>
      </c>
      <c r="P57" s="76">
        <f t="shared" si="72"/>
        <v>0.50555555555555487</v>
      </c>
      <c r="Q57" s="76">
        <f t="shared" si="72"/>
        <v>0.50902777777777708</v>
      </c>
      <c r="R57" s="76">
        <f t="shared" si="72"/>
        <v>0.51180555555555485</v>
      </c>
      <c r="S57" s="76">
        <f t="shared" si="72"/>
        <v>0.51527777777777706</v>
      </c>
      <c r="T57" s="76">
        <f t="shared" si="72"/>
        <v>0.51874999999999927</v>
      </c>
      <c r="U57" s="76">
        <f t="shared" si="72"/>
        <v>0.52291666666666592</v>
      </c>
      <c r="V57" s="76">
        <f t="shared" si="72"/>
        <v>0.52638888888888813</v>
      </c>
      <c r="W57" s="76">
        <f t="shared" si="72"/>
        <v>0.52986111111111034</v>
      </c>
      <c r="X57" s="132"/>
      <c r="Y57" s="205">
        <f t="shared" si="23"/>
        <v>29.54</v>
      </c>
      <c r="Z57" s="163">
        <f t="shared" si="24"/>
        <v>7.1527777777777579E-2</v>
      </c>
      <c r="AA57" s="73">
        <f t="shared" si="73"/>
        <v>17.207766990291308</v>
      </c>
      <c r="AB57" s="81"/>
      <c r="AC57" s="82">
        <f t="shared" si="26"/>
        <v>5.5555555555555358E-3</v>
      </c>
      <c r="AD57" s="82"/>
    </row>
    <row r="58" spans="1:30" ht="18.399999999999999" customHeight="1" thickBot="1" x14ac:dyDescent="0.3">
      <c r="A58" s="765"/>
      <c r="B58" s="161">
        <v>42</v>
      </c>
      <c r="C58" s="132"/>
      <c r="D58" s="75">
        <f>D57+"00:08"</f>
        <v>0.4638888888888883</v>
      </c>
      <c r="E58" s="75">
        <f t="shared" si="71"/>
        <v>0.46736111111111051</v>
      </c>
      <c r="F58" s="76">
        <f t="shared" si="71"/>
        <v>0.47152777777777716</v>
      </c>
      <c r="G58" s="76">
        <f t="shared" si="71"/>
        <v>0.47499999999999937</v>
      </c>
      <c r="H58" s="76">
        <f t="shared" si="71"/>
        <v>0.47916666666666602</v>
      </c>
      <c r="I58" s="76">
        <f t="shared" si="71"/>
        <v>0.48194444444444379</v>
      </c>
      <c r="J58" s="76">
        <f t="shared" si="71"/>
        <v>0.485416666666666</v>
      </c>
      <c r="K58" s="76">
        <f t="shared" si="71"/>
        <v>0.49097222222222153</v>
      </c>
      <c r="L58" s="76">
        <f t="shared" si="71"/>
        <v>0.49513888888888818</v>
      </c>
      <c r="M58" s="76">
        <f t="shared" si="71"/>
        <v>0.49722222222222151</v>
      </c>
      <c r="N58" s="76">
        <f t="shared" si="71"/>
        <v>0.50416666666666599</v>
      </c>
      <c r="O58" s="76">
        <f t="shared" si="72"/>
        <v>0.50694444444444375</v>
      </c>
      <c r="P58" s="76">
        <f t="shared" si="72"/>
        <v>0.51111111111111041</v>
      </c>
      <c r="Q58" s="76">
        <f t="shared" si="72"/>
        <v>0.51458333333333262</v>
      </c>
      <c r="R58" s="76">
        <f t="shared" si="72"/>
        <v>0.51736111111111038</v>
      </c>
      <c r="S58" s="76">
        <f t="shared" si="72"/>
        <v>0.52083333333333259</v>
      </c>
      <c r="T58" s="76">
        <f t="shared" si="72"/>
        <v>0.5243055555555548</v>
      </c>
      <c r="U58" s="76">
        <f t="shared" si="72"/>
        <v>0.52847222222222145</v>
      </c>
      <c r="V58" s="76">
        <f t="shared" si="72"/>
        <v>0.53194444444444366</v>
      </c>
      <c r="W58" s="76">
        <f t="shared" si="72"/>
        <v>0.53541666666666587</v>
      </c>
      <c r="X58" s="132"/>
      <c r="Y58" s="205">
        <f t="shared" si="23"/>
        <v>29.54</v>
      </c>
      <c r="Z58" s="163">
        <f t="shared" si="24"/>
        <v>7.1527777777777579E-2</v>
      </c>
      <c r="AA58" s="73">
        <f t="shared" si="73"/>
        <v>17.207766990291308</v>
      </c>
      <c r="AB58" s="81"/>
      <c r="AC58" s="82">
        <f>D58-D57</f>
        <v>5.5555555555555358E-3</v>
      </c>
      <c r="AD58" s="82"/>
    </row>
    <row r="59" spans="1:30" ht="18.399999999999999" customHeight="1" thickBot="1" x14ac:dyDescent="0.3">
      <c r="A59" s="765"/>
      <c r="B59" s="161">
        <v>43</v>
      </c>
      <c r="C59" s="132"/>
      <c r="D59" s="75">
        <f t="shared" si="70"/>
        <v>0.46944444444444383</v>
      </c>
      <c r="E59" s="75">
        <f t="shared" si="71"/>
        <v>0.47291666666666604</v>
      </c>
      <c r="F59" s="75">
        <f t="shared" ref="F59" si="74">E59+F$9</f>
        <v>0.47708333333333269</v>
      </c>
      <c r="G59" s="75">
        <f t="shared" ref="G59" si="75">F59+G$9</f>
        <v>0.4805555555555549</v>
      </c>
      <c r="H59" s="75">
        <f t="shared" ref="H59" si="76">G59+H$9</f>
        <v>0.48472222222222155</v>
      </c>
      <c r="I59" s="75">
        <f t="shared" ref="I59" si="77">H59+I$9</f>
        <v>0.48749999999999932</v>
      </c>
      <c r="J59" s="75">
        <f t="shared" ref="J59" si="78">I59+J$9</f>
        <v>0.49097222222222153</v>
      </c>
      <c r="K59" s="75">
        <f t="shared" ref="K59" si="79">J59+K$9</f>
        <v>0.49652777777777707</v>
      </c>
      <c r="L59" s="75">
        <f t="shared" ref="L59" si="80">K59+L$9</f>
        <v>0.50069444444444378</v>
      </c>
      <c r="M59" s="75">
        <f t="shared" ref="M59" si="81">L59+M$9</f>
        <v>0.5027777777777771</v>
      </c>
      <c r="N59" s="75">
        <f t="shared" ref="N59" si="82">M59+N$9</f>
        <v>0.50972222222222152</v>
      </c>
      <c r="O59" s="75">
        <f t="shared" ref="O59" si="83">N59+O$9</f>
        <v>0.51249999999999929</v>
      </c>
      <c r="P59" s="75">
        <f t="shared" ref="P59" si="84">O59+P$9</f>
        <v>0.51666666666666594</v>
      </c>
      <c r="Q59" s="75">
        <f t="shared" ref="Q59" si="85">P59+Q$9</f>
        <v>0.52013888888888815</v>
      </c>
      <c r="R59" s="75">
        <f t="shared" ref="R59" si="86">Q59+R$9</f>
        <v>0.52291666666666592</v>
      </c>
      <c r="S59" s="75">
        <f t="shared" ref="S59" si="87">R59+S$9</f>
        <v>0.52638888888888813</v>
      </c>
      <c r="T59" s="75">
        <f t="shared" ref="T59" si="88">S59+T$9</f>
        <v>0.52986111111111034</v>
      </c>
      <c r="U59" s="75">
        <f t="shared" ref="U59" si="89">T59+U$9</f>
        <v>0.53402777777777699</v>
      </c>
      <c r="V59" s="75">
        <f t="shared" ref="V59" si="90">U59+V$9</f>
        <v>0.5374999999999992</v>
      </c>
      <c r="W59" s="75">
        <f t="shared" ref="W59" si="91">V59+W$9</f>
        <v>0.54097222222222141</v>
      </c>
      <c r="X59" s="132"/>
      <c r="Y59" s="205">
        <f t="shared" si="23"/>
        <v>29.54</v>
      </c>
      <c r="Z59" s="163">
        <f t="shared" si="24"/>
        <v>7.1527777777777579E-2</v>
      </c>
      <c r="AA59" s="73">
        <f t="shared" si="73"/>
        <v>17.207766990291308</v>
      </c>
      <c r="AB59" s="81"/>
      <c r="AC59" s="82">
        <f t="shared" si="26"/>
        <v>5.5555555555555358E-3</v>
      </c>
      <c r="AD59" s="82"/>
    </row>
    <row r="60" spans="1:30" ht="18.399999999999999" customHeight="1" thickBot="1" x14ac:dyDescent="0.3">
      <c r="A60" s="765"/>
      <c r="B60" s="161">
        <v>44</v>
      </c>
      <c r="C60" s="132"/>
      <c r="D60" s="75">
        <f t="shared" si="70"/>
        <v>0.47499999999999937</v>
      </c>
      <c r="E60" s="75">
        <f t="shared" ref="E60:E62" si="92">D60+E$9</f>
        <v>0.47847222222222158</v>
      </c>
      <c r="F60" s="75">
        <f t="shared" ref="F60:F62" si="93">E60+F$9</f>
        <v>0.48263888888888823</v>
      </c>
      <c r="G60" s="75">
        <f t="shared" ref="G60:G62" si="94">F60+G$9</f>
        <v>0.48611111111111044</v>
      </c>
      <c r="H60" s="75">
        <f t="shared" ref="H60:H62" si="95">G60+H$9</f>
        <v>0.49027777777777709</v>
      </c>
      <c r="I60" s="75">
        <f t="shared" ref="I60:I62" si="96">H60+I$9</f>
        <v>0.49305555555555486</v>
      </c>
      <c r="J60" s="75">
        <f t="shared" ref="J60:J62" si="97">I60+J$9</f>
        <v>0.49652777777777707</v>
      </c>
      <c r="K60" s="75">
        <f t="shared" ref="K60:K62" si="98">J60+K$9</f>
        <v>0.50208333333333266</v>
      </c>
      <c r="L60" s="75">
        <f t="shared" ref="L60:L62" si="99">K60+L$9</f>
        <v>0.50624999999999931</v>
      </c>
      <c r="M60" s="75">
        <f t="shared" ref="M60:M62" si="100">L60+M$9</f>
        <v>0.50833333333333264</v>
      </c>
      <c r="N60" s="75">
        <f t="shared" ref="N60:N62" si="101">M60+N$9</f>
        <v>0.51527777777777706</v>
      </c>
      <c r="O60" s="75">
        <f t="shared" ref="O60:O62" si="102">N60+O$9</f>
        <v>0.51805555555555483</v>
      </c>
      <c r="P60" s="75">
        <f t="shared" ref="P60:P62" si="103">O60+P$9</f>
        <v>0.52222222222222148</v>
      </c>
      <c r="Q60" s="75">
        <f t="shared" ref="Q60:Q62" si="104">P60+Q$9</f>
        <v>0.52569444444444369</v>
      </c>
      <c r="R60" s="75">
        <f t="shared" ref="R60:R62" si="105">Q60+R$9</f>
        <v>0.52847222222222145</v>
      </c>
      <c r="S60" s="75">
        <f t="shared" ref="S60:S62" si="106">R60+S$9</f>
        <v>0.53194444444444366</v>
      </c>
      <c r="T60" s="75">
        <f t="shared" ref="T60:T62" si="107">S60+T$9</f>
        <v>0.53541666666666587</v>
      </c>
      <c r="U60" s="75">
        <f t="shared" ref="U60:U62" si="108">T60+U$9</f>
        <v>0.53958333333333253</v>
      </c>
      <c r="V60" s="75">
        <f t="shared" ref="V60:V62" si="109">U60+V$9</f>
        <v>0.54305555555555474</v>
      </c>
      <c r="W60" s="75">
        <f t="shared" ref="W60:W62" si="110">V60+W$9</f>
        <v>0.54652777777777695</v>
      </c>
      <c r="X60" s="132"/>
      <c r="Y60" s="205">
        <f t="shared" si="23"/>
        <v>29.54</v>
      </c>
      <c r="Z60" s="163">
        <f t="shared" si="24"/>
        <v>7.1527777777777579E-2</v>
      </c>
      <c r="AA60" s="73">
        <f t="shared" si="73"/>
        <v>17.207766990291308</v>
      </c>
      <c r="AB60" s="81"/>
      <c r="AC60" s="82">
        <f t="shared" si="26"/>
        <v>5.5555555555555358E-3</v>
      </c>
      <c r="AD60" s="82"/>
    </row>
    <row r="61" spans="1:30" ht="18.399999999999999" customHeight="1" thickBot="1" x14ac:dyDescent="0.3">
      <c r="A61" s="765"/>
      <c r="B61" s="160">
        <v>45</v>
      </c>
      <c r="C61" s="132"/>
      <c r="D61" s="75">
        <f t="shared" si="70"/>
        <v>0.4805555555555549</v>
      </c>
      <c r="E61" s="75">
        <f t="shared" si="92"/>
        <v>0.48402777777777711</v>
      </c>
      <c r="F61" s="75">
        <f t="shared" si="93"/>
        <v>0.48819444444444376</v>
      </c>
      <c r="G61" s="75">
        <f t="shared" si="94"/>
        <v>0.49166666666666597</v>
      </c>
      <c r="H61" s="75">
        <f t="shared" si="95"/>
        <v>0.49583333333333263</v>
      </c>
      <c r="I61" s="75">
        <f t="shared" si="96"/>
        <v>0.49861111111111039</v>
      </c>
      <c r="J61" s="75">
        <f t="shared" si="97"/>
        <v>0.50208333333333266</v>
      </c>
      <c r="K61" s="75">
        <f t="shared" si="98"/>
        <v>0.5076388888888882</v>
      </c>
      <c r="L61" s="75">
        <f t="shared" si="99"/>
        <v>0.51180555555555485</v>
      </c>
      <c r="M61" s="75">
        <f t="shared" si="100"/>
        <v>0.51388888888888817</v>
      </c>
      <c r="N61" s="75">
        <f t="shared" si="101"/>
        <v>0.52083333333333259</v>
      </c>
      <c r="O61" s="75">
        <f t="shared" si="102"/>
        <v>0.52361111111111036</v>
      </c>
      <c r="P61" s="75">
        <f t="shared" si="103"/>
        <v>0.52777777777777701</v>
      </c>
      <c r="Q61" s="75">
        <f t="shared" si="104"/>
        <v>0.53124999999999922</v>
      </c>
      <c r="R61" s="75">
        <f t="shared" si="105"/>
        <v>0.53402777777777699</v>
      </c>
      <c r="S61" s="75">
        <f t="shared" si="106"/>
        <v>0.5374999999999992</v>
      </c>
      <c r="T61" s="75">
        <f t="shared" si="107"/>
        <v>0.54097222222222141</v>
      </c>
      <c r="U61" s="75">
        <f t="shared" si="108"/>
        <v>0.54513888888888806</v>
      </c>
      <c r="V61" s="75">
        <f t="shared" si="109"/>
        <v>0.54861111111111027</v>
      </c>
      <c r="W61" s="75">
        <f t="shared" si="110"/>
        <v>0.55208333333333248</v>
      </c>
      <c r="X61" s="132"/>
      <c r="Y61" s="205">
        <f t="shared" si="23"/>
        <v>29.54</v>
      </c>
      <c r="Z61" s="163">
        <f t="shared" si="24"/>
        <v>7.1527777777777579E-2</v>
      </c>
      <c r="AA61" s="73">
        <f t="shared" si="73"/>
        <v>17.207766990291308</v>
      </c>
      <c r="AB61" s="81"/>
      <c r="AC61" s="82">
        <f t="shared" si="26"/>
        <v>5.5555555555555358E-3</v>
      </c>
      <c r="AD61" s="82"/>
    </row>
    <row r="62" spans="1:30" ht="18.399999999999999" customHeight="1" thickBot="1" x14ac:dyDescent="0.3">
      <c r="A62" s="765"/>
      <c r="B62" s="161">
        <v>46</v>
      </c>
      <c r="C62" s="132"/>
      <c r="D62" s="75">
        <f t="shared" si="70"/>
        <v>0.48611111111111044</v>
      </c>
      <c r="E62" s="75">
        <f t="shared" si="92"/>
        <v>0.48958333333333265</v>
      </c>
      <c r="F62" s="75">
        <f t="shared" si="93"/>
        <v>0.4937499999999993</v>
      </c>
      <c r="G62" s="75">
        <f t="shared" si="94"/>
        <v>0.49722222222222151</v>
      </c>
      <c r="H62" s="75">
        <f t="shared" si="95"/>
        <v>0.50138888888888822</v>
      </c>
      <c r="I62" s="75">
        <f t="shared" si="96"/>
        <v>0.50416666666666599</v>
      </c>
      <c r="J62" s="75">
        <f t="shared" si="97"/>
        <v>0.5076388888888882</v>
      </c>
      <c r="K62" s="75">
        <f t="shared" si="98"/>
        <v>0.51319444444444373</v>
      </c>
      <c r="L62" s="75">
        <f t="shared" si="99"/>
        <v>0.51736111111111038</v>
      </c>
      <c r="M62" s="75">
        <f t="shared" si="100"/>
        <v>0.51944444444444371</v>
      </c>
      <c r="N62" s="75">
        <f t="shared" si="101"/>
        <v>0.52638888888888813</v>
      </c>
      <c r="O62" s="75">
        <f t="shared" si="102"/>
        <v>0.5291666666666659</v>
      </c>
      <c r="P62" s="75">
        <f t="shared" si="103"/>
        <v>0.53333333333333255</v>
      </c>
      <c r="Q62" s="75">
        <f t="shared" si="104"/>
        <v>0.53680555555555476</v>
      </c>
      <c r="R62" s="75">
        <f t="shared" si="105"/>
        <v>0.53958333333333253</v>
      </c>
      <c r="S62" s="75">
        <f t="shared" si="106"/>
        <v>0.54305555555555474</v>
      </c>
      <c r="T62" s="75">
        <f t="shared" si="107"/>
        <v>0.54652777777777695</v>
      </c>
      <c r="U62" s="75">
        <f t="shared" si="108"/>
        <v>0.5506944444444436</v>
      </c>
      <c r="V62" s="75">
        <f t="shared" si="109"/>
        <v>0.55416666666666581</v>
      </c>
      <c r="W62" s="75">
        <f t="shared" si="110"/>
        <v>0.55763888888888802</v>
      </c>
      <c r="X62" s="132"/>
      <c r="Y62" s="205">
        <f t="shared" si="23"/>
        <v>29.54</v>
      </c>
      <c r="Z62" s="163">
        <f t="shared" si="24"/>
        <v>7.1527777777777579E-2</v>
      </c>
      <c r="AA62" s="73">
        <f t="shared" si="73"/>
        <v>17.207766990291308</v>
      </c>
      <c r="AB62" s="81"/>
      <c r="AC62" s="82">
        <f t="shared" si="26"/>
        <v>5.5555555555555358E-3</v>
      </c>
      <c r="AD62" s="82"/>
    </row>
    <row r="63" spans="1:30" ht="18.399999999999999" customHeight="1" thickBot="1" x14ac:dyDescent="0.3">
      <c r="A63" s="765"/>
      <c r="B63" s="161">
        <v>47</v>
      </c>
      <c r="C63" s="132"/>
      <c r="D63" s="75">
        <f t="shared" si="70"/>
        <v>0.49166666666666597</v>
      </c>
      <c r="E63" s="75">
        <f t="shared" si="71"/>
        <v>0.49513888888888818</v>
      </c>
      <c r="F63" s="76">
        <f t="shared" si="71"/>
        <v>0.49930555555555484</v>
      </c>
      <c r="G63" s="76">
        <f t="shared" si="71"/>
        <v>0.5027777777777771</v>
      </c>
      <c r="H63" s="76">
        <f t="shared" ref="F63:N70" si="111">G63+H$9</f>
        <v>0.50694444444444375</v>
      </c>
      <c r="I63" s="76">
        <f t="shared" si="111"/>
        <v>0.50972222222222152</v>
      </c>
      <c r="J63" s="76">
        <f t="shared" si="111"/>
        <v>0.51319444444444373</v>
      </c>
      <c r="K63" s="76">
        <f t="shared" si="111"/>
        <v>0.51874999999999927</v>
      </c>
      <c r="L63" s="76">
        <f t="shared" si="111"/>
        <v>0.52291666666666592</v>
      </c>
      <c r="M63" s="76">
        <f t="shared" si="111"/>
        <v>0.52499999999999925</v>
      </c>
      <c r="N63" s="76">
        <f t="shared" si="111"/>
        <v>0.53194444444444366</v>
      </c>
      <c r="O63" s="76">
        <f t="shared" ref="O63:W70" si="112">N63+O$9</f>
        <v>0.53472222222222143</v>
      </c>
      <c r="P63" s="76">
        <f t="shared" si="112"/>
        <v>0.53888888888888808</v>
      </c>
      <c r="Q63" s="76">
        <f t="shared" si="112"/>
        <v>0.54236111111111029</v>
      </c>
      <c r="R63" s="76">
        <f t="shared" si="112"/>
        <v>0.54513888888888806</v>
      </c>
      <c r="S63" s="76">
        <f t="shared" si="112"/>
        <v>0.54861111111111027</v>
      </c>
      <c r="T63" s="76">
        <f t="shared" si="112"/>
        <v>0.55208333333333248</v>
      </c>
      <c r="U63" s="76">
        <f t="shared" si="112"/>
        <v>0.55624999999999913</v>
      </c>
      <c r="V63" s="76">
        <f t="shared" si="112"/>
        <v>0.55972222222222134</v>
      </c>
      <c r="W63" s="76">
        <f t="shared" si="112"/>
        <v>0.56319444444444355</v>
      </c>
      <c r="X63" s="132"/>
      <c r="Y63" s="205">
        <f t="shared" si="23"/>
        <v>29.54</v>
      </c>
      <c r="Z63" s="163">
        <f t="shared" si="24"/>
        <v>7.1527777777777579E-2</v>
      </c>
      <c r="AA63" s="73">
        <f t="shared" si="73"/>
        <v>17.207766990291308</v>
      </c>
      <c r="AB63" s="81"/>
      <c r="AC63" s="82">
        <f t="shared" si="26"/>
        <v>5.5555555555555358E-3</v>
      </c>
      <c r="AD63" s="82"/>
    </row>
    <row r="64" spans="1:30" ht="18.399999999999999" customHeight="1" thickBot="1" x14ac:dyDescent="0.3">
      <c r="A64" s="765"/>
      <c r="B64" s="161">
        <v>48</v>
      </c>
      <c r="C64" s="132"/>
      <c r="D64" s="75">
        <f t="shared" si="70"/>
        <v>0.49722222222222151</v>
      </c>
      <c r="E64" s="75">
        <f t="shared" ref="E64:E70" si="113">D64+E$9</f>
        <v>0.50069444444444378</v>
      </c>
      <c r="F64" s="76">
        <f t="shared" si="111"/>
        <v>0.50486111111111043</v>
      </c>
      <c r="G64" s="76">
        <f t="shared" si="111"/>
        <v>0.50833333333333264</v>
      </c>
      <c r="H64" s="76">
        <f t="shared" si="111"/>
        <v>0.51249999999999929</v>
      </c>
      <c r="I64" s="76">
        <f t="shared" si="111"/>
        <v>0.51527777777777706</v>
      </c>
      <c r="J64" s="76">
        <f t="shared" si="111"/>
        <v>0.51874999999999927</v>
      </c>
      <c r="K64" s="76">
        <f t="shared" si="111"/>
        <v>0.5243055555555548</v>
      </c>
      <c r="L64" s="76">
        <f t="shared" si="111"/>
        <v>0.52847222222222145</v>
      </c>
      <c r="M64" s="76">
        <f t="shared" si="111"/>
        <v>0.53055555555555478</v>
      </c>
      <c r="N64" s="76">
        <f t="shared" si="111"/>
        <v>0.5374999999999992</v>
      </c>
      <c r="O64" s="76">
        <f t="shared" si="112"/>
        <v>0.54027777777777697</v>
      </c>
      <c r="P64" s="76">
        <f t="shared" si="112"/>
        <v>0.54444444444444362</v>
      </c>
      <c r="Q64" s="76">
        <f t="shared" si="112"/>
        <v>0.54791666666666583</v>
      </c>
      <c r="R64" s="76">
        <f t="shared" si="112"/>
        <v>0.5506944444444436</v>
      </c>
      <c r="S64" s="76">
        <f t="shared" si="112"/>
        <v>0.55416666666666581</v>
      </c>
      <c r="T64" s="76">
        <f t="shared" si="112"/>
        <v>0.55763888888888802</v>
      </c>
      <c r="U64" s="76">
        <f t="shared" si="112"/>
        <v>0.56180555555555467</v>
      </c>
      <c r="V64" s="76">
        <f t="shared" si="112"/>
        <v>0.56527777777777688</v>
      </c>
      <c r="W64" s="76">
        <f t="shared" si="112"/>
        <v>0.56874999999999909</v>
      </c>
      <c r="X64" s="132"/>
      <c r="Y64" s="205">
        <f t="shared" si="23"/>
        <v>29.54</v>
      </c>
      <c r="Z64" s="163">
        <f t="shared" si="24"/>
        <v>7.1527777777777579E-2</v>
      </c>
      <c r="AA64" s="73">
        <f t="shared" si="73"/>
        <v>17.207766990291308</v>
      </c>
      <c r="AB64" s="81"/>
      <c r="AC64" s="82">
        <f t="shared" si="26"/>
        <v>5.5555555555555358E-3</v>
      </c>
      <c r="AD64" s="82"/>
    </row>
    <row r="65" spans="1:30" ht="18.399999999999999" customHeight="1" thickBot="1" x14ac:dyDescent="0.3">
      <c r="A65" s="765"/>
      <c r="B65" s="160">
        <v>49</v>
      </c>
      <c r="C65" s="132"/>
      <c r="D65" s="75">
        <f t="shared" si="70"/>
        <v>0.5027777777777771</v>
      </c>
      <c r="E65" s="75">
        <f t="shared" si="113"/>
        <v>0.50624999999999931</v>
      </c>
      <c r="F65" s="76">
        <f t="shared" si="111"/>
        <v>0.51041666666666596</v>
      </c>
      <c r="G65" s="76">
        <f t="shared" si="111"/>
        <v>0.51388888888888817</v>
      </c>
      <c r="H65" s="76">
        <f t="shared" si="111"/>
        <v>0.51805555555555483</v>
      </c>
      <c r="I65" s="76">
        <f t="shared" si="111"/>
        <v>0.52083333333333259</v>
      </c>
      <c r="J65" s="76">
        <f t="shared" si="111"/>
        <v>0.5243055555555548</v>
      </c>
      <c r="K65" s="76">
        <f t="shared" si="111"/>
        <v>0.52986111111111034</v>
      </c>
      <c r="L65" s="76">
        <f t="shared" si="111"/>
        <v>0.53402777777777699</v>
      </c>
      <c r="M65" s="76">
        <f t="shared" si="111"/>
        <v>0.53611111111111032</v>
      </c>
      <c r="N65" s="76">
        <f t="shared" si="111"/>
        <v>0.54305555555555474</v>
      </c>
      <c r="O65" s="76">
        <f t="shared" si="112"/>
        <v>0.5458333333333325</v>
      </c>
      <c r="P65" s="76">
        <f t="shared" si="112"/>
        <v>0.54999999999999916</v>
      </c>
      <c r="Q65" s="76">
        <f t="shared" si="112"/>
        <v>0.55347222222222137</v>
      </c>
      <c r="R65" s="76">
        <f t="shared" si="112"/>
        <v>0.55624999999999913</v>
      </c>
      <c r="S65" s="76">
        <f t="shared" si="112"/>
        <v>0.55972222222222134</v>
      </c>
      <c r="T65" s="76">
        <f t="shared" si="112"/>
        <v>0.56319444444444355</v>
      </c>
      <c r="U65" s="76">
        <f t="shared" si="112"/>
        <v>0.56736111111111021</v>
      </c>
      <c r="V65" s="76">
        <f t="shared" si="112"/>
        <v>0.57083333333333242</v>
      </c>
      <c r="W65" s="76">
        <f t="shared" si="112"/>
        <v>0.57430555555555463</v>
      </c>
      <c r="X65" s="132"/>
      <c r="Y65" s="205">
        <f t="shared" si="23"/>
        <v>29.54</v>
      </c>
      <c r="Z65" s="163">
        <f t="shared" si="24"/>
        <v>7.1527777777777524E-2</v>
      </c>
      <c r="AA65" s="73">
        <f t="shared" si="73"/>
        <v>17.207766990291322</v>
      </c>
      <c r="AB65" s="81"/>
      <c r="AC65" s="82">
        <f t="shared" si="26"/>
        <v>5.5555555555555913E-3</v>
      </c>
      <c r="AD65" s="82"/>
    </row>
    <row r="66" spans="1:30" ht="18.399999999999999" customHeight="1" thickBot="1" x14ac:dyDescent="0.3">
      <c r="A66" s="765"/>
      <c r="B66" s="161">
        <v>50</v>
      </c>
      <c r="C66" s="132"/>
      <c r="D66" s="75">
        <f t="shared" si="70"/>
        <v>0.50833333333333264</v>
      </c>
      <c r="E66" s="75">
        <f t="shared" si="113"/>
        <v>0.51180555555555485</v>
      </c>
      <c r="F66" s="76">
        <f t="shared" si="111"/>
        <v>0.5159722222222215</v>
      </c>
      <c r="G66" s="76">
        <f t="shared" si="111"/>
        <v>0.51944444444444371</v>
      </c>
      <c r="H66" s="76">
        <f t="shared" si="111"/>
        <v>0.52361111111111036</v>
      </c>
      <c r="I66" s="76">
        <f t="shared" si="111"/>
        <v>0.52638888888888813</v>
      </c>
      <c r="J66" s="76">
        <f t="shared" si="111"/>
        <v>0.52986111111111034</v>
      </c>
      <c r="K66" s="76">
        <f t="shared" si="111"/>
        <v>0.53541666666666587</v>
      </c>
      <c r="L66" s="76">
        <f t="shared" si="111"/>
        <v>0.53958333333333253</v>
      </c>
      <c r="M66" s="76">
        <f t="shared" si="111"/>
        <v>0.54166666666666585</v>
      </c>
      <c r="N66" s="76">
        <f t="shared" si="111"/>
        <v>0.54861111111111027</v>
      </c>
      <c r="O66" s="76">
        <f t="shared" si="112"/>
        <v>0.55138888888888804</v>
      </c>
      <c r="P66" s="76">
        <f t="shared" si="112"/>
        <v>0.55555555555555469</v>
      </c>
      <c r="Q66" s="76">
        <f t="shared" si="112"/>
        <v>0.5590277777777769</v>
      </c>
      <c r="R66" s="76">
        <f t="shared" si="112"/>
        <v>0.56180555555555467</v>
      </c>
      <c r="S66" s="76">
        <f t="shared" si="112"/>
        <v>0.56527777777777688</v>
      </c>
      <c r="T66" s="76">
        <f t="shared" si="112"/>
        <v>0.56874999999999909</v>
      </c>
      <c r="U66" s="76">
        <f t="shared" si="112"/>
        <v>0.57291666666666574</v>
      </c>
      <c r="V66" s="76">
        <f t="shared" si="112"/>
        <v>0.57638888888888795</v>
      </c>
      <c r="W66" s="76">
        <f t="shared" si="112"/>
        <v>0.57986111111111016</v>
      </c>
      <c r="X66" s="132"/>
      <c r="Y66" s="205">
        <f t="shared" si="23"/>
        <v>29.54</v>
      </c>
      <c r="Z66" s="163">
        <f t="shared" si="24"/>
        <v>7.1527777777777524E-2</v>
      </c>
      <c r="AA66" s="73">
        <f t="shared" si="73"/>
        <v>17.207766990291322</v>
      </c>
      <c r="AB66" s="81"/>
      <c r="AC66" s="82">
        <f t="shared" si="26"/>
        <v>5.5555555555555358E-3</v>
      </c>
      <c r="AD66" s="82"/>
    </row>
    <row r="67" spans="1:30" ht="18.399999999999999" customHeight="1" thickBot="1" x14ac:dyDescent="0.3">
      <c r="A67" s="765"/>
      <c r="B67" s="161">
        <v>51</v>
      </c>
      <c r="C67" s="132"/>
      <c r="D67" s="75">
        <f t="shared" si="70"/>
        <v>0.51388888888888817</v>
      </c>
      <c r="E67" s="75">
        <f t="shared" si="113"/>
        <v>0.51736111111111038</v>
      </c>
      <c r="F67" s="76">
        <f t="shared" si="111"/>
        <v>0.52152777777777704</v>
      </c>
      <c r="G67" s="76">
        <f t="shared" si="111"/>
        <v>0.52499999999999925</v>
      </c>
      <c r="H67" s="76">
        <f t="shared" si="111"/>
        <v>0.5291666666666659</v>
      </c>
      <c r="I67" s="76">
        <f t="shared" si="111"/>
        <v>0.53194444444444366</v>
      </c>
      <c r="J67" s="76">
        <f t="shared" si="111"/>
        <v>0.53541666666666587</v>
      </c>
      <c r="K67" s="76">
        <f t="shared" si="111"/>
        <v>0.54097222222222141</v>
      </c>
      <c r="L67" s="76">
        <f t="shared" si="111"/>
        <v>0.54513888888888806</v>
      </c>
      <c r="M67" s="76">
        <f t="shared" si="111"/>
        <v>0.54722222222222139</v>
      </c>
      <c r="N67" s="76">
        <f t="shared" si="111"/>
        <v>0.55416666666666581</v>
      </c>
      <c r="O67" s="76">
        <f t="shared" si="112"/>
        <v>0.55694444444444358</v>
      </c>
      <c r="P67" s="76">
        <f t="shared" si="112"/>
        <v>0.56111111111111023</v>
      </c>
      <c r="Q67" s="76">
        <f t="shared" si="112"/>
        <v>0.56458333333333244</v>
      </c>
      <c r="R67" s="76">
        <f t="shared" si="112"/>
        <v>0.56736111111111021</v>
      </c>
      <c r="S67" s="76">
        <f t="shared" si="112"/>
        <v>0.57083333333333242</v>
      </c>
      <c r="T67" s="76">
        <f t="shared" si="112"/>
        <v>0.57430555555555463</v>
      </c>
      <c r="U67" s="76">
        <f t="shared" si="112"/>
        <v>0.57847222222222128</v>
      </c>
      <c r="V67" s="76">
        <f t="shared" si="112"/>
        <v>0.58194444444444349</v>
      </c>
      <c r="W67" s="76">
        <f t="shared" si="112"/>
        <v>0.5854166666666657</v>
      </c>
      <c r="X67" s="132"/>
      <c r="Y67" s="205">
        <f t="shared" si="23"/>
        <v>29.54</v>
      </c>
      <c r="Z67" s="163">
        <f t="shared" si="24"/>
        <v>7.1527777777777524E-2</v>
      </c>
      <c r="AA67" s="73">
        <f t="shared" si="73"/>
        <v>17.207766990291322</v>
      </c>
      <c r="AB67" s="81"/>
      <c r="AC67" s="82">
        <f t="shared" si="26"/>
        <v>5.5555555555555358E-3</v>
      </c>
      <c r="AD67" s="82"/>
    </row>
    <row r="68" spans="1:30" ht="18.399999999999999" customHeight="1" thickBot="1" x14ac:dyDescent="0.3">
      <c r="A68" s="765"/>
      <c r="B68" s="161">
        <v>52</v>
      </c>
      <c r="C68" s="132"/>
      <c r="D68" s="75">
        <f t="shared" si="70"/>
        <v>0.51944444444444371</v>
      </c>
      <c r="E68" s="75">
        <f t="shared" si="113"/>
        <v>0.52291666666666592</v>
      </c>
      <c r="F68" s="76">
        <f t="shared" si="111"/>
        <v>0.52708333333333257</v>
      </c>
      <c r="G68" s="76">
        <f t="shared" si="111"/>
        <v>0.53055555555555478</v>
      </c>
      <c r="H68" s="76">
        <f t="shared" si="111"/>
        <v>0.53472222222222143</v>
      </c>
      <c r="I68" s="76">
        <f t="shared" si="111"/>
        <v>0.5374999999999992</v>
      </c>
      <c r="J68" s="76">
        <f t="shared" si="111"/>
        <v>0.54097222222222141</v>
      </c>
      <c r="K68" s="76">
        <f t="shared" si="111"/>
        <v>0.54652777777777695</v>
      </c>
      <c r="L68" s="76">
        <f t="shared" si="111"/>
        <v>0.5506944444444436</v>
      </c>
      <c r="M68" s="76">
        <f t="shared" si="111"/>
        <v>0.55277777777777692</v>
      </c>
      <c r="N68" s="76">
        <f t="shared" si="111"/>
        <v>0.55972222222222134</v>
      </c>
      <c r="O68" s="76">
        <f t="shared" si="112"/>
        <v>0.56249999999999911</v>
      </c>
      <c r="P68" s="76">
        <f t="shared" si="112"/>
        <v>0.56666666666666576</v>
      </c>
      <c r="Q68" s="76">
        <f t="shared" si="112"/>
        <v>0.57013888888888797</v>
      </c>
      <c r="R68" s="76">
        <f t="shared" si="112"/>
        <v>0.57291666666666574</v>
      </c>
      <c r="S68" s="76">
        <f t="shared" si="112"/>
        <v>0.57638888888888795</v>
      </c>
      <c r="T68" s="76">
        <f t="shared" si="112"/>
        <v>0.57986111111111016</v>
      </c>
      <c r="U68" s="76">
        <f t="shared" si="112"/>
        <v>0.58402777777777681</v>
      </c>
      <c r="V68" s="76">
        <f t="shared" si="112"/>
        <v>0.58749999999999902</v>
      </c>
      <c r="W68" s="76">
        <f t="shared" si="112"/>
        <v>0.59097222222222123</v>
      </c>
      <c r="X68" s="132"/>
      <c r="Y68" s="205">
        <f t="shared" si="23"/>
        <v>29.54</v>
      </c>
      <c r="Z68" s="163">
        <f t="shared" si="24"/>
        <v>7.1527777777777524E-2</v>
      </c>
      <c r="AA68" s="73">
        <f t="shared" si="73"/>
        <v>17.207766990291322</v>
      </c>
      <c r="AB68" s="81"/>
      <c r="AC68" s="82">
        <f t="shared" si="26"/>
        <v>5.5555555555555358E-3</v>
      </c>
      <c r="AD68" s="82"/>
    </row>
    <row r="69" spans="1:30" ht="18.399999999999999" customHeight="1" thickBot="1" x14ac:dyDescent="0.3">
      <c r="A69" s="766"/>
      <c r="B69" s="160">
        <v>53</v>
      </c>
      <c r="C69" s="132"/>
      <c r="D69" s="75">
        <f t="shared" si="70"/>
        <v>0.52499999999999925</v>
      </c>
      <c r="E69" s="75">
        <f t="shared" si="113"/>
        <v>0.52847222222222145</v>
      </c>
      <c r="F69" s="76">
        <f t="shared" si="111"/>
        <v>0.53263888888888811</v>
      </c>
      <c r="G69" s="76">
        <f t="shared" si="111"/>
        <v>0.53611111111111032</v>
      </c>
      <c r="H69" s="76">
        <f t="shared" si="111"/>
        <v>0.54027777777777697</v>
      </c>
      <c r="I69" s="76">
        <f t="shared" si="111"/>
        <v>0.54305555555555474</v>
      </c>
      <c r="J69" s="76">
        <f t="shared" si="111"/>
        <v>0.54652777777777695</v>
      </c>
      <c r="K69" s="76">
        <f t="shared" si="111"/>
        <v>0.55208333333333248</v>
      </c>
      <c r="L69" s="76">
        <f t="shared" si="111"/>
        <v>0.55624999999999913</v>
      </c>
      <c r="M69" s="76">
        <f t="shared" si="111"/>
        <v>0.55833333333333246</v>
      </c>
      <c r="N69" s="76">
        <f t="shared" si="111"/>
        <v>0.56527777777777688</v>
      </c>
      <c r="O69" s="76">
        <f t="shared" si="112"/>
        <v>0.56805555555555465</v>
      </c>
      <c r="P69" s="76">
        <f t="shared" si="112"/>
        <v>0.5722222222222213</v>
      </c>
      <c r="Q69" s="76">
        <f t="shared" si="112"/>
        <v>0.57569444444444351</v>
      </c>
      <c r="R69" s="76">
        <f t="shared" si="112"/>
        <v>0.57847222222222128</v>
      </c>
      <c r="S69" s="76">
        <f t="shared" si="112"/>
        <v>0.58194444444444349</v>
      </c>
      <c r="T69" s="76">
        <f t="shared" si="112"/>
        <v>0.5854166666666657</v>
      </c>
      <c r="U69" s="76">
        <f t="shared" si="112"/>
        <v>0.58958333333333235</v>
      </c>
      <c r="V69" s="76">
        <f t="shared" si="112"/>
        <v>0.59305555555555456</v>
      </c>
      <c r="W69" s="76">
        <f t="shared" si="112"/>
        <v>0.59652777777777677</v>
      </c>
      <c r="X69" s="132"/>
      <c r="Y69" s="205">
        <f t="shared" si="23"/>
        <v>29.54</v>
      </c>
      <c r="Z69" s="163">
        <f t="shared" si="24"/>
        <v>7.1527777777777524E-2</v>
      </c>
      <c r="AA69" s="73">
        <f t="shared" si="73"/>
        <v>17.207766990291322</v>
      </c>
      <c r="AB69" s="81"/>
      <c r="AC69" s="82">
        <f t="shared" si="26"/>
        <v>5.5555555555555358E-3</v>
      </c>
      <c r="AD69" s="82"/>
    </row>
    <row r="70" spans="1:30" ht="18.399999999999999" customHeight="1" thickBot="1" x14ac:dyDescent="0.3">
      <c r="A70" s="765"/>
      <c r="B70" s="161">
        <v>54</v>
      </c>
      <c r="C70" s="132"/>
      <c r="D70" s="75">
        <f t="shared" si="70"/>
        <v>0.53055555555555478</v>
      </c>
      <c r="E70" s="75">
        <f t="shared" si="113"/>
        <v>0.53402777777777699</v>
      </c>
      <c r="F70" s="76">
        <f t="shared" si="111"/>
        <v>0.53819444444444364</v>
      </c>
      <c r="G70" s="76">
        <f t="shared" si="111"/>
        <v>0.54166666666666585</v>
      </c>
      <c r="H70" s="76">
        <f t="shared" si="111"/>
        <v>0.5458333333333325</v>
      </c>
      <c r="I70" s="76">
        <f t="shared" si="111"/>
        <v>0.54861111111111027</v>
      </c>
      <c r="J70" s="76">
        <f t="shared" si="111"/>
        <v>0.55208333333333248</v>
      </c>
      <c r="K70" s="76">
        <f t="shared" si="111"/>
        <v>0.55763888888888802</v>
      </c>
      <c r="L70" s="76">
        <f t="shared" si="111"/>
        <v>0.56180555555555467</v>
      </c>
      <c r="M70" s="76">
        <f t="shared" si="111"/>
        <v>0.563888888888888</v>
      </c>
      <c r="N70" s="76">
        <f t="shared" si="111"/>
        <v>0.57083333333333242</v>
      </c>
      <c r="O70" s="76">
        <f t="shared" si="112"/>
        <v>0.57361111111111018</v>
      </c>
      <c r="P70" s="76">
        <f t="shared" si="112"/>
        <v>0.57777777777777684</v>
      </c>
      <c r="Q70" s="76">
        <f t="shared" si="112"/>
        <v>0.58124999999999905</v>
      </c>
      <c r="R70" s="76">
        <f t="shared" si="112"/>
        <v>0.58402777777777681</v>
      </c>
      <c r="S70" s="76">
        <f t="shared" si="112"/>
        <v>0.58749999999999902</v>
      </c>
      <c r="T70" s="76">
        <f t="shared" si="112"/>
        <v>0.59097222222222123</v>
      </c>
      <c r="U70" s="76">
        <f t="shared" si="112"/>
        <v>0.59513888888888788</v>
      </c>
      <c r="V70" s="76">
        <f t="shared" si="112"/>
        <v>0.59861111111111009</v>
      </c>
      <c r="W70" s="76">
        <f t="shared" si="112"/>
        <v>0.6020833333333323</v>
      </c>
      <c r="X70" s="132"/>
      <c r="Y70" s="205">
        <f t="shared" si="23"/>
        <v>29.54</v>
      </c>
      <c r="Z70" s="163">
        <f t="shared" si="24"/>
        <v>7.1527777777777524E-2</v>
      </c>
      <c r="AA70" s="73">
        <f t="shared" si="73"/>
        <v>17.207766990291322</v>
      </c>
      <c r="AB70" s="81"/>
      <c r="AC70" s="82">
        <f t="shared" si="26"/>
        <v>5.5555555555555358E-3</v>
      </c>
      <c r="AD70" s="82"/>
    </row>
    <row r="71" spans="1:30" ht="18.399999999999999" customHeight="1" thickBot="1" x14ac:dyDescent="0.3">
      <c r="A71" s="765"/>
      <c r="B71" s="161">
        <v>55</v>
      </c>
      <c r="C71" s="132"/>
      <c r="D71" s="75">
        <f t="shared" si="70"/>
        <v>0.53611111111111032</v>
      </c>
      <c r="E71" s="75">
        <f t="shared" ref="E71:E78" si="114">D71+E$9</f>
        <v>0.53958333333333253</v>
      </c>
      <c r="F71" s="76">
        <f t="shared" ref="F71:F78" si="115">E71+F$9</f>
        <v>0.54374999999999918</v>
      </c>
      <c r="G71" s="76">
        <f t="shared" ref="G71:G78" si="116">F71+G$9</f>
        <v>0.54722222222222139</v>
      </c>
      <c r="H71" s="76">
        <f t="shared" ref="H71:H78" si="117">G71+H$9</f>
        <v>0.55138888888888804</v>
      </c>
      <c r="I71" s="76">
        <f t="shared" ref="I71:I78" si="118">H71+I$9</f>
        <v>0.55416666666666581</v>
      </c>
      <c r="J71" s="76">
        <f t="shared" ref="J71:J78" si="119">I71+J$9</f>
        <v>0.55763888888888802</v>
      </c>
      <c r="K71" s="76">
        <f t="shared" ref="K71:K78" si="120">J71+K$9</f>
        <v>0.56319444444444355</v>
      </c>
      <c r="L71" s="76">
        <f t="shared" ref="L71:L78" si="121">K71+L$9</f>
        <v>0.56736111111111021</v>
      </c>
      <c r="M71" s="76">
        <f t="shared" ref="M71:M78" si="122">L71+M$9</f>
        <v>0.56944444444444353</v>
      </c>
      <c r="N71" s="76">
        <f t="shared" ref="N71:N78" si="123">M71+N$9</f>
        <v>0.57638888888888795</v>
      </c>
      <c r="O71" s="76">
        <f t="shared" ref="O71:O78" si="124">N71+O$9</f>
        <v>0.57916666666666572</v>
      </c>
      <c r="P71" s="76">
        <f t="shared" ref="P71:P78" si="125">O71+P$9</f>
        <v>0.58333333333333237</v>
      </c>
      <c r="Q71" s="76">
        <f t="shared" ref="Q71:Q78" si="126">P71+Q$9</f>
        <v>0.58680555555555458</v>
      </c>
      <c r="R71" s="76">
        <f t="shared" ref="R71:R78" si="127">Q71+R$9</f>
        <v>0.58958333333333235</v>
      </c>
      <c r="S71" s="76">
        <f t="shared" ref="S71:S78" si="128">R71+S$9</f>
        <v>0.59305555555555456</v>
      </c>
      <c r="T71" s="76">
        <f t="shared" ref="T71:T78" si="129">S71+T$9</f>
        <v>0.59652777777777677</v>
      </c>
      <c r="U71" s="76">
        <f t="shared" ref="U71:U78" si="130">T71+U$9</f>
        <v>0.60069444444444342</v>
      </c>
      <c r="V71" s="76">
        <f t="shared" ref="V71:V78" si="131">U71+V$9</f>
        <v>0.60416666666666563</v>
      </c>
      <c r="W71" s="76">
        <f t="shared" ref="W71:W78" si="132">V71+W$9</f>
        <v>0.60763888888888784</v>
      </c>
      <c r="X71" s="132"/>
      <c r="Y71" s="205">
        <f t="shared" si="23"/>
        <v>29.54</v>
      </c>
      <c r="Z71" s="163">
        <f t="shared" ref="Z71:Z78" si="133">W71-D71</f>
        <v>7.1527777777777524E-2</v>
      </c>
      <c r="AA71" s="73">
        <f t="shared" si="73"/>
        <v>17.207766990291322</v>
      </c>
      <c r="AB71" s="81"/>
      <c r="AC71" s="82">
        <f t="shared" si="26"/>
        <v>5.5555555555555358E-3</v>
      </c>
      <c r="AD71" s="82"/>
    </row>
    <row r="72" spans="1:30" ht="18.399999999999999" customHeight="1" thickBot="1" x14ac:dyDescent="0.3">
      <c r="A72" s="765"/>
      <c r="B72" s="161">
        <v>56</v>
      </c>
      <c r="C72" s="132"/>
      <c r="D72" s="75">
        <f t="shared" si="70"/>
        <v>0.54166666666666585</v>
      </c>
      <c r="E72" s="75">
        <f t="shared" si="114"/>
        <v>0.54513888888888806</v>
      </c>
      <c r="F72" s="76">
        <f t="shared" si="115"/>
        <v>0.54930555555555471</v>
      </c>
      <c r="G72" s="76">
        <f t="shared" si="116"/>
        <v>0.55277777777777692</v>
      </c>
      <c r="H72" s="76">
        <f t="shared" si="117"/>
        <v>0.55694444444444358</v>
      </c>
      <c r="I72" s="76">
        <f t="shared" si="118"/>
        <v>0.55972222222222134</v>
      </c>
      <c r="J72" s="76">
        <f t="shared" si="119"/>
        <v>0.56319444444444355</v>
      </c>
      <c r="K72" s="76">
        <f t="shared" si="120"/>
        <v>0.56874999999999909</v>
      </c>
      <c r="L72" s="76">
        <f t="shared" si="121"/>
        <v>0.57291666666666574</v>
      </c>
      <c r="M72" s="76">
        <f t="shared" si="122"/>
        <v>0.57499999999999907</v>
      </c>
      <c r="N72" s="76">
        <f t="shared" si="123"/>
        <v>0.58194444444444349</v>
      </c>
      <c r="O72" s="76">
        <f t="shared" si="124"/>
        <v>0.58472222222222126</v>
      </c>
      <c r="P72" s="76">
        <f t="shared" si="125"/>
        <v>0.58888888888888791</v>
      </c>
      <c r="Q72" s="76">
        <f t="shared" si="126"/>
        <v>0.59236111111111012</v>
      </c>
      <c r="R72" s="76">
        <f t="shared" si="127"/>
        <v>0.59513888888888788</v>
      </c>
      <c r="S72" s="76">
        <f t="shared" si="128"/>
        <v>0.59861111111111009</v>
      </c>
      <c r="T72" s="76">
        <f t="shared" si="129"/>
        <v>0.6020833333333323</v>
      </c>
      <c r="U72" s="76">
        <f t="shared" si="130"/>
        <v>0.60624999999999896</v>
      </c>
      <c r="V72" s="76">
        <f t="shared" si="131"/>
        <v>0.60972222222222117</v>
      </c>
      <c r="W72" s="76">
        <f t="shared" si="132"/>
        <v>0.61319444444444338</v>
      </c>
      <c r="X72" s="132"/>
      <c r="Y72" s="205">
        <f t="shared" si="23"/>
        <v>29.54</v>
      </c>
      <c r="Z72" s="163">
        <f t="shared" si="133"/>
        <v>7.1527777777777524E-2</v>
      </c>
      <c r="AA72" s="73">
        <f t="shared" si="73"/>
        <v>17.207766990291322</v>
      </c>
      <c r="AB72" s="81"/>
      <c r="AC72" s="82">
        <f t="shared" si="26"/>
        <v>5.5555555555555358E-3</v>
      </c>
      <c r="AD72" s="82"/>
    </row>
    <row r="73" spans="1:30" ht="18.399999999999999" customHeight="1" thickBot="1" x14ac:dyDescent="0.3">
      <c r="A73" s="765"/>
      <c r="B73" s="160">
        <v>57</v>
      </c>
      <c r="C73" s="132"/>
      <c r="D73" s="75">
        <f t="shared" si="70"/>
        <v>0.54722222222222139</v>
      </c>
      <c r="E73" s="75">
        <f t="shared" si="114"/>
        <v>0.5506944444444436</v>
      </c>
      <c r="F73" s="76">
        <f t="shared" si="115"/>
        <v>0.55486111111111025</v>
      </c>
      <c r="G73" s="76">
        <f t="shared" si="116"/>
        <v>0.55833333333333246</v>
      </c>
      <c r="H73" s="76">
        <f t="shared" si="117"/>
        <v>0.56249999999999911</v>
      </c>
      <c r="I73" s="76">
        <f t="shared" si="118"/>
        <v>0.56527777777777688</v>
      </c>
      <c r="J73" s="76">
        <f t="shared" si="119"/>
        <v>0.56874999999999909</v>
      </c>
      <c r="K73" s="76">
        <f t="shared" si="120"/>
        <v>0.57430555555555463</v>
      </c>
      <c r="L73" s="76">
        <f t="shared" si="121"/>
        <v>0.57847222222222128</v>
      </c>
      <c r="M73" s="76">
        <f t="shared" si="122"/>
        <v>0.5805555555555546</v>
      </c>
      <c r="N73" s="76">
        <f t="shared" si="123"/>
        <v>0.58749999999999902</v>
      </c>
      <c r="O73" s="76">
        <f t="shared" si="124"/>
        <v>0.59027777777777679</v>
      </c>
      <c r="P73" s="76">
        <f t="shared" si="125"/>
        <v>0.59444444444444344</v>
      </c>
      <c r="Q73" s="76">
        <f t="shared" si="126"/>
        <v>0.59791666666666565</v>
      </c>
      <c r="R73" s="76">
        <f t="shared" si="127"/>
        <v>0.60069444444444342</v>
      </c>
      <c r="S73" s="76">
        <f t="shared" si="128"/>
        <v>0.60416666666666563</v>
      </c>
      <c r="T73" s="76">
        <f t="shared" si="129"/>
        <v>0.60763888888888784</v>
      </c>
      <c r="U73" s="76">
        <f t="shared" si="130"/>
        <v>0.61180555555555449</v>
      </c>
      <c r="V73" s="76">
        <f t="shared" si="131"/>
        <v>0.6152777777777767</v>
      </c>
      <c r="W73" s="76">
        <f t="shared" si="132"/>
        <v>0.61874999999999891</v>
      </c>
      <c r="X73" s="132"/>
      <c r="Y73" s="205">
        <f t="shared" si="23"/>
        <v>29.54</v>
      </c>
      <c r="Z73" s="163">
        <f t="shared" si="133"/>
        <v>7.1527777777777524E-2</v>
      </c>
      <c r="AA73" s="73">
        <f t="shared" si="73"/>
        <v>17.207766990291322</v>
      </c>
      <c r="AB73" s="81"/>
      <c r="AC73" s="82">
        <f t="shared" si="26"/>
        <v>5.5555555555555358E-3</v>
      </c>
      <c r="AD73" s="82"/>
    </row>
    <row r="74" spans="1:30" ht="18.399999999999999" customHeight="1" thickBot="1" x14ac:dyDescent="0.3">
      <c r="A74" s="765"/>
      <c r="B74" s="161">
        <v>58</v>
      </c>
      <c r="C74" s="132"/>
      <c r="D74" s="75">
        <f t="shared" si="70"/>
        <v>0.55277777777777692</v>
      </c>
      <c r="E74" s="75">
        <f t="shared" si="114"/>
        <v>0.55624999999999913</v>
      </c>
      <c r="F74" s="76">
        <f t="shared" si="115"/>
        <v>0.56041666666666579</v>
      </c>
      <c r="G74" s="76">
        <f t="shared" si="116"/>
        <v>0.563888888888888</v>
      </c>
      <c r="H74" s="76">
        <f t="shared" si="117"/>
        <v>0.56805555555555465</v>
      </c>
      <c r="I74" s="76">
        <f t="shared" si="118"/>
        <v>0.57083333333333242</v>
      </c>
      <c r="J74" s="76">
        <f t="shared" si="119"/>
        <v>0.57430555555555463</v>
      </c>
      <c r="K74" s="76">
        <f t="shared" si="120"/>
        <v>0.57986111111111016</v>
      </c>
      <c r="L74" s="76">
        <f t="shared" si="121"/>
        <v>0.58402777777777681</v>
      </c>
      <c r="M74" s="76">
        <f t="shared" si="122"/>
        <v>0.58611111111111014</v>
      </c>
      <c r="N74" s="76">
        <f t="shared" si="123"/>
        <v>0.59305555555555456</v>
      </c>
      <c r="O74" s="76">
        <f t="shared" si="124"/>
        <v>0.59583333333333233</v>
      </c>
      <c r="P74" s="76">
        <f t="shared" si="125"/>
        <v>0.59999999999999898</v>
      </c>
      <c r="Q74" s="76">
        <f t="shared" si="126"/>
        <v>0.60347222222222119</v>
      </c>
      <c r="R74" s="76">
        <f t="shared" si="127"/>
        <v>0.60624999999999896</v>
      </c>
      <c r="S74" s="76">
        <f t="shared" si="128"/>
        <v>0.60972222222222117</v>
      </c>
      <c r="T74" s="76">
        <f t="shared" si="129"/>
        <v>0.61319444444444338</v>
      </c>
      <c r="U74" s="76">
        <f t="shared" si="130"/>
        <v>0.61736111111111003</v>
      </c>
      <c r="V74" s="76">
        <f t="shared" si="131"/>
        <v>0.62083333333333224</v>
      </c>
      <c r="W74" s="76">
        <f t="shared" si="132"/>
        <v>0.62430555555555445</v>
      </c>
      <c r="X74" s="132"/>
      <c r="Y74" s="205">
        <f t="shared" si="23"/>
        <v>29.54</v>
      </c>
      <c r="Z74" s="163">
        <f t="shared" si="133"/>
        <v>7.1527777777777524E-2</v>
      </c>
      <c r="AA74" s="73">
        <f t="shared" si="73"/>
        <v>17.207766990291322</v>
      </c>
      <c r="AB74" s="81"/>
      <c r="AC74" s="82">
        <f t="shared" si="26"/>
        <v>5.5555555555555358E-3</v>
      </c>
      <c r="AD74" s="82"/>
    </row>
    <row r="75" spans="1:30" ht="18.399999999999999" customHeight="1" thickBot="1" x14ac:dyDescent="0.3">
      <c r="A75" s="765"/>
      <c r="B75" s="161">
        <v>59</v>
      </c>
      <c r="C75" s="132"/>
      <c r="D75" s="75">
        <f t="shared" si="70"/>
        <v>0.55833333333333246</v>
      </c>
      <c r="E75" s="75">
        <f t="shared" si="114"/>
        <v>0.56180555555555467</v>
      </c>
      <c r="F75" s="76">
        <f t="shared" si="115"/>
        <v>0.56597222222222132</v>
      </c>
      <c r="G75" s="76">
        <f t="shared" si="116"/>
        <v>0.56944444444444353</v>
      </c>
      <c r="H75" s="76">
        <f t="shared" si="117"/>
        <v>0.57361111111111018</v>
      </c>
      <c r="I75" s="76">
        <f t="shared" si="118"/>
        <v>0.57638888888888795</v>
      </c>
      <c r="J75" s="76">
        <f t="shared" si="119"/>
        <v>0.57986111111111016</v>
      </c>
      <c r="K75" s="76">
        <f t="shared" si="120"/>
        <v>0.5854166666666657</v>
      </c>
      <c r="L75" s="76">
        <f t="shared" si="121"/>
        <v>0.58958333333333235</v>
      </c>
      <c r="M75" s="76">
        <f t="shared" si="122"/>
        <v>0.59166666666666567</v>
      </c>
      <c r="N75" s="76">
        <f t="shared" si="123"/>
        <v>0.59861111111111009</v>
      </c>
      <c r="O75" s="76">
        <f t="shared" si="124"/>
        <v>0.60138888888888786</v>
      </c>
      <c r="P75" s="76">
        <f t="shared" si="125"/>
        <v>0.60555555555555451</v>
      </c>
      <c r="Q75" s="76">
        <f t="shared" si="126"/>
        <v>0.60902777777777672</v>
      </c>
      <c r="R75" s="76">
        <f t="shared" si="127"/>
        <v>0.61180555555555449</v>
      </c>
      <c r="S75" s="76">
        <f t="shared" si="128"/>
        <v>0.6152777777777767</v>
      </c>
      <c r="T75" s="76">
        <f t="shared" si="129"/>
        <v>0.61874999999999891</v>
      </c>
      <c r="U75" s="76">
        <f t="shared" si="130"/>
        <v>0.62291666666666556</v>
      </c>
      <c r="V75" s="76">
        <f t="shared" si="131"/>
        <v>0.62638888888888777</v>
      </c>
      <c r="W75" s="76">
        <f t="shared" si="132"/>
        <v>0.62986111111110998</v>
      </c>
      <c r="X75" s="132"/>
      <c r="Y75" s="205">
        <f t="shared" si="23"/>
        <v>29.54</v>
      </c>
      <c r="Z75" s="163">
        <f t="shared" si="133"/>
        <v>7.1527777777777524E-2</v>
      </c>
      <c r="AA75" s="73">
        <f t="shared" si="73"/>
        <v>17.207766990291322</v>
      </c>
      <c r="AB75" s="81"/>
      <c r="AC75" s="82">
        <f t="shared" si="26"/>
        <v>5.5555555555555358E-3</v>
      </c>
      <c r="AD75" s="82"/>
    </row>
    <row r="76" spans="1:30" ht="18.399999999999999" customHeight="1" thickBot="1" x14ac:dyDescent="0.3">
      <c r="A76" s="765"/>
      <c r="B76" s="161">
        <v>60</v>
      </c>
      <c r="C76" s="132"/>
      <c r="D76" s="75">
        <f t="shared" si="70"/>
        <v>0.563888888888888</v>
      </c>
      <c r="E76" s="75">
        <f t="shared" si="114"/>
        <v>0.56736111111111021</v>
      </c>
      <c r="F76" s="76">
        <f t="shared" si="115"/>
        <v>0.57152777777777686</v>
      </c>
      <c r="G76" s="76">
        <f t="shared" si="116"/>
        <v>0.57499999999999907</v>
      </c>
      <c r="H76" s="76">
        <f t="shared" si="117"/>
        <v>0.57916666666666572</v>
      </c>
      <c r="I76" s="76">
        <f t="shared" si="118"/>
        <v>0.58194444444444349</v>
      </c>
      <c r="J76" s="76">
        <f t="shared" si="119"/>
        <v>0.5854166666666657</v>
      </c>
      <c r="K76" s="76">
        <f t="shared" si="120"/>
        <v>0.59097222222222123</v>
      </c>
      <c r="L76" s="76">
        <f t="shared" si="121"/>
        <v>0.59513888888888788</v>
      </c>
      <c r="M76" s="76">
        <f t="shared" si="122"/>
        <v>0.59722222222222121</v>
      </c>
      <c r="N76" s="76">
        <f t="shared" si="123"/>
        <v>0.60416666666666563</v>
      </c>
      <c r="O76" s="76">
        <f t="shared" si="124"/>
        <v>0.6069444444444434</v>
      </c>
      <c r="P76" s="76">
        <f t="shared" si="125"/>
        <v>0.61111111111111005</v>
      </c>
      <c r="Q76" s="76">
        <f t="shared" si="126"/>
        <v>0.61458333333333226</v>
      </c>
      <c r="R76" s="76">
        <f t="shared" si="127"/>
        <v>0.61736111111111003</v>
      </c>
      <c r="S76" s="76">
        <f t="shared" si="128"/>
        <v>0.62083333333333224</v>
      </c>
      <c r="T76" s="76">
        <f t="shared" si="129"/>
        <v>0.62430555555555445</v>
      </c>
      <c r="U76" s="76">
        <f t="shared" si="130"/>
        <v>0.6284722222222211</v>
      </c>
      <c r="V76" s="76">
        <f t="shared" si="131"/>
        <v>0.63194444444444331</v>
      </c>
      <c r="W76" s="76">
        <f t="shared" si="132"/>
        <v>0.63541666666666552</v>
      </c>
      <c r="X76" s="132"/>
      <c r="Y76" s="205">
        <f t="shared" si="23"/>
        <v>29.54</v>
      </c>
      <c r="Z76" s="163">
        <f t="shared" si="133"/>
        <v>7.1527777777777524E-2</v>
      </c>
      <c r="AA76" s="73">
        <f t="shared" si="73"/>
        <v>17.207766990291322</v>
      </c>
      <c r="AB76" s="81"/>
      <c r="AC76" s="82">
        <f t="shared" si="26"/>
        <v>5.5555555555555358E-3</v>
      </c>
      <c r="AD76" s="82"/>
    </row>
    <row r="77" spans="1:30" ht="18.399999999999999" customHeight="1" thickBot="1" x14ac:dyDescent="0.3">
      <c r="A77" s="765"/>
      <c r="B77" s="160">
        <v>61</v>
      </c>
      <c r="C77" s="132"/>
      <c r="D77" s="75">
        <f t="shared" si="70"/>
        <v>0.56944444444444353</v>
      </c>
      <c r="E77" s="75">
        <f t="shared" si="114"/>
        <v>0.57291666666666574</v>
      </c>
      <c r="F77" s="76">
        <f t="shared" si="115"/>
        <v>0.57708333333333239</v>
      </c>
      <c r="G77" s="76">
        <f t="shared" si="116"/>
        <v>0.5805555555555546</v>
      </c>
      <c r="H77" s="76">
        <f t="shared" si="117"/>
        <v>0.58472222222222126</v>
      </c>
      <c r="I77" s="76">
        <f t="shared" si="118"/>
        <v>0.58749999999999902</v>
      </c>
      <c r="J77" s="76">
        <f t="shared" si="119"/>
        <v>0.59097222222222123</v>
      </c>
      <c r="K77" s="76">
        <f t="shared" si="120"/>
        <v>0.59652777777777677</v>
      </c>
      <c r="L77" s="76">
        <f t="shared" si="121"/>
        <v>0.60069444444444342</v>
      </c>
      <c r="M77" s="76">
        <f t="shared" si="122"/>
        <v>0.60277777777777675</v>
      </c>
      <c r="N77" s="76">
        <f t="shared" si="123"/>
        <v>0.60972222222222117</v>
      </c>
      <c r="O77" s="76">
        <f t="shared" si="124"/>
        <v>0.61249999999999893</v>
      </c>
      <c r="P77" s="76">
        <f t="shared" si="125"/>
        <v>0.61666666666666559</v>
      </c>
      <c r="Q77" s="76">
        <f t="shared" si="126"/>
        <v>0.6201388888888878</v>
      </c>
      <c r="R77" s="76">
        <f t="shared" si="127"/>
        <v>0.62291666666666556</v>
      </c>
      <c r="S77" s="76">
        <f t="shared" si="128"/>
        <v>0.62638888888888777</v>
      </c>
      <c r="T77" s="76">
        <f t="shared" si="129"/>
        <v>0.62986111111110998</v>
      </c>
      <c r="U77" s="76">
        <f t="shared" si="130"/>
        <v>0.63402777777777664</v>
      </c>
      <c r="V77" s="76">
        <f t="shared" si="131"/>
        <v>0.63749999999999885</v>
      </c>
      <c r="W77" s="76">
        <f t="shared" si="132"/>
        <v>0.64097222222222106</v>
      </c>
      <c r="X77" s="132"/>
      <c r="Y77" s="205">
        <f t="shared" si="23"/>
        <v>29.54</v>
      </c>
      <c r="Z77" s="163">
        <f t="shared" si="133"/>
        <v>7.1527777777777524E-2</v>
      </c>
      <c r="AA77" s="73">
        <f t="shared" si="73"/>
        <v>17.207766990291322</v>
      </c>
      <c r="AB77" s="81"/>
      <c r="AC77" s="82">
        <f t="shared" si="26"/>
        <v>5.5555555555555358E-3</v>
      </c>
      <c r="AD77" s="82"/>
    </row>
    <row r="78" spans="1:30" ht="18.399999999999999" customHeight="1" thickBot="1" x14ac:dyDescent="0.3">
      <c r="A78" s="765"/>
      <c r="B78" s="161">
        <v>62</v>
      </c>
      <c r="C78" s="132"/>
      <c r="D78" s="75">
        <f t="shared" si="70"/>
        <v>0.57499999999999907</v>
      </c>
      <c r="E78" s="75">
        <f t="shared" si="114"/>
        <v>0.57847222222222128</v>
      </c>
      <c r="F78" s="76">
        <f t="shared" si="115"/>
        <v>0.58263888888888793</v>
      </c>
      <c r="G78" s="76">
        <f t="shared" si="116"/>
        <v>0.58611111111111014</v>
      </c>
      <c r="H78" s="76">
        <f t="shared" si="117"/>
        <v>0.59027777777777679</v>
      </c>
      <c r="I78" s="76">
        <f t="shared" si="118"/>
        <v>0.59305555555555456</v>
      </c>
      <c r="J78" s="76">
        <f t="shared" si="119"/>
        <v>0.59652777777777677</v>
      </c>
      <c r="K78" s="76">
        <f t="shared" si="120"/>
        <v>0.6020833333333323</v>
      </c>
      <c r="L78" s="76">
        <f t="shared" si="121"/>
        <v>0.60624999999999896</v>
      </c>
      <c r="M78" s="76">
        <f t="shared" si="122"/>
        <v>0.60833333333333228</v>
      </c>
      <c r="N78" s="76">
        <f t="shared" si="123"/>
        <v>0.6152777777777767</v>
      </c>
      <c r="O78" s="76">
        <f t="shared" si="124"/>
        <v>0.61805555555555447</v>
      </c>
      <c r="P78" s="76">
        <f t="shared" si="125"/>
        <v>0.62222222222222112</v>
      </c>
      <c r="Q78" s="76">
        <f t="shared" si="126"/>
        <v>0.62569444444444333</v>
      </c>
      <c r="R78" s="76">
        <f t="shared" si="127"/>
        <v>0.6284722222222211</v>
      </c>
      <c r="S78" s="76">
        <f t="shared" si="128"/>
        <v>0.63194444444444331</v>
      </c>
      <c r="T78" s="76">
        <f t="shared" si="129"/>
        <v>0.63541666666666552</v>
      </c>
      <c r="U78" s="76">
        <f t="shared" si="130"/>
        <v>0.63958333333333217</v>
      </c>
      <c r="V78" s="76">
        <f t="shared" si="131"/>
        <v>0.64305555555555438</v>
      </c>
      <c r="W78" s="76">
        <f t="shared" si="132"/>
        <v>0.64652777777777659</v>
      </c>
      <c r="X78" s="132"/>
      <c r="Y78" s="205">
        <f t="shared" si="23"/>
        <v>29.54</v>
      </c>
      <c r="Z78" s="163">
        <f t="shared" si="133"/>
        <v>7.1527777777777524E-2</v>
      </c>
      <c r="AA78" s="73">
        <f t="shared" si="73"/>
        <v>17.207766990291322</v>
      </c>
      <c r="AB78" s="81"/>
      <c r="AC78" s="82">
        <f t="shared" si="26"/>
        <v>5.5555555555555358E-3</v>
      </c>
      <c r="AD78" s="82"/>
    </row>
    <row r="79" spans="1:30" ht="18.399999999999999" customHeight="1" thickBot="1" x14ac:dyDescent="0.3">
      <c r="A79" s="765"/>
      <c r="B79" s="161">
        <v>63</v>
      </c>
      <c r="C79" s="132"/>
      <c r="D79" s="75">
        <f t="shared" si="70"/>
        <v>0.5805555555555546</v>
      </c>
      <c r="E79" s="75">
        <f t="shared" ref="E79:E85" si="134">D79+E$9</f>
        <v>0.58402777777777681</v>
      </c>
      <c r="F79" s="76">
        <f t="shared" ref="F79:F85" si="135">E79+F$9</f>
        <v>0.58819444444444346</v>
      </c>
      <c r="G79" s="76">
        <f t="shared" ref="G79:G85" si="136">F79+G$9</f>
        <v>0.59166666666666567</v>
      </c>
      <c r="H79" s="76">
        <f t="shared" ref="H79:H85" si="137">G79+H$9</f>
        <v>0.59583333333333233</v>
      </c>
      <c r="I79" s="76">
        <f t="shared" ref="I79:I85" si="138">H79+I$9</f>
        <v>0.59861111111111009</v>
      </c>
      <c r="J79" s="76">
        <f t="shared" ref="J79:J85" si="139">I79+J$9</f>
        <v>0.6020833333333323</v>
      </c>
      <c r="K79" s="76">
        <f t="shared" ref="K79:K85" si="140">J79+K$9</f>
        <v>0.60763888888888784</v>
      </c>
      <c r="L79" s="76">
        <f t="shared" ref="L79:L85" si="141">K79+L$9</f>
        <v>0.61180555555555449</v>
      </c>
      <c r="M79" s="76">
        <f t="shared" ref="M79:M85" si="142">L79+M$9</f>
        <v>0.61388888888888782</v>
      </c>
      <c r="N79" s="76">
        <f t="shared" ref="N79:N85" si="143">M79+N$9</f>
        <v>0.62083333333333224</v>
      </c>
      <c r="O79" s="76">
        <f t="shared" ref="O79:O85" si="144">N79+O$9</f>
        <v>0.62361111111111001</v>
      </c>
      <c r="P79" s="76">
        <f t="shared" ref="P79:P85" si="145">O79+P$9</f>
        <v>0.62777777777777666</v>
      </c>
      <c r="Q79" s="76">
        <f t="shared" ref="Q79:Q85" si="146">P79+Q$9</f>
        <v>0.63124999999999887</v>
      </c>
      <c r="R79" s="76">
        <f t="shared" ref="R79:R85" si="147">Q79+R$9</f>
        <v>0.63402777777777664</v>
      </c>
      <c r="S79" s="76">
        <f t="shared" ref="S79:S85" si="148">R79+S$9</f>
        <v>0.63749999999999885</v>
      </c>
      <c r="T79" s="76">
        <f t="shared" ref="T79:T85" si="149">S79+T$9</f>
        <v>0.64097222222222106</v>
      </c>
      <c r="U79" s="76">
        <f t="shared" ref="U79:U85" si="150">T79+U$9</f>
        <v>0.64513888888888771</v>
      </c>
      <c r="V79" s="76">
        <f t="shared" ref="V79:V85" si="151">U79+V$9</f>
        <v>0.64861111111110992</v>
      </c>
      <c r="W79" s="76">
        <f t="shared" ref="W79:W85" si="152">V79+W$9</f>
        <v>0.65208333333333213</v>
      </c>
      <c r="X79" s="132"/>
      <c r="Y79" s="205">
        <f t="shared" si="23"/>
        <v>29.54</v>
      </c>
      <c r="Z79" s="163">
        <f t="shared" ref="Z79:Z85" si="153">W79-D79</f>
        <v>7.1527777777777524E-2</v>
      </c>
      <c r="AA79" s="73">
        <f t="shared" si="73"/>
        <v>17.207766990291322</v>
      </c>
      <c r="AB79" s="81"/>
      <c r="AC79" s="82">
        <f t="shared" si="26"/>
        <v>5.5555555555555358E-3</v>
      </c>
      <c r="AD79" s="82"/>
    </row>
    <row r="80" spans="1:30" ht="18.399999999999999" customHeight="1" thickBot="1" x14ac:dyDescent="0.3">
      <c r="A80" s="765"/>
      <c r="B80" s="161">
        <v>64</v>
      </c>
      <c r="C80" s="132"/>
      <c r="D80" s="75">
        <f t="shared" si="70"/>
        <v>0.58611111111111014</v>
      </c>
      <c r="E80" s="75">
        <f t="shared" si="134"/>
        <v>0.58958333333333235</v>
      </c>
      <c r="F80" s="76">
        <f t="shared" si="135"/>
        <v>0.593749999999999</v>
      </c>
      <c r="G80" s="76">
        <f t="shared" si="136"/>
        <v>0.59722222222222121</v>
      </c>
      <c r="H80" s="76">
        <f t="shared" si="137"/>
        <v>0.60138888888888786</v>
      </c>
      <c r="I80" s="76">
        <f t="shared" si="138"/>
        <v>0.60416666666666563</v>
      </c>
      <c r="J80" s="76">
        <f t="shared" si="139"/>
        <v>0.60763888888888784</v>
      </c>
      <c r="K80" s="76">
        <f t="shared" si="140"/>
        <v>0.61319444444444338</v>
      </c>
      <c r="L80" s="76">
        <f t="shared" si="141"/>
        <v>0.61736111111111003</v>
      </c>
      <c r="M80" s="76">
        <f t="shared" si="142"/>
        <v>0.61944444444444335</v>
      </c>
      <c r="N80" s="76">
        <f t="shared" si="143"/>
        <v>0.62638888888888777</v>
      </c>
      <c r="O80" s="76">
        <f t="shared" si="144"/>
        <v>0.62916666666666554</v>
      </c>
      <c r="P80" s="76">
        <f t="shared" si="145"/>
        <v>0.63333333333333219</v>
      </c>
      <c r="Q80" s="76">
        <f t="shared" si="146"/>
        <v>0.6368055555555544</v>
      </c>
      <c r="R80" s="76">
        <f t="shared" si="147"/>
        <v>0.63958333333333217</v>
      </c>
      <c r="S80" s="76">
        <f t="shared" si="148"/>
        <v>0.64305555555555438</v>
      </c>
      <c r="T80" s="76">
        <f t="shared" si="149"/>
        <v>0.64652777777777659</v>
      </c>
      <c r="U80" s="76">
        <f t="shared" si="150"/>
        <v>0.65069444444444324</v>
      </c>
      <c r="V80" s="76">
        <f t="shared" si="151"/>
        <v>0.65416666666666545</v>
      </c>
      <c r="W80" s="76">
        <f t="shared" si="152"/>
        <v>0.65763888888888766</v>
      </c>
      <c r="X80" s="132"/>
      <c r="Y80" s="205">
        <f t="shared" si="23"/>
        <v>29.54</v>
      </c>
      <c r="Z80" s="163">
        <f t="shared" si="153"/>
        <v>7.1527777777777524E-2</v>
      </c>
      <c r="AA80" s="73">
        <f t="shared" si="73"/>
        <v>17.207766990291322</v>
      </c>
      <c r="AB80" s="81"/>
      <c r="AC80" s="82">
        <f t="shared" si="26"/>
        <v>5.5555555555555358E-3</v>
      </c>
      <c r="AD80" s="82"/>
    </row>
    <row r="81" spans="1:30" ht="18.399999999999999" customHeight="1" thickBot="1" x14ac:dyDescent="0.3">
      <c r="A81" s="765"/>
      <c r="B81" s="160">
        <v>65</v>
      </c>
      <c r="C81" s="132"/>
      <c r="D81" s="75">
        <v>0.59652777777777777</v>
      </c>
      <c r="E81" s="75">
        <f t="shared" si="134"/>
        <v>0.6</v>
      </c>
      <c r="F81" s="76">
        <f t="shared" si="135"/>
        <v>0.60416666666666663</v>
      </c>
      <c r="G81" s="76">
        <f t="shared" si="136"/>
        <v>0.60763888888888884</v>
      </c>
      <c r="H81" s="76">
        <f t="shared" si="137"/>
        <v>0.61180555555555549</v>
      </c>
      <c r="I81" s="76">
        <f t="shared" si="138"/>
        <v>0.61458333333333326</v>
      </c>
      <c r="J81" s="76">
        <f t="shared" si="139"/>
        <v>0.61805555555555547</v>
      </c>
      <c r="K81" s="76">
        <f t="shared" si="140"/>
        <v>0.62361111111111101</v>
      </c>
      <c r="L81" s="76">
        <f t="shared" si="141"/>
        <v>0.62777777777777766</v>
      </c>
      <c r="M81" s="76">
        <f t="shared" si="142"/>
        <v>0.62986111111111098</v>
      </c>
      <c r="N81" s="76">
        <f t="shared" si="143"/>
        <v>0.6368055555555554</v>
      </c>
      <c r="O81" s="76">
        <f t="shared" si="144"/>
        <v>0.63958333333333317</v>
      </c>
      <c r="P81" s="76">
        <f t="shared" si="145"/>
        <v>0.64374999999999982</v>
      </c>
      <c r="Q81" s="76">
        <f t="shared" si="146"/>
        <v>0.64722222222222203</v>
      </c>
      <c r="R81" s="76">
        <f t="shared" si="147"/>
        <v>0.6499999999999998</v>
      </c>
      <c r="S81" s="76">
        <f t="shared" si="148"/>
        <v>0.65347222222222201</v>
      </c>
      <c r="T81" s="76">
        <f t="shared" si="149"/>
        <v>0.65694444444444422</v>
      </c>
      <c r="U81" s="76">
        <f t="shared" si="150"/>
        <v>0.66111111111111087</v>
      </c>
      <c r="V81" s="76">
        <f t="shared" si="151"/>
        <v>0.66458333333333308</v>
      </c>
      <c r="W81" s="76">
        <f t="shared" si="152"/>
        <v>0.66805555555555529</v>
      </c>
      <c r="X81" s="132"/>
      <c r="Y81" s="205">
        <f t="shared" si="23"/>
        <v>29.54</v>
      </c>
      <c r="Z81" s="163">
        <f t="shared" si="153"/>
        <v>7.1527777777777524E-2</v>
      </c>
      <c r="AA81" s="73">
        <f t="shared" si="73"/>
        <v>17.207766990291322</v>
      </c>
      <c r="AB81" s="81"/>
      <c r="AC81" s="82">
        <f t="shared" si="26"/>
        <v>1.0416666666667629E-2</v>
      </c>
      <c r="AD81" s="82"/>
    </row>
    <row r="82" spans="1:30" ht="18.399999999999999" customHeight="1" thickBot="1" x14ac:dyDescent="0.3">
      <c r="A82" s="765"/>
      <c r="B82" s="161">
        <v>66</v>
      </c>
      <c r="C82" s="132"/>
      <c r="D82" s="75">
        <v>0.6069444444444444</v>
      </c>
      <c r="E82" s="75">
        <f t="shared" si="134"/>
        <v>0.61041666666666661</v>
      </c>
      <c r="F82" s="76">
        <f t="shared" si="135"/>
        <v>0.61458333333333326</v>
      </c>
      <c r="G82" s="76">
        <f t="shared" si="136"/>
        <v>0.61805555555555547</v>
      </c>
      <c r="H82" s="76">
        <f t="shared" si="137"/>
        <v>0.62222222222222212</v>
      </c>
      <c r="I82" s="76">
        <f t="shared" si="138"/>
        <v>0.62499999999999989</v>
      </c>
      <c r="J82" s="76">
        <f t="shared" si="139"/>
        <v>0.6284722222222221</v>
      </c>
      <c r="K82" s="76">
        <f t="shared" si="140"/>
        <v>0.63402777777777763</v>
      </c>
      <c r="L82" s="76">
        <f t="shared" si="141"/>
        <v>0.63819444444444429</v>
      </c>
      <c r="M82" s="76">
        <f t="shared" si="142"/>
        <v>0.64027777777777761</v>
      </c>
      <c r="N82" s="76">
        <f t="shared" si="143"/>
        <v>0.64722222222222203</v>
      </c>
      <c r="O82" s="76">
        <f t="shared" si="144"/>
        <v>0.6499999999999998</v>
      </c>
      <c r="P82" s="76">
        <f t="shared" si="145"/>
        <v>0.65416666666666645</v>
      </c>
      <c r="Q82" s="76">
        <f t="shared" si="146"/>
        <v>0.65763888888888866</v>
      </c>
      <c r="R82" s="76">
        <f t="shared" si="147"/>
        <v>0.66041666666666643</v>
      </c>
      <c r="S82" s="76">
        <f t="shared" si="148"/>
        <v>0.66388888888888864</v>
      </c>
      <c r="T82" s="76">
        <f t="shared" si="149"/>
        <v>0.66736111111111085</v>
      </c>
      <c r="U82" s="76">
        <f t="shared" si="150"/>
        <v>0.6715277777777775</v>
      </c>
      <c r="V82" s="76">
        <f t="shared" si="151"/>
        <v>0.67499999999999971</v>
      </c>
      <c r="W82" s="76">
        <f t="shared" si="152"/>
        <v>0.67847222222222192</v>
      </c>
      <c r="X82" s="132"/>
      <c r="Y82" s="205">
        <f t="shared" si="23"/>
        <v>29.54</v>
      </c>
      <c r="Z82" s="163">
        <f t="shared" si="153"/>
        <v>7.1527777777777524E-2</v>
      </c>
      <c r="AA82" s="73">
        <f t="shared" si="73"/>
        <v>17.207766990291322</v>
      </c>
      <c r="AB82" s="81"/>
      <c r="AC82" s="82">
        <f t="shared" si="26"/>
        <v>1.041666666666663E-2</v>
      </c>
      <c r="AD82" s="82"/>
    </row>
    <row r="83" spans="1:30" ht="18.399999999999999" customHeight="1" thickBot="1" x14ac:dyDescent="0.3">
      <c r="A83" s="765"/>
      <c r="B83" s="161">
        <v>67</v>
      </c>
      <c r="C83" s="132"/>
      <c r="D83" s="75">
        <v>0.61736111111111114</v>
      </c>
      <c r="E83" s="75">
        <f t="shared" si="134"/>
        <v>0.62083333333333335</v>
      </c>
      <c r="F83" s="76">
        <f t="shared" si="135"/>
        <v>0.625</v>
      </c>
      <c r="G83" s="76">
        <f t="shared" si="136"/>
        <v>0.62847222222222221</v>
      </c>
      <c r="H83" s="76">
        <f t="shared" si="137"/>
        <v>0.63263888888888886</v>
      </c>
      <c r="I83" s="76">
        <f t="shared" si="138"/>
        <v>0.63541666666666663</v>
      </c>
      <c r="J83" s="76">
        <f t="shared" si="139"/>
        <v>0.63888888888888884</v>
      </c>
      <c r="K83" s="76">
        <f t="shared" si="140"/>
        <v>0.64444444444444438</v>
      </c>
      <c r="L83" s="76">
        <f t="shared" si="141"/>
        <v>0.64861111111111103</v>
      </c>
      <c r="M83" s="76">
        <f t="shared" si="142"/>
        <v>0.65069444444444435</v>
      </c>
      <c r="N83" s="76">
        <f t="shared" si="143"/>
        <v>0.65763888888888877</v>
      </c>
      <c r="O83" s="76">
        <f t="shared" si="144"/>
        <v>0.66041666666666654</v>
      </c>
      <c r="P83" s="76">
        <f t="shared" si="145"/>
        <v>0.66458333333333319</v>
      </c>
      <c r="Q83" s="76">
        <f t="shared" si="146"/>
        <v>0.6680555555555554</v>
      </c>
      <c r="R83" s="76">
        <f t="shared" si="147"/>
        <v>0.67083333333333317</v>
      </c>
      <c r="S83" s="76">
        <f t="shared" si="148"/>
        <v>0.67430555555555538</v>
      </c>
      <c r="T83" s="76">
        <f t="shared" si="149"/>
        <v>0.67777777777777759</v>
      </c>
      <c r="U83" s="76">
        <f t="shared" si="150"/>
        <v>0.68194444444444424</v>
      </c>
      <c r="V83" s="76">
        <f t="shared" si="151"/>
        <v>0.68541666666666645</v>
      </c>
      <c r="W83" s="76">
        <f t="shared" si="152"/>
        <v>0.68888888888888866</v>
      </c>
      <c r="X83" s="132"/>
      <c r="Y83" s="205">
        <f t="shared" si="23"/>
        <v>29.54</v>
      </c>
      <c r="Z83" s="163">
        <f t="shared" si="153"/>
        <v>7.1527777777777524E-2</v>
      </c>
      <c r="AA83" s="73">
        <f t="shared" si="73"/>
        <v>17.207766990291322</v>
      </c>
      <c r="AB83" s="81"/>
      <c r="AC83" s="82">
        <f t="shared" si="26"/>
        <v>1.0416666666666741E-2</v>
      </c>
      <c r="AD83" s="82"/>
    </row>
    <row r="84" spans="1:30" ht="18.399999999999999" customHeight="1" thickBot="1" x14ac:dyDescent="0.3">
      <c r="A84" s="765"/>
      <c r="B84" s="161">
        <v>68</v>
      </c>
      <c r="C84" s="132"/>
      <c r="D84" s="75">
        <v>0.62777777777777777</v>
      </c>
      <c r="E84" s="75">
        <f t="shared" si="134"/>
        <v>0.63124999999999998</v>
      </c>
      <c r="F84" s="76">
        <f t="shared" si="135"/>
        <v>0.63541666666666663</v>
      </c>
      <c r="G84" s="76">
        <f t="shared" si="136"/>
        <v>0.63888888888888884</v>
      </c>
      <c r="H84" s="76">
        <f t="shared" si="137"/>
        <v>0.64305555555555549</v>
      </c>
      <c r="I84" s="76">
        <f t="shared" si="138"/>
        <v>0.64583333333333326</v>
      </c>
      <c r="J84" s="76">
        <f t="shared" si="139"/>
        <v>0.64930555555555547</v>
      </c>
      <c r="K84" s="76">
        <f t="shared" si="140"/>
        <v>0.65486111111111101</v>
      </c>
      <c r="L84" s="76">
        <f t="shared" si="141"/>
        <v>0.65902777777777766</v>
      </c>
      <c r="M84" s="76">
        <f t="shared" si="142"/>
        <v>0.66111111111111098</v>
      </c>
      <c r="N84" s="76">
        <f t="shared" si="143"/>
        <v>0.6680555555555554</v>
      </c>
      <c r="O84" s="76">
        <f t="shared" si="144"/>
        <v>0.67083333333333317</v>
      </c>
      <c r="P84" s="76">
        <f t="shared" si="145"/>
        <v>0.67499999999999982</v>
      </c>
      <c r="Q84" s="76">
        <f t="shared" si="146"/>
        <v>0.67847222222222203</v>
      </c>
      <c r="R84" s="76">
        <f t="shared" si="147"/>
        <v>0.6812499999999998</v>
      </c>
      <c r="S84" s="76">
        <f t="shared" si="148"/>
        <v>0.68472222222222201</v>
      </c>
      <c r="T84" s="76">
        <f t="shared" si="149"/>
        <v>0.68819444444444422</v>
      </c>
      <c r="U84" s="76">
        <f t="shared" si="150"/>
        <v>0.69236111111111087</v>
      </c>
      <c r="V84" s="76">
        <f t="shared" si="151"/>
        <v>0.69583333333333308</v>
      </c>
      <c r="W84" s="76">
        <f t="shared" si="152"/>
        <v>0.69930555555555529</v>
      </c>
      <c r="X84" s="132"/>
      <c r="Y84" s="205">
        <f t="shared" si="23"/>
        <v>29.54</v>
      </c>
      <c r="Z84" s="163">
        <f t="shared" si="153"/>
        <v>7.1527777777777524E-2</v>
      </c>
      <c r="AA84" s="73">
        <f t="shared" ref="AA84:AA115" si="154">$G$125/((Z84*1440)/60)</f>
        <v>17.207766990291322</v>
      </c>
      <c r="AB84" s="81"/>
      <c r="AC84" s="82">
        <f t="shared" si="26"/>
        <v>1.041666666666663E-2</v>
      </c>
      <c r="AD84" s="82"/>
    </row>
    <row r="85" spans="1:30" ht="18.399999999999999" customHeight="1" thickBot="1" x14ac:dyDescent="0.3">
      <c r="A85" s="765"/>
      <c r="B85" s="160">
        <v>69</v>
      </c>
      <c r="C85" s="132"/>
      <c r="D85" s="75">
        <v>0.6381944444444444</v>
      </c>
      <c r="E85" s="75">
        <f t="shared" si="134"/>
        <v>0.64166666666666661</v>
      </c>
      <c r="F85" s="76">
        <f t="shared" si="135"/>
        <v>0.64583333333333326</v>
      </c>
      <c r="G85" s="76">
        <f t="shared" si="136"/>
        <v>0.64930555555555547</v>
      </c>
      <c r="H85" s="76">
        <f t="shared" si="137"/>
        <v>0.65347222222222212</v>
      </c>
      <c r="I85" s="76">
        <f t="shared" si="138"/>
        <v>0.65624999999999989</v>
      </c>
      <c r="J85" s="76">
        <f t="shared" si="139"/>
        <v>0.6597222222222221</v>
      </c>
      <c r="K85" s="76">
        <f t="shared" si="140"/>
        <v>0.66527777777777763</v>
      </c>
      <c r="L85" s="76">
        <f t="shared" si="141"/>
        <v>0.66944444444444429</v>
      </c>
      <c r="M85" s="76">
        <f t="shared" si="142"/>
        <v>0.67152777777777761</v>
      </c>
      <c r="N85" s="76">
        <f t="shared" si="143"/>
        <v>0.67847222222222203</v>
      </c>
      <c r="O85" s="76">
        <f t="shared" si="144"/>
        <v>0.6812499999999998</v>
      </c>
      <c r="P85" s="76">
        <f t="shared" si="145"/>
        <v>0.68541666666666645</v>
      </c>
      <c r="Q85" s="76">
        <f t="shared" si="146"/>
        <v>0.68888888888888866</v>
      </c>
      <c r="R85" s="76">
        <f t="shared" si="147"/>
        <v>0.69166666666666643</v>
      </c>
      <c r="S85" s="76">
        <f t="shared" si="148"/>
        <v>0.69513888888888864</v>
      </c>
      <c r="T85" s="76">
        <f t="shared" si="149"/>
        <v>0.69861111111111085</v>
      </c>
      <c r="U85" s="76">
        <f t="shared" si="150"/>
        <v>0.7027777777777775</v>
      </c>
      <c r="V85" s="76">
        <f t="shared" si="151"/>
        <v>0.70624999999999971</v>
      </c>
      <c r="W85" s="76">
        <f t="shared" si="152"/>
        <v>0.70972222222222192</v>
      </c>
      <c r="X85" s="132"/>
      <c r="Y85" s="205">
        <f t="shared" si="23"/>
        <v>29.54</v>
      </c>
      <c r="Z85" s="163">
        <f t="shared" si="153"/>
        <v>7.1527777777777524E-2</v>
      </c>
      <c r="AA85" s="73">
        <f t="shared" si="154"/>
        <v>17.207766990291322</v>
      </c>
      <c r="AB85" s="81"/>
      <c r="AC85" s="82">
        <f t="shared" si="26"/>
        <v>1.041666666666663E-2</v>
      </c>
      <c r="AD85" s="82"/>
    </row>
    <row r="86" spans="1:30" ht="18.399999999999999" customHeight="1" thickBot="1" x14ac:dyDescent="0.3">
      <c r="A86" s="765"/>
      <c r="B86" s="161">
        <v>70</v>
      </c>
      <c r="C86" s="132"/>
      <c r="D86" s="75">
        <v>0.64861111111111114</v>
      </c>
      <c r="E86" s="75">
        <f t="shared" ref="E86:E105" si="155">D86+E$9</f>
        <v>0.65208333333333335</v>
      </c>
      <c r="F86" s="76">
        <f t="shared" ref="F86:F105" si="156">E86+F$9</f>
        <v>0.65625</v>
      </c>
      <c r="G86" s="76">
        <f t="shared" ref="G86:G105" si="157">F86+G$9</f>
        <v>0.65972222222222221</v>
      </c>
      <c r="H86" s="76">
        <f t="shared" ref="H86:H105" si="158">G86+H$9</f>
        <v>0.66388888888888886</v>
      </c>
      <c r="I86" s="76">
        <f t="shared" ref="I86:I105" si="159">H86+I$9</f>
        <v>0.66666666666666663</v>
      </c>
      <c r="J86" s="76">
        <f t="shared" ref="J86:J105" si="160">I86+J$9</f>
        <v>0.67013888888888884</v>
      </c>
      <c r="K86" s="76">
        <f t="shared" ref="K86:K105" si="161">J86+K$9</f>
        <v>0.67569444444444438</v>
      </c>
      <c r="L86" s="76">
        <f t="shared" ref="L86:L105" si="162">K86+L$9</f>
        <v>0.67986111111111103</v>
      </c>
      <c r="M86" s="76">
        <f t="shared" ref="M86:M105" si="163">L86+M$9</f>
        <v>0.68194444444444435</v>
      </c>
      <c r="N86" s="76">
        <f t="shared" ref="N86:N105" si="164">M86+N$9</f>
        <v>0.68888888888888877</v>
      </c>
      <c r="O86" s="76">
        <f t="shared" ref="O86:O105" si="165">N86+O$9</f>
        <v>0.69166666666666654</v>
      </c>
      <c r="P86" s="76">
        <f t="shared" ref="P86:P105" si="166">O86+P$9</f>
        <v>0.69583333333333319</v>
      </c>
      <c r="Q86" s="76">
        <f t="shared" ref="Q86:Q105" si="167">P86+Q$9</f>
        <v>0.6993055555555554</v>
      </c>
      <c r="R86" s="76">
        <f t="shared" ref="R86:R105" si="168">Q86+R$9</f>
        <v>0.70208333333333317</v>
      </c>
      <c r="S86" s="76">
        <f t="shared" ref="S86:S105" si="169">R86+S$9</f>
        <v>0.70555555555555538</v>
      </c>
      <c r="T86" s="76">
        <f t="shared" ref="T86:T105" si="170">S86+T$9</f>
        <v>0.70902777777777759</v>
      </c>
      <c r="U86" s="76">
        <f t="shared" ref="U86:U105" si="171">T86+U$9</f>
        <v>0.71319444444444424</v>
      </c>
      <c r="V86" s="76">
        <f t="shared" ref="V86:V105" si="172">U86+V$9</f>
        <v>0.71666666666666645</v>
      </c>
      <c r="W86" s="76">
        <f t="shared" ref="W86:W105" si="173">V86+W$9</f>
        <v>0.72013888888888866</v>
      </c>
      <c r="X86" s="132"/>
      <c r="Y86" s="205">
        <f t="shared" si="23"/>
        <v>29.54</v>
      </c>
      <c r="Z86" s="163">
        <f t="shared" si="24"/>
        <v>7.1527777777777524E-2</v>
      </c>
      <c r="AA86" s="73">
        <f t="shared" si="154"/>
        <v>17.207766990291322</v>
      </c>
      <c r="AB86" s="81"/>
      <c r="AC86" s="82">
        <f t="shared" si="26"/>
        <v>1.0416666666666741E-2</v>
      </c>
      <c r="AD86" s="82"/>
    </row>
    <row r="87" spans="1:30" ht="18.399999999999999" customHeight="1" thickBot="1" x14ac:dyDescent="0.3">
      <c r="A87" s="765"/>
      <c r="B87" s="161">
        <v>71</v>
      </c>
      <c r="C87" s="132"/>
      <c r="D87" s="75">
        <v>0.65902777777777777</v>
      </c>
      <c r="E87" s="75">
        <f t="shared" si="155"/>
        <v>0.66249999999999998</v>
      </c>
      <c r="F87" s="76">
        <f t="shared" si="156"/>
        <v>0.66666666666666663</v>
      </c>
      <c r="G87" s="76">
        <f t="shared" si="157"/>
        <v>0.67013888888888884</v>
      </c>
      <c r="H87" s="76">
        <f t="shared" si="158"/>
        <v>0.67430555555555549</v>
      </c>
      <c r="I87" s="76">
        <f t="shared" si="159"/>
        <v>0.67708333333333326</v>
      </c>
      <c r="J87" s="76">
        <f t="shared" si="160"/>
        <v>0.68055555555555547</v>
      </c>
      <c r="K87" s="76">
        <f t="shared" si="161"/>
        <v>0.68611111111111101</v>
      </c>
      <c r="L87" s="76">
        <f t="shared" si="162"/>
        <v>0.69027777777777766</v>
      </c>
      <c r="M87" s="76">
        <f t="shared" si="163"/>
        <v>0.69236111111111098</v>
      </c>
      <c r="N87" s="76">
        <f t="shared" si="164"/>
        <v>0.6993055555555554</v>
      </c>
      <c r="O87" s="76">
        <f t="shared" si="165"/>
        <v>0.70208333333333317</v>
      </c>
      <c r="P87" s="76">
        <f t="shared" si="166"/>
        <v>0.70624999999999982</v>
      </c>
      <c r="Q87" s="76">
        <f t="shared" si="167"/>
        <v>0.70972222222222203</v>
      </c>
      <c r="R87" s="76">
        <f t="shared" si="168"/>
        <v>0.7124999999999998</v>
      </c>
      <c r="S87" s="76">
        <f t="shared" si="169"/>
        <v>0.71597222222222201</v>
      </c>
      <c r="T87" s="76">
        <f t="shared" si="170"/>
        <v>0.71944444444444422</v>
      </c>
      <c r="U87" s="76">
        <f t="shared" si="171"/>
        <v>0.72361111111111087</v>
      </c>
      <c r="V87" s="76">
        <f t="shared" si="172"/>
        <v>0.72708333333333308</v>
      </c>
      <c r="W87" s="76">
        <f t="shared" si="173"/>
        <v>0.73055555555555529</v>
      </c>
      <c r="X87" s="132"/>
      <c r="Y87" s="205">
        <f t="shared" si="23"/>
        <v>29.54</v>
      </c>
      <c r="Z87" s="163">
        <f t="shared" si="24"/>
        <v>7.1527777777777524E-2</v>
      </c>
      <c r="AA87" s="73">
        <f t="shared" si="154"/>
        <v>17.207766990291322</v>
      </c>
      <c r="AB87" s="81"/>
      <c r="AC87" s="82">
        <f t="shared" si="26"/>
        <v>1.041666666666663E-2</v>
      </c>
      <c r="AD87" s="82"/>
    </row>
    <row r="88" spans="1:30" ht="18.399999999999999" customHeight="1" thickBot="1" x14ac:dyDescent="0.3">
      <c r="A88" s="765"/>
      <c r="B88" s="161">
        <v>72</v>
      </c>
      <c r="C88" s="238"/>
      <c r="D88" s="75">
        <v>0.6694444444444444</v>
      </c>
      <c r="E88" s="75">
        <f t="shared" si="155"/>
        <v>0.67291666666666661</v>
      </c>
      <c r="F88" s="76">
        <f t="shared" si="156"/>
        <v>0.67708333333333326</v>
      </c>
      <c r="G88" s="76">
        <f t="shared" si="157"/>
        <v>0.68055555555555547</v>
      </c>
      <c r="H88" s="76">
        <f t="shared" si="158"/>
        <v>0.68472222222222212</v>
      </c>
      <c r="I88" s="76">
        <f t="shared" si="159"/>
        <v>0.68749999999999989</v>
      </c>
      <c r="J88" s="76">
        <f t="shared" si="160"/>
        <v>0.6909722222222221</v>
      </c>
      <c r="K88" s="76">
        <f t="shared" si="161"/>
        <v>0.69652777777777763</v>
      </c>
      <c r="L88" s="76">
        <f t="shared" si="162"/>
        <v>0.70069444444444429</v>
      </c>
      <c r="M88" s="76">
        <f t="shared" si="163"/>
        <v>0.70277777777777761</v>
      </c>
      <c r="N88" s="76">
        <f t="shared" si="164"/>
        <v>0.70972222222222203</v>
      </c>
      <c r="O88" s="76">
        <f t="shared" si="165"/>
        <v>0.7124999999999998</v>
      </c>
      <c r="P88" s="76">
        <f t="shared" si="166"/>
        <v>0.71666666666666645</v>
      </c>
      <c r="Q88" s="76">
        <f t="shared" si="167"/>
        <v>0.72013888888888866</v>
      </c>
      <c r="R88" s="76">
        <f t="shared" si="168"/>
        <v>0.72291666666666643</v>
      </c>
      <c r="S88" s="76">
        <f t="shared" si="169"/>
        <v>0.72638888888888864</v>
      </c>
      <c r="T88" s="76">
        <f t="shared" si="170"/>
        <v>0.72986111111111085</v>
      </c>
      <c r="U88" s="76">
        <f t="shared" si="171"/>
        <v>0.7340277777777775</v>
      </c>
      <c r="V88" s="76">
        <f t="shared" si="172"/>
        <v>0.73749999999999971</v>
      </c>
      <c r="W88" s="76">
        <f t="shared" si="173"/>
        <v>0.74097222222222192</v>
      </c>
      <c r="X88" s="238"/>
      <c r="Y88" s="289">
        <f t="shared" si="23"/>
        <v>29.54</v>
      </c>
      <c r="Z88" s="290">
        <f t="shared" si="24"/>
        <v>7.1527777777777524E-2</v>
      </c>
      <c r="AA88" s="397">
        <f t="shared" si="154"/>
        <v>17.207766990291322</v>
      </c>
      <c r="AB88" s="81"/>
      <c r="AC88" s="82">
        <f t="shared" si="26"/>
        <v>1.041666666666663E-2</v>
      </c>
      <c r="AD88" s="82"/>
    </row>
    <row r="89" spans="1:30" ht="18.399999999999999" customHeight="1" x14ac:dyDescent="0.25">
      <c r="A89" s="765"/>
      <c r="B89" s="160">
        <v>73</v>
      </c>
      <c r="C89" s="291"/>
      <c r="D89" s="75">
        <v>0.67638888888888893</v>
      </c>
      <c r="E89" s="75">
        <f t="shared" si="155"/>
        <v>0.67986111111111114</v>
      </c>
      <c r="F89" s="76">
        <f t="shared" si="156"/>
        <v>0.68402777777777779</v>
      </c>
      <c r="G89" s="76">
        <f t="shared" si="157"/>
        <v>0.6875</v>
      </c>
      <c r="H89" s="76">
        <f t="shared" si="158"/>
        <v>0.69166666666666665</v>
      </c>
      <c r="I89" s="76">
        <f t="shared" si="159"/>
        <v>0.69444444444444442</v>
      </c>
      <c r="J89" s="76">
        <f t="shared" si="160"/>
        <v>0.69791666666666663</v>
      </c>
      <c r="K89" s="76">
        <f t="shared" si="161"/>
        <v>0.70347222222222217</v>
      </c>
      <c r="L89" s="76">
        <f t="shared" si="162"/>
        <v>0.70763888888888882</v>
      </c>
      <c r="M89" s="76">
        <f t="shared" si="163"/>
        <v>0.70972222222222214</v>
      </c>
      <c r="N89" s="76">
        <f t="shared" si="164"/>
        <v>0.71666666666666656</v>
      </c>
      <c r="O89" s="76">
        <f t="shared" si="165"/>
        <v>0.71944444444444433</v>
      </c>
      <c r="P89" s="76">
        <f t="shared" si="166"/>
        <v>0.72361111111111098</v>
      </c>
      <c r="Q89" s="76">
        <f t="shared" si="167"/>
        <v>0.72708333333333319</v>
      </c>
      <c r="R89" s="76">
        <f t="shared" si="168"/>
        <v>0.72986111111111096</v>
      </c>
      <c r="S89" s="76">
        <f t="shared" si="169"/>
        <v>0.73333333333333317</v>
      </c>
      <c r="T89" s="76">
        <f t="shared" si="170"/>
        <v>0.73680555555555538</v>
      </c>
      <c r="U89" s="76">
        <f t="shared" si="171"/>
        <v>0.74097222222222203</v>
      </c>
      <c r="V89" s="76">
        <f t="shared" si="172"/>
        <v>0.74444444444444424</v>
      </c>
      <c r="W89" s="76">
        <f t="shared" si="173"/>
        <v>0.74791666666666645</v>
      </c>
      <c r="X89" s="291"/>
      <c r="Y89" s="133">
        <f t="shared" ref="Y89:Y120" si="174">$Y$13</f>
        <v>29.54</v>
      </c>
      <c r="Z89" s="83">
        <f t="shared" ref="Z89:Z93" si="175">W89-D89</f>
        <v>7.1527777777777524E-2</v>
      </c>
      <c r="AA89" s="134">
        <f t="shared" si="154"/>
        <v>17.207766990291322</v>
      </c>
      <c r="AB89" s="81"/>
      <c r="AC89" s="82">
        <f t="shared" si="26"/>
        <v>6.9444444444445308E-3</v>
      </c>
      <c r="AD89" s="82"/>
    </row>
    <row r="90" spans="1:30" ht="18.399999999999999" customHeight="1" x14ac:dyDescent="0.25">
      <c r="A90" s="765"/>
      <c r="B90" s="161">
        <v>74</v>
      </c>
      <c r="C90" s="291"/>
      <c r="D90" s="75">
        <v>0.68333333333333324</v>
      </c>
      <c r="E90" s="75">
        <f t="shared" si="155"/>
        <v>0.68680555555555545</v>
      </c>
      <c r="F90" s="76">
        <f t="shared" si="156"/>
        <v>0.6909722222222221</v>
      </c>
      <c r="G90" s="76">
        <f t="shared" si="157"/>
        <v>0.69444444444444431</v>
      </c>
      <c r="H90" s="76">
        <f t="shared" si="158"/>
        <v>0.69861111111111096</v>
      </c>
      <c r="I90" s="76">
        <f t="shared" si="159"/>
        <v>0.70138888888888873</v>
      </c>
      <c r="J90" s="76">
        <f t="shared" si="160"/>
        <v>0.70486111111111094</v>
      </c>
      <c r="K90" s="76">
        <f t="shared" si="161"/>
        <v>0.71041666666666647</v>
      </c>
      <c r="L90" s="76">
        <f t="shared" si="162"/>
        <v>0.71458333333333313</v>
      </c>
      <c r="M90" s="76">
        <f t="shared" si="163"/>
        <v>0.71666666666666645</v>
      </c>
      <c r="N90" s="76">
        <f t="shared" si="164"/>
        <v>0.72361111111111087</v>
      </c>
      <c r="O90" s="76">
        <f t="shared" si="165"/>
        <v>0.72638888888888864</v>
      </c>
      <c r="P90" s="76">
        <f t="shared" si="166"/>
        <v>0.73055555555555529</v>
      </c>
      <c r="Q90" s="76">
        <f t="shared" si="167"/>
        <v>0.7340277777777775</v>
      </c>
      <c r="R90" s="76">
        <f t="shared" si="168"/>
        <v>0.73680555555555527</v>
      </c>
      <c r="S90" s="76">
        <f t="shared" si="169"/>
        <v>0.74027777777777748</v>
      </c>
      <c r="T90" s="76">
        <f t="shared" si="170"/>
        <v>0.74374999999999969</v>
      </c>
      <c r="U90" s="76">
        <f t="shared" si="171"/>
        <v>0.74791666666666634</v>
      </c>
      <c r="V90" s="76">
        <f t="shared" si="172"/>
        <v>0.75138888888888855</v>
      </c>
      <c r="W90" s="76">
        <f t="shared" si="173"/>
        <v>0.75486111111111076</v>
      </c>
      <c r="X90" s="291"/>
      <c r="Y90" s="133">
        <f t="shared" si="174"/>
        <v>29.54</v>
      </c>
      <c r="Z90" s="83">
        <f t="shared" si="175"/>
        <v>7.1527777777777524E-2</v>
      </c>
      <c r="AA90" s="134">
        <f t="shared" si="154"/>
        <v>17.207766990291322</v>
      </c>
      <c r="AB90" s="81"/>
      <c r="AC90" s="82">
        <f t="shared" ref="AC90" si="176">D90-D89</f>
        <v>6.9444444444443088E-3</v>
      </c>
      <c r="AD90" s="82"/>
    </row>
    <row r="91" spans="1:30" ht="18.399999999999999" customHeight="1" x14ac:dyDescent="0.25">
      <c r="A91" s="765"/>
      <c r="B91" s="161">
        <v>75</v>
      </c>
      <c r="C91" s="291"/>
      <c r="D91" s="75">
        <v>0.69027777777777777</v>
      </c>
      <c r="E91" s="75">
        <f t="shared" si="155"/>
        <v>0.69374999999999998</v>
      </c>
      <c r="F91" s="76">
        <f t="shared" si="156"/>
        <v>0.69791666666666663</v>
      </c>
      <c r="G91" s="76">
        <f t="shared" si="157"/>
        <v>0.70138888888888884</v>
      </c>
      <c r="H91" s="76">
        <f t="shared" si="158"/>
        <v>0.70555555555555549</v>
      </c>
      <c r="I91" s="76">
        <f t="shared" si="159"/>
        <v>0.70833333333333326</v>
      </c>
      <c r="J91" s="76">
        <f t="shared" si="160"/>
        <v>0.71180555555555547</v>
      </c>
      <c r="K91" s="76">
        <f t="shared" si="161"/>
        <v>0.71736111111111101</v>
      </c>
      <c r="L91" s="76">
        <f t="shared" si="162"/>
        <v>0.72152777777777766</v>
      </c>
      <c r="M91" s="76">
        <f t="shared" si="163"/>
        <v>0.72361111111111098</v>
      </c>
      <c r="N91" s="76">
        <f t="shared" si="164"/>
        <v>0.7305555555555554</v>
      </c>
      <c r="O91" s="76">
        <f t="shared" si="165"/>
        <v>0.73333333333333317</v>
      </c>
      <c r="P91" s="76">
        <f t="shared" si="166"/>
        <v>0.73749999999999982</v>
      </c>
      <c r="Q91" s="76">
        <f t="shared" si="167"/>
        <v>0.74097222222222203</v>
      </c>
      <c r="R91" s="76">
        <f t="shared" si="168"/>
        <v>0.7437499999999998</v>
      </c>
      <c r="S91" s="76">
        <f t="shared" si="169"/>
        <v>0.74722222222222201</v>
      </c>
      <c r="T91" s="76">
        <f t="shared" si="170"/>
        <v>0.75069444444444422</v>
      </c>
      <c r="U91" s="76">
        <f t="shared" si="171"/>
        <v>0.75486111111111087</v>
      </c>
      <c r="V91" s="76">
        <f t="shared" si="172"/>
        <v>0.75833333333333308</v>
      </c>
      <c r="W91" s="76">
        <f t="shared" si="173"/>
        <v>0.76180555555555529</v>
      </c>
      <c r="X91" s="291"/>
      <c r="Y91" s="133">
        <f t="shared" si="174"/>
        <v>29.54</v>
      </c>
      <c r="Z91" s="83">
        <f t="shared" si="175"/>
        <v>7.1527777777777524E-2</v>
      </c>
      <c r="AA91" s="134">
        <f t="shared" si="154"/>
        <v>17.207766990291322</v>
      </c>
      <c r="AB91" s="81"/>
      <c r="AC91" s="82">
        <f t="shared" ref="AC91:AC118" si="177">D91-D90</f>
        <v>6.9444444444445308E-3</v>
      </c>
      <c r="AD91" s="82"/>
    </row>
    <row r="92" spans="1:30" ht="18.399999999999999" customHeight="1" thickBot="1" x14ac:dyDescent="0.3">
      <c r="A92" s="765"/>
      <c r="B92" s="161">
        <v>76</v>
      </c>
      <c r="C92" s="291"/>
      <c r="D92" s="75">
        <v>0.6972222222222223</v>
      </c>
      <c r="E92" s="75">
        <f t="shared" si="155"/>
        <v>0.70069444444444451</v>
      </c>
      <c r="F92" s="76">
        <f t="shared" si="156"/>
        <v>0.70486111111111116</v>
      </c>
      <c r="G92" s="76">
        <f t="shared" si="157"/>
        <v>0.70833333333333337</v>
      </c>
      <c r="H92" s="76">
        <f t="shared" si="158"/>
        <v>0.71250000000000002</v>
      </c>
      <c r="I92" s="76">
        <f t="shared" si="159"/>
        <v>0.71527777777777779</v>
      </c>
      <c r="J92" s="76">
        <f t="shared" si="160"/>
        <v>0.71875</v>
      </c>
      <c r="K92" s="76">
        <f t="shared" si="161"/>
        <v>0.72430555555555554</v>
      </c>
      <c r="L92" s="76">
        <f t="shared" si="162"/>
        <v>0.72847222222222219</v>
      </c>
      <c r="M92" s="76">
        <f t="shared" si="163"/>
        <v>0.73055555555555551</v>
      </c>
      <c r="N92" s="76">
        <f t="shared" si="164"/>
        <v>0.73749999999999993</v>
      </c>
      <c r="O92" s="76">
        <f t="shared" si="165"/>
        <v>0.7402777777777777</v>
      </c>
      <c r="P92" s="76">
        <f t="shared" si="166"/>
        <v>0.74444444444444435</v>
      </c>
      <c r="Q92" s="76">
        <f t="shared" si="167"/>
        <v>0.74791666666666656</v>
      </c>
      <c r="R92" s="76">
        <f t="shared" si="168"/>
        <v>0.75069444444444433</v>
      </c>
      <c r="S92" s="76">
        <f t="shared" si="169"/>
        <v>0.75416666666666654</v>
      </c>
      <c r="T92" s="76">
        <f t="shared" si="170"/>
        <v>0.75763888888888875</v>
      </c>
      <c r="U92" s="76">
        <f t="shared" si="171"/>
        <v>0.7618055555555554</v>
      </c>
      <c r="V92" s="76">
        <f t="shared" si="172"/>
        <v>0.76527777777777761</v>
      </c>
      <c r="W92" s="76">
        <f t="shared" si="173"/>
        <v>0.76874999999999982</v>
      </c>
      <c r="X92" s="291"/>
      <c r="Y92" s="133">
        <f t="shared" si="174"/>
        <v>29.54</v>
      </c>
      <c r="Z92" s="83">
        <f t="shared" si="175"/>
        <v>7.1527777777777524E-2</v>
      </c>
      <c r="AA92" s="134">
        <f t="shared" si="154"/>
        <v>17.207766990291322</v>
      </c>
      <c r="AB92" s="81"/>
      <c r="AC92" s="82">
        <f t="shared" si="177"/>
        <v>6.9444444444445308E-3</v>
      </c>
      <c r="AD92" s="82"/>
    </row>
    <row r="93" spans="1:30" ht="18.399999999999999" customHeight="1" x14ac:dyDescent="0.25">
      <c r="A93" s="765"/>
      <c r="B93" s="160">
        <v>77</v>
      </c>
      <c r="C93" s="291"/>
      <c r="D93" s="75">
        <v>0.70416666666666661</v>
      </c>
      <c r="E93" s="75">
        <f t="shared" si="155"/>
        <v>0.70763888888888882</v>
      </c>
      <c r="F93" s="76">
        <f t="shared" si="156"/>
        <v>0.71180555555555547</v>
      </c>
      <c r="G93" s="76">
        <f t="shared" si="157"/>
        <v>0.71527777777777768</v>
      </c>
      <c r="H93" s="76">
        <f t="shared" si="158"/>
        <v>0.71944444444444433</v>
      </c>
      <c r="I93" s="76">
        <f t="shared" si="159"/>
        <v>0.7222222222222221</v>
      </c>
      <c r="J93" s="76">
        <f t="shared" si="160"/>
        <v>0.72569444444444431</v>
      </c>
      <c r="K93" s="76">
        <f t="shared" si="161"/>
        <v>0.73124999999999984</v>
      </c>
      <c r="L93" s="76">
        <f t="shared" si="162"/>
        <v>0.7354166666666665</v>
      </c>
      <c r="M93" s="76">
        <f t="shared" si="163"/>
        <v>0.73749999999999982</v>
      </c>
      <c r="N93" s="76">
        <f t="shared" si="164"/>
        <v>0.74444444444444424</v>
      </c>
      <c r="O93" s="76">
        <f t="shared" si="165"/>
        <v>0.74722222222222201</v>
      </c>
      <c r="P93" s="76">
        <f t="shared" si="166"/>
        <v>0.75138888888888866</v>
      </c>
      <c r="Q93" s="76">
        <f t="shared" si="167"/>
        <v>0.75486111111111087</v>
      </c>
      <c r="R93" s="76">
        <f t="shared" si="168"/>
        <v>0.75763888888888864</v>
      </c>
      <c r="S93" s="76">
        <f t="shared" si="169"/>
        <v>0.76111111111111085</v>
      </c>
      <c r="T93" s="76">
        <f t="shared" si="170"/>
        <v>0.76458333333333306</v>
      </c>
      <c r="U93" s="76">
        <f t="shared" si="171"/>
        <v>0.76874999999999971</v>
      </c>
      <c r="V93" s="76">
        <f t="shared" si="172"/>
        <v>0.77222222222222192</v>
      </c>
      <c r="W93" s="76">
        <f t="shared" si="173"/>
        <v>0.77569444444444413</v>
      </c>
      <c r="X93" s="291"/>
      <c r="Y93" s="133">
        <f t="shared" si="174"/>
        <v>29.54</v>
      </c>
      <c r="Z93" s="83">
        <f t="shared" si="175"/>
        <v>7.1527777777777524E-2</v>
      </c>
      <c r="AA93" s="134">
        <f t="shared" si="154"/>
        <v>17.207766990291322</v>
      </c>
      <c r="AB93" s="81"/>
      <c r="AC93" s="82">
        <f t="shared" si="177"/>
        <v>6.9444444444443088E-3</v>
      </c>
      <c r="AD93" s="82"/>
    </row>
    <row r="94" spans="1:30" ht="18.399999999999999" customHeight="1" x14ac:dyDescent="0.25">
      <c r="A94" s="765"/>
      <c r="B94" s="161">
        <v>78</v>
      </c>
      <c r="C94" s="291"/>
      <c r="D94" s="75">
        <v>0.71111111111110969</v>
      </c>
      <c r="E94" s="75">
        <f t="shared" si="155"/>
        <v>0.7145833333333319</v>
      </c>
      <c r="F94" s="76">
        <f t="shared" si="156"/>
        <v>0.71874999999999856</v>
      </c>
      <c r="G94" s="76">
        <f t="shared" si="157"/>
        <v>0.72222222222222077</v>
      </c>
      <c r="H94" s="76">
        <f t="shared" si="158"/>
        <v>0.72638888888888742</v>
      </c>
      <c r="I94" s="76">
        <f t="shared" si="159"/>
        <v>0.72916666666666519</v>
      </c>
      <c r="J94" s="76">
        <f t="shared" si="160"/>
        <v>0.7326388888888874</v>
      </c>
      <c r="K94" s="76">
        <f t="shared" si="161"/>
        <v>0.73819444444444293</v>
      </c>
      <c r="L94" s="76">
        <f t="shared" si="162"/>
        <v>0.74236111111110958</v>
      </c>
      <c r="M94" s="76">
        <f t="shared" si="163"/>
        <v>0.74444444444444291</v>
      </c>
      <c r="N94" s="76">
        <f t="shared" si="164"/>
        <v>0.75138888888888733</v>
      </c>
      <c r="O94" s="76">
        <f t="shared" si="165"/>
        <v>0.7541666666666651</v>
      </c>
      <c r="P94" s="76">
        <f t="shared" si="166"/>
        <v>0.75833333333333175</v>
      </c>
      <c r="Q94" s="76">
        <f t="shared" si="167"/>
        <v>0.76180555555555396</v>
      </c>
      <c r="R94" s="76">
        <f t="shared" si="168"/>
        <v>0.76458333333333173</v>
      </c>
      <c r="S94" s="76">
        <f t="shared" si="169"/>
        <v>0.76805555555555394</v>
      </c>
      <c r="T94" s="76">
        <f t="shared" si="170"/>
        <v>0.77152777777777615</v>
      </c>
      <c r="U94" s="76">
        <f t="shared" si="171"/>
        <v>0.7756944444444428</v>
      </c>
      <c r="V94" s="76">
        <f t="shared" si="172"/>
        <v>0.77916666666666501</v>
      </c>
      <c r="W94" s="76">
        <f t="shared" si="173"/>
        <v>0.78263888888888722</v>
      </c>
      <c r="X94" s="291"/>
      <c r="Y94" s="133">
        <f t="shared" si="174"/>
        <v>29.54</v>
      </c>
      <c r="Z94" s="83">
        <f t="shared" ref="Z94:Z111" si="178">W94-D94</f>
        <v>7.1527777777777524E-2</v>
      </c>
      <c r="AA94" s="134">
        <f t="shared" si="154"/>
        <v>17.207766990291322</v>
      </c>
      <c r="AB94" s="81"/>
      <c r="AC94" s="82">
        <f t="shared" si="177"/>
        <v>6.9444444444430875E-3</v>
      </c>
      <c r="AD94" s="82"/>
    </row>
    <row r="95" spans="1:30" ht="18.399999999999999" customHeight="1" x14ac:dyDescent="0.25">
      <c r="A95" s="765"/>
      <c r="B95" s="161">
        <v>79</v>
      </c>
      <c r="C95" s="291"/>
      <c r="D95" s="75">
        <v>0.71666666666666523</v>
      </c>
      <c r="E95" s="75">
        <f t="shared" si="155"/>
        <v>0.72013888888888744</v>
      </c>
      <c r="F95" s="76">
        <f t="shared" si="156"/>
        <v>0.72430555555555409</v>
      </c>
      <c r="G95" s="76">
        <f t="shared" si="157"/>
        <v>0.7277777777777763</v>
      </c>
      <c r="H95" s="76">
        <f t="shared" si="158"/>
        <v>0.73194444444444295</v>
      </c>
      <c r="I95" s="76">
        <f t="shared" si="159"/>
        <v>0.73472222222222072</v>
      </c>
      <c r="J95" s="76">
        <f t="shared" si="160"/>
        <v>0.73819444444444293</v>
      </c>
      <c r="K95" s="76">
        <f t="shared" si="161"/>
        <v>0.74374999999999847</v>
      </c>
      <c r="L95" s="76">
        <f t="shared" si="162"/>
        <v>0.74791666666666512</v>
      </c>
      <c r="M95" s="76">
        <f t="shared" si="163"/>
        <v>0.74999999999999845</v>
      </c>
      <c r="N95" s="76">
        <f t="shared" si="164"/>
        <v>0.75694444444444287</v>
      </c>
      <c r="O95" s="76">
        <f t="shared" si="165"/>
        <v>0.75972222222222063</v>
      </c>
      <c r="P95" s="76">
        <f t="shared" si="166"/>
        <v>0.76388888888888729</v>
      </c>
      <c r="Q95" s="76">
        <f t="shared" si="167"/>
        <v>0.7673611111111095</v>
      </c>
      <c r="R95" s="76">
        <f t="shared" si="168"/>
        <v>0.77013888888888726</v>
      </c>
      <c r="S95" s="76">
        <f t="shared" si="169"/>
        <v>0.77361111111110947</v>
      </c>
      <c r="T95" s="76">
        <f t="shared" si="170"/>
        <v>0.77708333333333168</v>
      </c>
      <c r="U95" s="76">
        <f t="shared" si="171"/>
        <v>0.78124999999999833</v>
      </c>
      <c r="V95" s="76">
        <f t="shared" si="172"/>
        <v>0.78472222222222054</v>
      </c>
      <c r="W95" s="76">
        <f t="shared" si="173"/>
        <v>0.78819444444444275</v>
      </c>
      <c r="X95" s="291"/>
      <c r="Y95" s="133">
        <f t="shared" si="174"/>
        <v>29.54</v>
      </c>
      <c r="Z95" s="83">
        <f t="shared" si="178"/>
        <v>7.1527777777777524E-2</v>
      </c>
      <c r="AA95" s="134">
        <f t="shared" si="154"/>
        <v>17.207766990291322</v>
      </c>
      <c r="AB95" s="81"/>
      <c r="AC95" s="82">
        <f t="shared" si="177"/>
        <v>5.5555555555555358E-3</v>
      </c>
      <c r="AD95" s="82"/>
    </row>
    <row r="96" spans="1:30" ht="18.399999999999999" customHeight="1" thickBot="1" x14ac:dyDescent="0.3">
      <c r="A96" s="765"/>
      <c r="B96" s="161">
        <v>80</v>
      </c>
      <c r="C96" s="291"/>
      <c r="D96" s="75">
        <v>0.72222222222222077</v>
      </c>
      <c r="E96" s="75">
        <f t="shared" si="155"/>
        <v>0.72569444444444298</v>
      </c>
      <c r="F96" s="76">
        <f t="shared" si="156"/>
        <v>0.72986111111110963</v>
      </c>
      <c r="G96" s="76">
        <f t="shared" si="157"/>
        <v>0.73333333333333184</v>
      </c>
      <c r="H96" s="76">
        <f t="shared" si="158"/>
        <v>0.73749999999999849</v>
      </c>
      <c r="I96" s="76">
        <f t="shared" si="159"/>
        <v>0.74027777777777626</v>
      </c>
      <c r="J96" s="76">
        <f t="shared" si="160"/>
        <v>0.74374999999999847</v>
      </c>
      <c r="K96" s="76">
        <f t="shared" si="161"/>
        <v>0.749305555555554</v>
      </c>
      <c r="L96" s="76">
        <f t="shared" si="162"/>
        <v>0.75347222222222066</v>
      </c>
      <c r="M96" s="76">
        <f t="shared" si="163"/>
        <v>0.75555555555555398</v>
      </c>
      <c r="N96" s="76">
        <f t="shared" si="164"/>
        <v>0.7624999999999984</v>
      </c>
      <c r="O96" s="76">
        <f t="shared" si="165"/>
        <v>0.76527777777777617</v>
      </c>
      <c r="P96" s="76">
        <f t="shared" si="166"/>
        <v>0.76944444444444282</v>
      </c>
      <c r="Q96" s="76">
        <f t="shared" si="167"/>
        <v>0.77291666666666503</v>
      </c>
      <c r="R96" s="76">
        <f t="shared" si="168"/>
        <v>0.7756944444444428</v>
      </c>
      <c r="S96" s="76">
        <f t="shared" si="169"/>
        <v>0.77916666666666501</v>
      </c>
      <c r="T96" s="76">
        <f t="shared" si="170"/>
        <v>0.78263888888888722</v>
      </c>
      <c r="U96" s="76">
        <f t="shared" si="171"/>
        <v>0.78680555555555387</v>
      </c>
      <c r="V96" s="76">
        <f t="shared" si="172"/>
        <v>0.79027777777777608</v>
      </c>
      <c r="W96" s="76">
        <f t="shared" si="173"/>
        <v>0.79374999999999829</v>
      </c>
      <c r="X96" s="291"/>
      <c r="Y96" s="133">
        <f t="shared" si="174"/>
        <v>29.54</v>
      </c>
      <c r="Z96" s="83">
        <f t="shared" si="178"/>
        <v>7.1527777777777524E-2</v>
      </c>
      <c r="AA96" s="134">
        <f t="shared" si="154"/>
        <v>17.207766990291322</v>
      </c>
      <c r="AB96" s="81"/>
      <c r="AC96" s="82">
        <f t="shared" si="177"/>
        <v>5.5555555555555358E-3</v>
      </c>
      <c r="AD96" s="82"/>
    </row>
    <row r="97" spans="1:30" ht="18.399999999999999" customHeight="1" x14ac:dyDescent="0.25">
      <c r="A97" s="765"/>
      <c r="B97" s="160">
        <v>81</v>
      </c>
      <c r="C97" s="291"/>
      <c r="D97" s="75">
        <v>0.7277777777777763</v>
      </c>
      <c r="E97" s="75">
        <f t="shared" si="155"/>
        <v>0.73124999999999851</v>
      </c>
      <c r="F97" s="76">
        <f t="shared" si="156"/>
        <v>0.73541666666666516</v>
      </c>
      <c r="G97" s="76">
        <f t="shared" si="157"/>
        <v>0.73888888888888737</v>
      </c>
      <c r="H97" s="76">
        <f t="shared" si="158"/>
        <v>0.74305555555555403</v>
      </c>
      <c r="I97" s="76">
        <f t="shared" si="159"/>
        <v>0.74583333333333179</v>
      </c>
      <c r="J97" s="76">
        <f t="shared" si="160"/>
        <v>0.749305555555554</v>
      </c>
      <c r="K97" s="76">
        <f t="shared" si="161"/>
        <v>0.75486111111110954</v>
      </c>
      <c r="L97" s="76">
        <f t="shared" si="162"/>
        <v>0.75902777777777619</v>
      </c>
      <c r="M97" s="76">
        <f t="shared" si="163"/>
        <v>0.76111111111110952</v>
      </c>
      <c r="N97" s="76">
        <f t="shared" si="164"/>
        <v>0.76805555555555394</v>
      </c>
      <c r="O97" s="76">
        <f t="shared" si="165"/>
        <v>0.77083333333333171</v>
      </c>
      <c r="P97" s="76">
        <f t="shared" si="166"/>
        <v>0.77499999999999836</v>
      </c>
      <c r="Q97" s="76">
        <f t="shared" si="167"/>
        <v>0.77847222222222057</v>
      </c>
      <c r="R97" s="76">
        <f t="shared" si="168"/>
        <v>0.78124999999999833</v>
      </c>
      <c r="S97" s="76">
        <f t="shared" si="169"/>
        <v>0.78472222222222054</v>
      </c>
      <c r="T97" s="76">
        <f t="shared" si="170"/>
        <v>0.78819444444444275</v>
      </c>
      <c r="U97" s="76">
        <f t="shared" si="171"/>
        <v>0.79236111111110941</v>
      </c>
      <c r="V97" s="76">
        <f t="shared" si="172"/>
        <v>0.79583333333333162</v>
      </c>
      <c r="W97" s="76">
        <f t="shared" si="173"/>
        <v>0.79930555555555383</v>
      </c>
      <c r="X97" s="291"/>
      <c r="Y97" s="133">
        <f t="shared" si="174"/>
        <v>29.54</v>
      </c>
      <c r="Z97" s="83">
        <f t="shared" si="178"/>
        <v>7.1527777777777524E-2</v>
      </c>
      <c r="AA97" s="134">
        <f t="shared" si="154"/>
        <v>17.207766990291322</v>
      </c>
      <c r="AB97" s="81"/>
      <c r="AC97" s="82">
        <f t="shared" si="177"/>
        <v>5.5555555555555358E-3</v>
      </c>
      <c r="AD97" s="82"/>
    </row>
    <row r="98" spans="1:30" ht="18.399999999999999" customHeight="1" x14ac:dyDescent="0.25">
      <c r="A98" s="765"/>
      <c r="B98" s="161">
        <v>82</v>
      </c>
      <c r="C98" s="291"/>
      <c r="D98" s="75">
        <v>0.73333333333333184</v>
      </c>
      <c r="E98" s="75">
        <f t="shared" si="155"/>
        <v>0.73680555555555405</v>
      </c>
      <c r="F98" s="76">
        <f t="shared" si="156"/>
        <v>0.7409722222222207</v>
      </c>
      <c r="G98" s="76">
        <f t="shared" si="157"/>
        <v>0.74444444444444291</v>
      </c>
      <c r="H98" s="76">
        <f t="shared" si="158"/>
        <v>0.74861111111110956</v>
      </c>
      <c r="I98" s="76">
        <f t="shared" si="159"/>
        <v>0.75138888888888733</v>
      </c>
      <c r="J98" s="76">
        <f t="shared" si="160"/>
        <v>0.75486111111110954</v>
      </c>
      <c r="K98" s="76">
        <f t="shared" si="161"/>
        <v>0.76041666666666508</v>
      </c>
      <c r="L98" s="76">
        <f t="shared" si="162"/>
        <v>0.76458333333333173</v>
      </c>
      <c r="M98" s="76">
        <f t="shared" si="163"/>
        <v>0.76666666666666505</v>
      </c>
      <c r="N98" s="76">
        <f t="shared" si="164"/>
        <v>0.77361111111110947</v>
      </c>
      <c r="O98" s="76">
        <f t="shared" si="165"/>
        <v>0.77638888888888724</v>
      </c>
      <c r="P98" s="76">
        <f t="shared" si="166"/>
        <v>0.78055555555555389</v>
      </c>
      <c r="Q98" s="76">
        <f t="shared" si="167"/>
        <v>0.7840277777777761</v>
      </c>
      <c r="R98" s="76">
        <f t="shared" si="168"/>
        <v>0.78680555555555387</v>
      </c>
      <c r="S98" s="76">
        <f t="shared" si="169"/>
        <v>0.79027777777777608</v>
      </c>
      <c r="T98" s="76">
        <f t="shared" si="170"/>
        <v>0.79374999999999829</v>
      </c>
      <c r="U98" s="76">
        <f t="shared" si="171"/>
        <v>0.79791666666666494</v>
      </c>
      <c r="V98" s="76">
        <f t="shared" si="172"/>
        <v>0.80138888888888715</v>
      </c>
      <c r="W98" s="76">
        <f t="shared" si="173"/>
        <v>0.80486111111110936</v>
      </c>
      <c r="X98" s="291"/>
      <c r="Y98" s="133">
        <f t="shared" si="174"/>
        <v>29.54</v>
      </c>
      <c r="Z98" s="83">
        <f t="shared" si="178"/>
        <v>7.1527777777777524E-2</v>
      </c>
      <c r="AA98" s="134">
        <f t="shared" si="154"/>
        <v>17.207766990291322</v>
      </c>
      <c r="AB98" s="81"/>
      <c r="AC98" s="82">
        <f t="shared" si="177"/>
        <v>5.5555555555555358E-3</v>
      </c>
      <c r="AD98" s="82"/>
    </row>
    <row r="99" spans="1:30" ht="18.399999999999999" customHeight="1" x14ac:dyDescent="0.25">
      <c r="A99" s="765"/>
      <c r="B99" s="161">
        <v>83</v>
      </c>
      <c r="C99" s="291"/>
      <c r="D99" s="75">
        <v>0.73888888888888737</v>
      </c>
      <c r="E99" s="75">
        <f t="shared" si="155"/>
        <v>0.74236111111110958</v>
      </c>
      <c r="F99" s="76">
        <f t="shared" si="156"/>
        <v>0.74652777777777624</v>
      </c>
      <c r="G99" s="76">
        <f t="shared" si="157"/>
        <v>0.74999999999999845</v>
      </c>
      <c r="H99" s="76">
        <f t="shared" si="158"/>
        <v>0.7541666666666651</v>
      </c>
      <c r="I99" s="76">
        <f t="shared" si="159"/>
        <v>0.75694444444444287</v>
      </c>
      <c r="J99" s="76">
        <f t="shared" si="160"/>
        <v>0.76041666666666508</v>
      </c>
      <c r="K99" s="76">
        <f t="shared" si="161"/>
        <v>0.76597222222222061</v>
      </c>
      <c r="L99" s="76">
        <f t="shared" si="162"/>
        <v>0.77013888888888726</v>
      </c>
      <c r="M99" s="76">
        <f t="shared" si="163"/>
        <v>0.77222222222222059</v>
      </c>
      <c r="N99" s="76">
        <f t="shared" si="164"/>
        <v>0.77916666666666501</v>
      </c>
      <c r="O99" s="76">
        <f t="shared" si="165"/>
        <v>0.78194444444444278</v>
      </c>
      <c r="P99" s="76">
        <f t="shared" si="166"/>
        <v>0.78611111111110943</v>
      </c>
      <c r="Q99" s="76">
        <f t="shared" si="167"/>
        <v>0.78958333333333164</v>
      </c>
      <c r="R99" s="76">
        <f t="shared" si="168"/>
        <v>0.79236111111110941</v>
      </c>
      <c r="S99" s="76">
        <f t="shared" si="169"/>
        <v>0.79583333333333162</v>
      </c>
      <c r="T99" s="76">
        <f t="shared" si="170"/>
        <v>0.79930555555555383</v>
      </c>
      <c r="U99" s="76">
        <f t="shared" si="171"/>
        <v>0.80347222222222048</v>
      </c>
      <c r="V99" s="76">
        <f t="shared" si="172"/>
        <v>0.80694444444444269</v>
      </c>
      <c r="W99" s="76">
        <f t="shared" si="173"/>
        <v>0.8104166666666649</v>
      </c>
      <c r="X99" s="291"/>
      <c r="Y99" s="133">
        <f t="shared" si="174"/>
        <v>29.54</v>
      </c>
      <c r="Z99" s="83">
        <f t="shared" si="178"/>
        <v>7.1527777777777524E-2</v>
      </c>
      <c r="AA99" s="134">
        <f t="shared" si="154"/>
        <v>17.207766990291322</v>
      </c>
      <c r="AB99" s="81"/>
      <c r="AC99" s="82">
        <f t="shared" si="177"/>
        <v>5.5555555555555358E-3</v>
      </c>
      <c r="AD99" s="82"/>
    </row>
    <row r="100" spans="1:30" ht="18.399999999999999" customHeight="1" thickBot="1" x14ac:dyDescent="0.3">
      <c r="A100" s="765"/>
      <c r="B100" s="161">
        <v>84</v>
      </c>
      <c r="C100" s="291"/>
      <c r="D100" s="75">
        <v>0.74444444444444291</v>
      </c>
      <c r="E100" s="75">
        <f t="shared" si="155"/>
        <v>0.74791666666666512</v>
      </c>
      <c r="F100" s="76">
        <f t="shared" si="156"/>
        <v>0.75208333333333177</v>
      </c>
      <c r="G100" s="76">
        <f t="shared" si="157"/>
        <v>0.75555555555555398</v>
      </c>
      <c r="H100" s="76">
        <f t="shared" si="158"/>
        <v>0.75972222222222063</v>
      </c>
      <c r="I100" s="76">
        <f t="shared" si="159"/>
        <v>0.7624999999999984</v>
      </c>
      <c r="J100" s="76">
        <f t="shared" si="160"/>
        <v>0.76597222222222061</v>
      </c>
      <c r="K100" s="76">
        <f t="shared" si="161"/>
        <v>0.77152777777777615</v>
      </c>
      <c r="L100" s="76">
        <f t="shared" si="162"/>
        <v>0.7756944444444428</v>
      </c>
      <c r="M100" s="76">
        <f t="shared" si="163"/>
        <v>0.77777777777777612</v>
      </c>
      <c r="N100" s="76">
        <f t="shared" si="164"/>
        <v>0.78472222222222054</v>
      </c>
      <c r="O100" s="76">
        <f t="shared" si="165"/>
        <v>0.78749999999999831</v>
      </c>
      <c r="P100" s="76">
        <f t="shared" si="166"/>
        <v>0.79166666666666496</v>
      </c>
      <c r="Q100" s="76">
        <f t="shared" si="167"/>
        <v>0.79513888888888717</v>
      </c>
      <c r="R100" s="76">
        <f t="shared" si="168"/>
        <v>0.79791666666666494</v>
      </c>
      <c r="S100" s="76">
        <f t="shared" si="169"/>
        <v>0.80138888888888715</v>
      </c>
      <c r="T100" s="76">
        <f t="shared" si="170"/>
        <v>0.80486111111110936</v>
      </c>
      <c r="U100" s="76">
        <f t="shared" si="171"/>
        <v>0.80902777777777601</v>
      </c>
      <c r="V100" s="76">
        <f t="shared" si="172"/>
        <v>0.81249999999999822</v>
      </c>
      <c r="W100" s="76">
        <f t="shared" si="173"/>
        <v>0.81597222222222043</v>
      </c>
      <c r="X100" s="291"/>
      <c r="Y100" s="133">
        <f t="shared" si="174"/>
        <v>29.54</v>
      </c>
      <c r="Z100" s="83">
        <f t="shared" si="178"/>
        <v>7.1527777777777524E-2</v>
      </c>
      <c r="AA100" s="134">
        <f t="shared" si="154"/>
        <v>17.207766990291322</v>
      </c>
      <c r="AB100" s="81"/>
      <c r="AC100" s="82">
        <f t="shared" si="177"/>
        <v>5.5555555555555358E-3</v>
      </c>
      <c r="AD100" s="82"/>
    </row>
    <row r="101" spans="1:30" ht="18.399999999999999" customHeight="1" x14ac:dyDescent="0.25">
      <c r="A101" s="765"/>
      <c r="B101" s="160">
        <v>85</v>
      </c>
      <c r="C101" s="291"/>
      <c r="D101" s="75">
        <v>0.74999999999999845</v>
      </c>
      <c r="E101" s="75">
        <f t="shared" si="155"/>
        <v>0.75347222222222066</v>
      </c>
      <c r="F101" s="76">
        <f t="shared" si="156"/>
        <v>0.75763888888888731</v>
      </c>
      <c r="G101" s="76">
        <f t="shared" si="157"/>
        <v>0.76111111111110952</v>
      </c>
      <c r="H101" s="76">
        <f t="shared" si="158"/>
        <v>0.76527777777777617</v>
      </c>
      <c r="I101" s="76">
        <f t="shared" si="159"/>
        <v>0.76805555555555394</v>
      </c>
      <c r="J101" s="76">
        <f t="shared" si="160"/>
        <v>0.77152777777777615</v>
      </c>
      <c r="K101" s="76">
        <f t="shared" si="161"/>
        <v>0.77708333333333168</v>
      </c>
      <c r="L101" s="76">
        <f t="shared" si="162"/>
        <v>0.78124999999999833</v>
      </c>
      <c r="M101" s="76">
        <f t="shared" si="163"/>
        <v>0.78333333333333166</v>
      </c>
      <c r="N101" s="76">
        <f t="shared" si="164"/>
        <v>0.79027777777777608</v>
      </c>
      <c r="O101" s="76">
        <f t="shared" si="165"/>
        <v>0.79305555555555385</v>
      </c>
      <c r="P101" s="76">
        <f t="shared" si="166"/>
        <v>0.7972222222222205</v>
      </c>
      <c r="Q101" s="76">
        <f t="shared" si="167"/>
        <v>0.80069444444444271</v>
      </c>
      <c r="R101" s="76">
        <f t="shared" si="168"/>
        <v>0.80347222222222048</v>
      </c>
      <c r="S101" s="76">
        <f t="shared" si="169"/>
        <v>0.80694444444444269</v>
      </c>
      <c r="T101" s="76">
        <f t="shared" si="170"/>
        <v>0.8104166666666649</v>
      </c>
      <c r="U101" s="76">
        <f t="shared" si="171"/>
        <v>0.81458333333333155</v>
      </c>
      <c r="V101" s="76">
        <f t="shared" si="172"/>
        <v>0.81805555555555376</v>
      </c>
      <c r="W101" s="76">
        <f t="shared" si="173"/>
        <v>0.82152777777777597</v>
      </c>
      <c r="X101" s="291"/>
      <c r="Y101" s="133">
        <f t="shared" si="174"/>
        <v>29.54</v>
      </c>
      <c r="Z101" s="83">
        <f t="shared" si="178"/>
        <v>7.1527777777777524E-2</v>
      </c>
      <c r="AA101" s="134">
        <f t="shared" si="154"/>
        <v>17.207766990291322</v>
      </c>
      <c r="AB101" s="81"/>
      <c r="AC101" s="82">
        <f t="shared" si="177"/>
        <v>5.5555555555555358E-3</v>
      </c>
      <c r="AD101" s="82"/>
    </row>
    <row r="102" spans="1:30" ht="18.399999999999999" customHeight="1" x14ac:dyDescent="0.25">
      <c r="A102" s="765"/>
      <c r="B102" s="161">
        <v>86</v>
      </c>
      <c r="C102" s="291"/>
      <c r="D102" s="75">
        <v>0.75555555555555398</v>
      </c>
      <c r="E102" s="75">
        <f t="shared" si="155"/>
        <v>0.75902777777777619</v>
      </c>
      <c r="F102" s="76">
        <f t="shared" si="156"/>
        <v>0.76319444444444284</v>
      </c>
      <c r="G102" s="76">
        <f t="shared" si="157"/>
        <v>0.76666666666666505</v>
      </c>
      <c r="H102" s="76">
        <f t="shared" si="158"/>
        <v>0.77083333333333171</v>
      </c>
      <c r="I102" s="76">
        <f t="shared" si="159"/>
        <v>0.77361111111110947</v>
      </c>
      <c r="J102" s="76">
        <f t="shared" si="160"/>
        <v>0.77708333333333168</v>
      </c>
      <c r="K102" s="76">
        <f t="shared" si="161"/>
        <v>0.78263888888888722</v>
      </c>
      <c r="L102" s="76">
        <f t="shared" si="162"/>
        <v>0.78680555555555387</v>
      </c>
      <c r="M102" s="76">
        <f t="shared" si="163"/>
        <v>0.7888888888888872</v>
      </c>
      <c r="N102" s="76">
        <f t="shared" si="164"/>
        <v>0.79583333333333162</v>
      </c>
      <c r="O102" s="76">
        <f t="shared" si="165"/>
        <v>0.79861111111110938</v>
      </c>
      <c r="P102" s="76">
        <f t="shared" si="166"/>
        <v>0.80277777777777604</v>
      </c>
      <c r="Q102" s="76">
        <f t="shared" si="167"/>
        <v>0.80624999999999825</v>
      </c>
      <c r="R102" s="76">
        <f t="shared" si="168"/>
        <v>0.80902777777777601</v>
      </c>
      <c r="S102" s="76">
        <f t="shared" si="169"/>
        <v>0.81249999999999822</v>
      </c>
      <c r="T102" s="76">
        <f t="shared" si="170"/>
        <v>0.81597222222222043</v>
      </c>
      <c r="U102" s="76">
        <f t="shared" si="171"/>
        <v>0.82013888888888709</v>
      </c>
      <c r="V102" s="76">
        <f t="shared" si="172"/>
        <v>0.8236111111111093</v>
      </c>
      <c r="W102" s="76">
        <f t="shared" si="173"/>
        <v>0.82708333333333151</v>
      </c>
      <c r="X102" s="291"/>
      <c r="Y102" s="133">
        <f t="shared" si="174"/>
        <v>29.54</v>
      </c>
      <c r="Z102" s="83">
        <f t="shared" si="178"/>
        <v>7.1527777777777524E-2</v>
      </c>
      <c r="AA102" s="134">
        <f t="shared" si="154"/>
        <v>17.207766990291322</v>
      </c>
      <c r="AB102" s="81"/>
      <c r="AC102" s="82">
        <f t="shared" si="177"/>
        <v>5.5555555555555358E-3</v>
      </c>
      <c r="AD102" s="82"/>
    </row>
    <row r="103" spans="1:30" ht="18.399999999999999" customHeight="1" x14ac:dyDescent="0.25">
      <c r="A103" s="765"/>
      <c r="B103" s="161">
        <v>87</v>
      </c>
      <c r="C103" s="291"/>
      <c r="D103" s="75">
        <v>0.76111111111110952</v>
      </c>
      <c r="E103" s="75">
        <f t="shared" si="155"/>
        <v>0.76458333333333173</v>
      </c>
      <c r="F103" s="76">
        <f t="shared" si="156"/>
        <v>0.76874999999999838</v>
      </c>
      <c r="G103" s="76">
        <f t="shared" si="157"/>
        <v>0.77222222222222059</v>
      </c>
      <c r="H103" s="76">
        <f t="shared" si="158"/>
        <v>0.77638888888888724</v>
      </c>
      <c r="I103" s="76">
        <f t="shared" si="159"/>
        <v>0.77916666666666501</v>
      </c>
      <c r="J103" s="76">
        <f t="shared" si="160"/>
        <v>0.78263888888888722</v>
      </c>
      <c r="K103" s="76">
        <f t="shared" si="161"/>
        <v>0.78819444444444275</v>
      </c>
      <c r="L103" s="76">
        <f t="shared" si="162"/>
        <v>0.79236111111110941</v>
      </c>
      <c r="M103" s="76">
        <f t="shared" si="163"/>
        <v>0.79444444444444273</v>
      </c>
      <c r="N103" s="76">
        <f t="shared" si="164"/>
        <v>0.80138888888888715</v>
      </c>
      <c r="O103" s="76">
        <f t="shared" si="165"/>
        <v>0.80416666666666492</v>
      </c>
      <c r="P103" s="76">
        <f t="shared" si="166"/>
        <v>0.80833333333333157</v>
      </c>
      <c r="Q103" s="76">
        <f t="shared" si="167"/>
        <v>0.81180555555555378</v>
      </c>
      <c r="R103" s="76">
        <f t="shared" si="168"/>
        <v>0.81458333333333155</v>
      </c>
      <c r="S103" s="76">
        <f t="shared" si="169"/>
        <v>0.81805555555555376</v>
      </c>
      <c r="T103" s="76">
        <f t="shared" si="170"/>
        <v>0.82152777777777597</v>
      </c>
      <c r="U103" s="76">
        <f t="shared" si="171"/>
        <v>0.82569444444444262</v>
      </c>
      <c r="V103" s="76">
        <f t="shared" si="172"/>
        <v>0.82916666666666483</v>
      </c>
      <c r="W103" s="76">
        <f t="shared" si="173"/>
        <v>0.83263888888888704</v>
      </c>
      <c r="X103" s="291"/>
      <c r="Y103" s="133">
        <f t="shared" si="174"/>
        <v>29.54</v>
      </c>
      <c r="Z103" s="83">
        <f t="shared" si="178"/>
        <v>7.1527777777777524E-2</v>
      </c>
      <c r="AA103" s="134">
        <f t="shared" si="154"/>
        <v>17.207766990291322</v>
      </c>
      <c r="AB103" s="81"/>
      <c r="AC103" s="82">
        <f t="shared" si="177"/>
        <v>5.5555555555555358E-3</v>
      </c>
      <c r="AD103" s="82"/>
    </row>
    <row r="104" spans="1:30" ht="18.399999999999999" customHeight="1" thickBot="1" x14ac:dyDescent="0.3">
      <c r="A104" s="765"/>
      <c r="B104" s="161">
        <v>88</v>
      </c>
      <c r="C104" s="291"/>
      <c r="D104" s="75">
        <v>0.76666666666666505</v>
      </c>
      <c r="E104" s="75">
        <f t="shared" si="155"/>
        <v>0.77013888888888726</v>
      </c>
      <c r="F104" s="76">
        <f t="shared" si="156"/>
        <v>0.77430555555555391</v>
      </c>
      <c r="G104" s="76">
        <f t="shared" si="157"/>
        <v>0.77777777777777612</v>
      </c>
      <c r="H104" s="76">
        <f t="shared" si="158"/>
        <v>0.78194444444444278</v>
      </c>
      <c r="I104" s="76">
        <f t="shared" si="159"/>
        <v>0.78472222222222054</v>
      </c>
      <c r="J104" s="76">
        <f t="shared" si="160"/>
        <v>0.78819444444444275</v>
      </c>
      <c r="K104" s="76">
        <f t="shared" si="161"/>
        <v>0.79374999999999829</v>
      </c>
      <c r="L104" s="76">
        <f t="shared" si="162"/>
        <v>0.79791666666666494</v>
      </c>
      <c r="M104" s="76">
        <f t="shared" si="163"/>
        <v>0.79999999999999827</v>
      </c>
      <c r="N104" s="76">
        <f t="shared" si="164"/>
        <v>0.80694444444444269</v>
      </c>
      <c r="O104" s="76">
        <f t="shared" si="165"/>
        <v>0.80972222222222046</v>
      </c>
      <c r="P104" s="76">
        <f t="shared" si="166"/>
        <v>0.81388888888888711</v>
      </c>
      <c r="Q104" s="76">
        <f t="shared" si="167"/>
        <v>0.81736111111110932</v>
      </c>
      <c r="R104" s="76">
        <f t="shared" si="168"/>
        <v>0.82013888888888709</v>
      </c>
      <c r="S104" s="76">
        <f t="shared" si="169"/>
        <v>0.8236111111111093</v>
      </c>
      <c r="T104" s="76">
        <f t="shared" si="170"/>
        <v>0.82708333333333151</v>
      </c>
      <c r="U104" s="76">
        <f t="shared" si="171"/>
        <v>0.83124999999999816</v>
      </c>
      <c r="V104" s="76">
        <f t="shared" si="172"/>
        <v>0.83472222222222037</v>
      </c>
      <c r="W104" s="76">
        <f t="shared" si="173"/>
        <v>0.83819444444444258</v>
      </c>
      <c r="X104" s="291"/>
      <c r="Y104" s="133">
        <f t="shared" si="174"/>
        <v>29.54</v>
      </c>
      <c r="Z104" s="83">
        <f t="shared" si="178"/>
        <v>7.1527777777777524E-2</v>
      </c>
      <c r="AA104" s="134">
        <f t="shared" si="154"/>
        <v>17.207766990291322</v>
      </c>
      <c r="AB104" s="81"/>
      <c r="AC104" s="82">
        <f t="shared" si="177"/>
        <v>5.5555555555555358E-3</v>
      </c>
      <c r="AD104" s="82"/>
    </row>
    <row r="105" spans="1:30" ht="18.399999999999999" customHeight="1" x14ac:dyDescent="0.25">
      <c r="A105" s="765"/>
      <c r="B105" s="160">
        <v>89</v>
      </c>
      <c r="C105" s="291"/>
      <c r="D105" s="75">
        <v>0.77222222222222059</v>
      </c>
      <c r="E105" s="75">
        <f t="shared" si="155"/>
        <v>0.7756944444444428</v>
      </c>
      <c r="F105" s="76">
        <f t="shared" si="156"/>
        <v>0.77986111111110945</v>
      </c>
      <c r="G105" s="76">
        <f t="shared" si="157"/>
        <v>0.78333333333333166</v>
      </c>
      <c r="H105" s="76">
        <f t="shared" si="158"/>
        <v>0.78749999999999831</v>
      </c>
      <c r="I105" s="76">
        <f t="shared" si="159"/>
        <v>0.79027777777777608</v>
      </c>
      <c r="J105" s="76">
        <f t="shared" si="160"/>
        <v>0.79374999999999829</v>
      </c>
      <c r="K105" s="76">
        <f t="shared" si="161"/>
        <v>0.79930555555555383</v>
      </c>
      <c r="L105" s="76">
        <f t="shared" si="162"/>
        <v>0.80347222222222048</v>
      </c>
      <c r="M105" s="76">
        <f t="shared" si="163"/>
        <v>0.8055555555555538</v>
      </c>
      <c r="N105" s="76">
        <f t="shared" si="164"/>
        <v>0.81249999999999822</v>
      </c>
      <c r="O105" s="76">
        <f t="shared" si="165"/>
        <v>0.81527777777777599</v>
      </c>
      <c r="P105" s="76">
        <f t="shared" si="166"/>
        <v>0.81944444444444264</v>
      </c>
      <c r="Q105" s="76">
        <f t="shared" si="167"/>
        <v>0.82291666666666485</v>
      </c>
      <c r="R105" s="76">
        <f t="shared" si="168"/>
        <v>0.82569444444444262</v>
      </c>
      <c r="S105" s="76">
        <f t="shared" si="169"/>
        <v>0.82916666666666483</v>
      </c>
      <c r="T105" s="76">
        <f t="shared" si="170"/>
        <v>0.83263888888888704</v>
      </c>
      <c r="U105" s="76">
        <f t="shared" si="171"/>
        <v>0.83680555555555369</v>
      </c>
      <c r="V105" s="76">
        <f t="shared" si="172"/>
        <v>0.8402777777777759</v>
      </c>
      <c r="W105" s="76">
        <f t="shared" si="173"/>
        <v>0.84374999999999811</v>
      </c>
      <c r="X105" s="291"/>
      <c r="Y105" s="133">
        <f t="shared" si="174"/>
        <v>29.54</v>
      </c>
      <c r="Z105" s="83">
        <f t="shared" si="178"/>
        <v>7.1527777777777524E-2</v>
      </c>
      <c r="AA105" s="134">
        <f t="shared" si="154"/>
        <v>17.207766990291322</v>
      </c>
      <c r="AB105" s="81"/>
      <c r="AC105" s="82">
        <f t="shared" si="177"/>
        <v>5.5555555555555358E-3</v>
      </c>
      <c r="AD105" s="82"/>
    </row>
    <row r="106" spans="1:30" ht="18.399999999999999" customHeight="1" x14ac:dyDescent="0.25">
      <c r="A106" s="765"/>
      <c r="B106" s="161">
        <v>90</v>
      </c>
      <c r="C106" s="291"/>
      <c r="D106" s="75">
        <v>0.77777777777777612</v>
      </c>
      <c r="E106" s="75">
        <f t="shared" ref="E106:E109" si="179">D106+E$9</f>
        <v>0.78124999999999833</v>
      </c>
      <c r="F106" s="76">
        <f t="shared" ref="F106:F109" si="180">E106+F$9</f>
        <v>0.78541666666666499</v>
      </c>
      <c r="G106" s="76">
        <f t="shared" ref="G106:G109" si="181">F106+G$9</f>
        <v>0.7888888888888872</v>
      </c>
      <c r="H106" s="76">
        <f t="shared" ref="H106:H109" si="182">G106+H$9</f>
        <v>0.79305555555555385</v>
      </c>
      <c r="I106" s="76">
        <f t="shared" ref="I106:I109" si="183">H106+I$9</f>
        <v>0.79583333333333162</v>
      </c>
      <c r="J106" s="76">
        <f t="shared" ref="J106:J109" si="184">I106+J$9</f>
        <v>0.79930555555555383</v>
      </c>
      <c r="K106" s="76">
        <f t="shared" ref="K106:K109" si="185">J106+K$9</f>
        <v>0.80486111111110936</v>
      </c>
      <c r="L106" s="76">
        <f t="shared" ref="L106:L109" si="186">K106+L$9</f>
        <v>0.80902777777777601</v>
      </c>
      <c r="M106" s="76">
        <f t="shared" ref="M106:M109" si="187">L106+M$9</f>
        <v>0.81111111111110934</v>
      </c>
      <c r="N106" s="76">
        <f t="shared" ref="N106:N109" si="188">M106+N$9</f>
        <v>0.81805555555555376</v>
      </c>
      <c r="O106" s="76">
        <f t="shared" ref="O106:O109" si="189">N106+O$9</f>
        <v>0.82083333333333153</v>
      </c>
      <c r="P106" s="76">
        <f t="shared" ref="P106:P109" si="190">O106+P$9</f>
        <v>0.82499999999999818</v>
      </c>
      <c r="Q106" s="76">
        <f t="shared" ref="Q106:Q109" si="191">P106+Q$9</f>
        <v>0.82847222222222039</v>
      </c>
      <c r="R106" s="76">
        <f t="shared" ref="R106:R109" si="192">Q106+R$9</f>
        <v>0.83124999999999816</v>
      </c>
      <c r="S106" s="76">
        <f t="shared" ref="S106:S109" si="193">R106+S$9</f>
        <v>0.83472222222222037</v>
      </c>
      <c r="T106" s="76">
        <f t="shared" ref="T106:T109" si="194">S106+T$9</f>
        <v>0.83819444444444258</v>
      </c>
      <c r="U106" s="76">
        <f t="shared" ref="U106:U109" si="195">T106+U$9</f>
        <v>0.84236111111110923</v>
      </c>
      <c r="V106" s="76">
        <f t="shared" ref="V106:V109" si="196">U106+V$9</f>
        <v>0.84583333333333144</v>
      </c>
      <c r="W106" s="76">
        <f t="shared" ref="W106:W109" si="197">V106+W$9</f>
        <v>0.84930555555555365</v>
      </c>
      <c r="X106" s="291"/>
      <c r="Y106" s="133">
        <f t="shared" si="174"/>
        <v>29.54</v>
      </c>
      <c r="Z106" s="83">
        <f t="shared" ref="Z106:Z110" si="198">W106-D106</f>
        <v>7.1527777777777524E-2</v>
      </c>
      <c r="AA106" s="134">
        <f t="shared" si="154"/>
        <v>17.207766990291322</v>
      </c>
      <c r="AB106" s="81"/>
      <c r="AC106" s="82">
        <f t="shared" si="177"/>
        <v>5.5555555555555358E-3</v>
      </c>
      <c r="AD106" s="82"/>
    </row>
    <row r="107" spans="1:30" ht="18.399999999999999" customHeight="1" x14ac:dyDescent="0.25">
      <c r="A107" s="765"/>
      <c r="B107" s="161">
        <v>91</v>
      </c>
      <c r="C107" s="291"/>
      <c r="D107" s="75">
        <v>0.78333333333333166</v>
      </c>
      <c r="E107" s="75">
        <f t="shared" si="179"/>
        <v>0.78680555555555387</v>
      </c>
      <c r="F107" s="76">
        <f t="shared" si="180"/>
        <v>0.79097222222222052</v>
      </c>
      <c r="G107" s="76">
        <f t="shared" si="181"/>
        <v>0.79444444444444273</v>
      </c>
      <c r="H107" s="76">
        <f t="shared" si="182"/>
        <v>0.79861111111110938</v>
      </c>
      <c r="I107" s="76">
        <f t="shared" si="183"/>
        <v>0.80138888888888715</v>
      </c>
      <c r="J107" s="76">
        <f t="shared" si="184"/>
        <v>0.80486111111110936</v>
      </c>
      <c r="K107" s="76">
        <f t="shared" si="185"/>
        <v>0.8104166666666649</v>
      </c>
      <c r="L107" s="76">
        <f t="shared" si="186"/>
        <v>0.81458333333333155</v>
      </c>
      <c r="M107" s="76">
        <f t="shared" si="187"/>
        <v>0.81666666666666488</v>
      </c>
      <c r="N107" s="76">
        <f t="shared" si="188"/>
        <v>0.8236111111111093</v>
      </c>
      <c r="O107" s="76">
        <f t="shared" si="189"/>
        <v>0.82638888888888706</v>
      </c>
      <c r="P107" s="76">
        <f t="shared" si="190"/>
        <v>0.83055555555555372</v>
      </c>
      <c r="Q107" s="76">
        <f t="shared" si="191"/>
        <v>0.83402777777777592</v>
      </c>
      <c r="R107" s="76">
        <f t="shared" si="192"/>
        <v>0.83680555555555369</v>
      </c>
      <c r="S107" s="76">
        <f t="shared" si="193"/>
        <v>0.8402777777777759</v>
      </c>
      <c r="T107" s="76">
        <f t="shared" si="194"/>
        <v>0.84374999999999811</v>
      </c>
      <c r="U107" s="76">
        <f t="shared" si="195"/>
        <v>0.84791666666666476</v>
      </c>
      <c r="V107" s="76">
        <f t="shared" si="196"/>
        <v>0.85138888888888697</v>
      </c>
      <c r="W107" s="76">
        <f t="shared" si="197"/>
        <v>0.85486111111110918</v>
      </c>
      <c r="X107" s="291"/>
      <c r="Y107" s="133">
        <f t="shared" si="174"/>
        <v>29.54</v>
      </c>
      <c r="Z107" s="83">
        <f t="shared" si="198"/>
        <v>7.1527777777777524E-2</v>
      </c>
      <c r="AA107" s="134">
        <f t="shared" si="154"/>
        <v>17.207766990291322</v>
      </c>
      <c r="AB107" s="81"/>
      <c r="AC107" s="82">
        <f t="shared" si="177"/>
        <v>5.5555555555555358E-3</v>
      </c>
      <c r="AD107" s="82"/>
    </row>
    <row r="108" spans="1:30" ht="18.399999999999999" customHeight="1" thickBot="1" x14ac:dyDescent="0.3">
      <c r="A108" s="765"/>
      <c r="B108" s="161">
        <v>92</v>
      </c>
      <c r="C108" s="291"/>
      <c r="D108" s="75">
        <v>0.7888888888888872</v>
      </c>
      <c r="E108" s="75">
        <f t="shared" si="179"/>
        <v>0.79236111111110941</v>
      </c>
      <c r="F108" s="76">
        <f t="shared" si="180"/>
        <v>0.79652777777777606</v>
      </c>
      <c r="G108" s="76">
        <f t="shared" si="181"/>
        <v>0.79999999999999827</v>
      </c>
      <c r="H108" s="76">
        <f t="shared" si="182"/>
        <v>0.80416666666666492</v>
      </c>
      <c r="I108" s="76">
        <f t="shared" si="183"/>
        <v>0.80694444444444269</v>
      </c>
      <c r="J108" s="76">
        <f t="shared" si="184"/>
        <v>0.8104166666666649</v>
      </c>
      <c r="K108" s="76">
        <f t="shared" si="185"/>
        <v>0.81597222222222043</v>
      </c>
      <c r="L108" s="76">
        <f t="shared" si="186"/>
        <v>0.82013888888888709</v>
      </c>
      <c r="M108" s="76">
        <f t="shared" si="187"/>
        <v>0.82222222222222041</v>
      </c>
      <c r="N108" s="76">
        <f t="shared" si="188"/>
        <v>0.82916666666666483</v>
      </c>
      <c r="O108" s="76">
        <f t="shared" si="189"/>
        <v>0.8319444444444426</v>
      </c>
      <c r="P108" s="76">
        <f t="shared" si="190"/>
        <v>0.83611111111110925</v>
      </c>
      <c r="Q108" s="76">
        <f t="shared" si="191"/>
        <v>0.83958333333333146</v>
      </c>
      <c r="R108" s="76">
        <f t="shared" si="192"/>
        <v>0.84236111111110923</v>
      </c>
      <c r="S108" s="76">
        <f t="shared" si="193"/>
        <v>0.84583333333333144</v>
      </c>
      <c r="T108" s="76">
        <f t="shared" si="194"/>
        <v>0.84930555555555365</v>
      </c>
      <c r="U108" s="76">
        <f t="shared" si="195"/>
        <v>0.8534722222222203</v>
      </c>
      <c r="V108" s="76">
        <f t="shared" si="196"/>
        <v>0.85694444444444251</v>
      </c>
      <c r="W108" s="76">
        <f t="shared" si="197"/>
        <v>0.86041666666666472</v>
      </c>
      <c r="X108" s="291"/>
      <c r="Y108" s="133">
        <f t="shared" si="174"/>
        <v>29.54</v>
      </c>
      <c r="Z108" s="83">
        <f t="shared" si="198"/>
        <v>7.1527777777777524E-2</v>
      </c>
      <c r="AA108" s="134">
        <f t="shared" si="154"/>
        <v>17.207766990291322</v>
      </c>
      <c r="AB108" s="81"/>
      <c r="AC108" s="82">
        <f t="shared" si="177"/>
        <v>5.5555555555555358E-3</v>
      </c>
      <c r="AD108" s="82"/>
    </row>
    <row r="109" spans="1:30" ht="18.399999999999999" customHeight="1" x14ac:dyDescent="0.25">
      <c r="A109" s="765"/>
      <c r="B109" s="160">
        <v>93</v>
      </c>
      <c r="C109" s="291"/>
      <c r="D109" s="75">
        <v>0.79444444444444273</v>
      </c>
      <c r="E109" s="75">
        <f t="shared" si="179"/>
        <v>0.79791666666666494</v>
      </c>
      <c r="F109" s="76">
        <f t="shared" si="180"/>
        <v>0.80208333333333159</v>
      </c>
      <c r="G109" s="76">
        <f t="shared" si="181"/>
        <v>0.8055555555555538</v>
      </c>
      <c r="H109" s="76">
        <f t="shared" si="182"/>
        <v>0.80972222222222046</v>
      </c>
      <c r="I109" s="76">
        <f t="shared" si="183"/>
        <v>0.81249999999999822</v>
      </c>
      <c r="J109" s="76">
        <f t="shared" si="184"/>
        <v>0.81597222222222043</v>
      </c>
      <c r="K109" s="76">
        <f t="shared" si="185"/>
        <v>0.82152777777777597</v>
      </c>
      <c r="L109" s="76">
        <f t="shared" si="186"/>
        <v>0.82569444444444262</v>
      </c>
      <c r="M109" s="76">
        <f t="shared" si="187"/>
        <v>0.82777777777777595</v>
      </c>
      <c r="N109" s="76">
        <f t="shared" si="188"/>
        <v>0.83472222222222037</v>
      </c>
      <c r="O109" s="76">
        <f t="shared" si="189"/>
        <v>0.83749999999999813</v>
      </c>
      <c r="P109" s="76">
        <f t="shared" si="190"/>
        <v>0.84166666666666479</v>
      </c>
      <c r="Q109" s="76">
        <f t="shared" si="191"/>
        <v>0.845138888888887</v>
      </c>
      <c r="R109" s="76">
        <f t="shared" si="192"/>
        <v>0.84791666666666476</v>
      </c>
      <c r="S109" s="76">
        <f t="shared" si="193"/>
        <v>0.85138888888888697</v>
      </c>
      <c r="T109" s="76">
        <f t="shared" si="194"/>
        <v>0.85486111111110918</v>
      </c>
      <c r="U109" s="76">
        <f t="shared" si="195"/>
        <v>0.85902777777777584</v>
      </c>
      <c r="V109" s="76">
        <f t="shared" si="196"/>
        <v>0.86249999999999805</v>
      </c>
      <c r="W109" s="76">
        <f t="shared" si="197"/>
        <v>0.86597222222222026</v>
      </c>
      <c r="X109" s="291"/>
      <c r="Y109" s="133">
        <f t="shared" si="174"/>
        <v>29.54</v>
      </c>
      <c r="Z109" s="83">
        <f t="shared" si="198"/>
        <v>7.1527777777777524E-2</v>
      </c>
      <c r="AA109" s="134">
        <f t="shared" si="154"/>
        <v>17.207766990291322</v>
      </c>
      <c r="AB109" s="81"/>
      <c r="AC109" s="82">
        <f t="shared" si="177"/>
        <v>5.5555555555555358E-3</v>
      </c>
      <c r="AD109" s="82"/>
    </row>
    <row r="110" spans="1:30" ht="18.399999999999999" customHeight="1" x14ac:dyDescent="0.25">
      <c r="A110" s="765"/>
      <c r="B110" s="161">
        <v>94</v>
      </c>
      <c r="C110" s="291"/>
      <c r="D110" s="75">
        <v>0.80833333333333157</v>
      </c>
      <c r="E110" s="75">
        <f t="shared" ref="E110:E114" si="199">D110+E$9</f>
        <v>0.81180555555555378</v>
      </c>
      <c r="F110" s="76">
        <f t="shared" ref="F110:F114" si="200">E110+F$9</f>
        <v>0.81597222222222043</v>
      </c>
      <c r="G110" s="76">
        <f t="shared" ref="G110:G114" si="201">F110+G$9</f>
        <v>0.81944444444444264</v>
      </c>
      <c r="H110" s="76">
        <f t="shared" ref="H110:H114" si="202">G110+H$9</f>
        <v>0.8236111111111093</v>
      </c>
      <c r="I110" s="76">
        <f t="shared" ref="I110:I114" si="203">H110+I$9</f>
        <v>0.82638888888888706</v>
      </c>
      <c r="J110" s="76">
        <f t="shared" ref="J110:J114" si="204">I110+J$9</f>
        <v>0.82986111111110927</v>
      </c>
      <c r="K110" s="76">
        <f t="shared" ref="K110:K114" si="205">J110+K$9</f>
        <v>0.83541666666666481</v>
      </c>
      <c r="L110" s="76">
        <f t="shared" ref="L110:L114" si="206">K110+L$9</f>
        <v>0.83958333333333146</v>
      </c>
      <c r="M110" s="76">
        <f t="shared" ref="M110:M114" si="207">L110+M$9</f>
        <v>0.84166666666666479</v>
      </c>
      <c r="N110" s="76">
        <f t="shared" ref="N110:N114" si="208">M110+N$9</f>
        <v>0.84861111111110921</v>
      </c>
      <c r="O110" s="76">
        <f t="shared" ref="O110:O114" si="209">N110+O$9</f>
        <v>0.85138888888888697</v>
      </c>
      <c r="P110" s="76">
        <f t="shared" ref="P110:P114" si="210">O110+P$9</f>
        <v>0.85555555555555363</v>
      </c>
      <c r="Q110" s="76">
        <f t="shared" ref="Q110:Q114" si="211">P110+Q$9</f>
        <v>0.85902777777777584</v>
      </c>
      <c r="R110" s="76">
        <f t="shared" ref="R110:R114" si="212">Q110+R$9</f>
        <v>0.8618055555555536</v>
      </c>
      <c r="S110" s="76">
        <f t="shared" ref="S110:S114" si="213">R110+S$9</f>
        <v>0.86527777777777581</v>
      </c>
      <c r="T110" s="76">
        <f t="shared" ref="T110:T114" si="214">S110+T$9</f>
        <v>0.86874999999999802</v>
      </c>
      <c r="U110" s="76">
        <f t="shared" ref="U110:U114" si="215">T110+U$9</f>
        <v>0.87291666666666468</v>
      </c>
      <c r="V110" s="76">
        <f t="shared" ref="V110:V114" si="216">U110+V$9</f>
        <v>0.87638888888888689</v>
      </c>
      <c r="W110" s="76">
        <f t="shared" ref="W110:W114" si="217">V110+W$9</f>
        <v>0.8798611111111091</v>
      </c>
      <c r="X110" s="291"/>
      <c r="Y110" s="133">
        <f t="shared" si="174"/>
        <v>29.54</v>
      </c>
      <c r="Z110" s="83">
        <f t="shared" si="198"/>
        <v>7.1527777777777524E-2</v>
      </c>
      <c r="AA110" s="134">
        <f t="shared" si="154"/>
        <v>17.207766990291322</v>
      </c>
      <c r="AB110" s="81"/>
      <c r="AC110" s="82">
        <f t="shared" si="177"/>
        <v>1.388888888888884E-2</v>
      </c>
      <c r="AD110" s="82"/>
    </row>
    <row r="111" spans="1:30" ht="18.399999999999999" customHeight="1" x14ac:dyDescent="0.25">
      <c r="A111" s="765"/>
      <c r="B111" s="161">
        <v>95</v>
      </c>
      <c r="C111" s="291"/>
      <c r="D111" s="75">
        <v>0.82222222222222041</v>
      </c>
      <c r="E111" s="75">
        <f t="shared" si="199"/>
        <v>0.82569444444444262</v>
      </c>
      <c r="F111" s="76">
        <f t="shared" si="200"/>
        <v>0.82986111111110927</v>
      </c>
      <c r="G111" s="76">
        <f t="shared" si="201"/>
        <v>0.83333333333333148</v>
      </c>
      <c r="H111" s="76">
        <f t="shared" si="202"/>
        <v>0.83749999999999813</v>
      </c>
      <c r="I111" s="76">
        <f t="shared" si="203"/>
        <v>0.8402777777777759</v>
      </c>
      <c r="J111" s="76">
        <f t="shared" si="204"/>
        <v>0.84374999999999811</v>
      </c>
      <c r="K111" s="76">
        <f t="shared" si="205"/>
        <v>0.84930555555555365</v>
      </c>
      <c r="L111" s="76">
        <f t="shared" si="206"/>
        <v>0.8534722222222203</v>
      </c>
      <c r="M111" s="76">
        <f t="shared" si="207"/>
        <v>0.85555555555555363</v>
      </c>
      <c r="N111" s="76">
        <f t="shared" si="208"/>
        <v>0.86249999999999805</v>
      </c>
      <c r="O111" s="76">
        <f t="shared" si="209"/>
        <v>0.86527777777777581</v>
      </c>
      <c r="P111" s="76">
        <f t="shared" si="210"/>
        <v>0.86944444444444247</v>
      </c>
      <c r="Q111" s="76">
        <f t="shared" si="211"/>
        <v>0.87291666666666468</v>
      </c>
      <c r="R111" s="76">
        <f t="shared" si="212"/>
        <v>0.87569444444444244</v>
      </c>
      <c r="S111" s="76">
        <f t="shared" si="213"/>
        <v>0.87916666666666465</v>
      </c>
      <c r="T111" s="76">
        <f t="shared" si="214"/>
        <v>0.88263888888888686</v>
      </c>
      <c r="U111" s="76">
        <f t="shared" si="215"/>
        <v>0.88680555555555352</v>
      </c>
      <c r="V111" s="76">
        <f t="shared" si="216"/>
        <v>0.89027777777777573</v>
      </c>
      <c r="W111" s="76">
        <f t="shared" si="217"/>
        <v>0.89374999999999793</v>
      </c>
      <c r="X111" s="291"/>
      <c r="Y111" s="133">
        <f t="shared" si="174"/>
        <v>29.54</v>
      </c>
      <c r="Z111" s="83">
        <f t="shared" si="178"/>
        <v>7.1527777777777524E-2</v>
      </c>
      <c r="AA111" s="134">
        <f t="shared" si="154"/>
        <v>17.207766990291322</v>
      </c>
      <c r="AB111" s="81"/>
      <c r="AC111" s="82">
        <f t="shared" si="177"/>
        <v>1.388888888888884E-2</v>
      </c>
      <c r="AD111" s="82"/>
    </row>
    <row r="112" spans="1:30" ht="18.399999999999999" customHeight="1" thickBot="1" x14ac:dyDescent="0.3">
      <c r="A112" s="765"/>
      <c r="B112" s="161">
        <v>96</v>
      </c>
      <c r="C112" s="237"/>
      <c r="D112" s="75">
        <v>0.83611111111110925</v>
      </c>
      <c r="E112" s="75">
        <f t="shared" si="199"/>
        <v>0.83958333333333146</v>
      </c>
      <c r="F112" s="76">
        <f t="shared" si="200"/>
        <v>0.84374999999999811</v>
      </c>
      <c r="G112" s="76">
        <f t="shared" si="201"/>
        <v>0.84722222222222032</v>
      </c>
      <c r="H112" s="76">
        <f t="shared" si="202"/>
        <v>0.85138888888888697</v>
      </c>
      <c r="I112" s="76">
        <f t="shared" si="203"/>
        <v>0.85416666666666474</v>
      </c>
      <c r="J112" s="76">
        <f t="shared" si="204"/>
        <v>0.85763888888888695</v>
      </c>
      <c r="K112" s="76">
        <f t="shared" si="205"/>
        <v>0.86319444444444249</v>
      </c>
      <c r="L112" s="76">
        <f t="shared" si="206"/>
        <v>0.86736111111110914</v>
      </c>
      <c r="M112" s="76">
        <f t="shared" si="207"/>
        <v>0.86944444444444247</v>
      </c>
      <c r="N112" s="76">
        <f t="shared" si="208"/>
        <v>0.87638888888888689</v>
      </c>
      <c r="O112" s="76">
        <f t="shared" si="209"/>
        <v>0.87916666666666465</v>
      </c>
      <c r="P112" s="76">
        <f t="shared" si="210"/>
        <v>0.88333333333333131</v>
      </c>
      <c r="Q112" s="76">
        <f t="shared" si="211"/>
        <v>0.88680555555555352</v>
      </c>
      <c r="R112" s="76">
        <f t="shared" si="212"/>
        <v>0.88958333333333128</v>
      </c>
      <c r="S112" s="76">
        <f t="shared" si="213"/>
        <v>0.89305555555555349</v>
      </c>
      <c r="T112" s="76">
        <f t="shared" si="214"/>
        <v>0.8965277777777757</v>
      </c>
      <c r="U112" s="76">
        <f t="shared" si="215"/>
        <v>0.90069444444444235</v>
      </c>
      <c r="V112" s="76">
        <f t="shared" si="216"/>
        <v>0.90416666666666456</v>
      </c>
      <c r="W112" s="76">
        <f t="shared" si="217"/>
        <v>0.90763888888888677</v>
      </c>
      <c r="X112" s="291"/>
      <c r="Y112" s="133">
        <f t="shared" si="174"/>
        <v>29.54</v>
      </c>
      <c r="Z112" s="83">
        <f t="shared" ref="Z112:Z117" si="218">W112-D112</f>
        <v>7.1527777777777524E-2</v>
      </c>
      <c r="AA112" s="134">
        <f t="shared" si="154"/>
        <v>17.207766990291322</v>
      </c>
      <c r="AB112" s="81"/>
      <c r="AC112" s="82">
        <f t="shared" si="177"/>
        <v>1.388888888888884E-2</v>
      </c>
      <c r="AD112" s="82"/>
    </row>
    <row r="113" spans="1:30" ht="18.399999999999999" customHeight="1" x14ac:dyDescent="0.25">
      <c r="A113" s="765"/>
      <c r="B113" s="160">
        <v>97</v>
      </c>
      <c r="C113" s="132"/>
      <c r="D113" s="75">
        <v>0.84999999999999809</v>
      </c>
      <c r="E113" s="75">
        <f t="shared" si="199"/>
        <v>0.8534722222222203</v>
      </c>
      <c r="F113" s="76">
        <f t="shared" si="200"/>
        <v>0.85763888888888695</v>
      </c>
      <c r="G113" s="76">
        <f t="shared" si="201"/>
        <v>0.86111111111110916</v>
      </c>
      <c r="H113" s="76">
        <f t="shared" si="202"/>
        <v>0.86527777777777581</v>
      </c>
      <c r="I113" s="76">
        <f t="shared" si="203"/>
        <v>0.86805555555555358</v>
      </c>
      <c r="J113" s="76">
        <f t="shared" si="204"/>
        <v>0.87152777777777579</v>
      </c>
      <c r="K113" s="76">
        <f t="shared" si="205"/>
        <v>0.87708333333333133</v>
      </c>
      <c r="L113" s="76">
        <f t="shared" si="206"/>
        <v>0.88124999999999798</v>
      </c>
      <c r="M113" s="76">
        <f t="shared" si="207"/>
        <v>0.88333333333333131</v>
      </c>
      <c r="N113" s="76">
        <f t="shared" si="208"/>
        <v>0.89027777777777573</v>
      </c>
      <c r="O113" s="76">
        <f t="shared" si="209"/>
        <v>0.89305555555555349</v>
      </c>
      <c r="P113" s="76">
        <f t="shared" si="210"/>
        <v>0.89722222222222014</v>
      </c>
      <c r="Q113" s="76">
        <f t="shared" si="211"/>
        <v>0.90069444444444235</v>
      </c>
      <c r="R113" s="76">
        <f t="shared" si="212"/>
        <v>0.90347222222222012</v>
      </c>
      <c r="S113" s="76">
        <f t="shared" si="213"/>
        <v>0.90694444444444233</v>
      </c>
      <c r="T113" s="76">
        <f t="shared" si="214"/>
        <v>0.91041666666666454</v>
      </c>
      <c r="U113" s="76">
        <f t="shared" si="215"/>
        <v>0.91458333333333119</v>
      </c>
      <c r="V113" s="76">
        <f t="shared" si="216"/>
        <v>0.9180555555555534</v>
      </c>
      <c r="W113" s="76">
        <f t="shared" si="217"/>
        <v>0.92152777777777561</v>
      </c>
      <c r="X113" s="291"/>
      <c r="Y113" s="133">
        <f t="shared" si="174"/>
        <v>29.54</v>
      </c>
      <c r="Z113" s="83">
        <f t="shared" si="218"/>
        <v>7.1527777777777524E-2</v>
      </c>
      <c r="AA113" s="134">
        <f t="shared" si="154"/>
        <v>17.207766990291322</v>
      </c>
      <c r="AB113" s="81"/>
      <c r="AC113" s="82">
        <f t="shared" si="177"/>
        <v>1.388888888888884E-2</v>
      </c>
      <c r="AD113" s="82"/>
    </row>
    <row r="114" spans="1:30" ht="18.399999999999999" customHeight="1" x14ac:dyDescent="0.25">
      <c r="A114" s="765"/>
      <c r="B114" s="161">
        <v>98</v>
      </c>
      <c r="C114" s="132"/>
      <c r="D114" s="75">
        <v>0.86388888888888693</v>
      </c>
      <c r="E114" s="75">
        <f t="shared" si="199"/>
        <v>0.86736111111110914</v>
      </c>
      <c r="F114" s="76">
        <f t="shared" si="200"/>
        <v>0.87152777777777579</v>
      </c>
      <c r="G114" s="76">
        <f t="shared" si="201"/>
        <v>0.874999999999998</v>
      </c>
      <c r="H114" s="76">
        <f t="shared" si="202"/>
        <v>0.87916666666666465</v>
      </c>
      <c r="I114" s="76">
        <f t="shared" si="203"/>
        <v>0.88194444444444242</v>
      </c>
      <c r="J114" s="76">
        <f t="shared" si="204"/>
        <v>0.88541666666666463</v>
      </c>
      <c r="K114" s="76">
        <f t="shared" si="205"/>
        <v>0.89097222222222017</v>
      </c>
      <c r="L114" s="76">
        <f t="shared" si="206"/>
        <v>0.89513888888888682</v>
      </c>
      <c r="M114" s="76">
        <f t="shared" si="207"/>
        <v>0.89722222222222014</v>
      </c>
      <c r="N114" s="76">
        <f t="shared" si="208"/>
        <v>0.90416666666666456</v>
      </c>
      <c r="O114" s="76">
        <f t="shared" si="209"/>
        <v>0.90694444444444233</v>
      </c>
      <c r="P114" s="76">
        <f t="shared" si="210"/>
        <v>0.91111111111110898</v>
      </c>
      <c r="Q114" s="76">
        <f t="shared" si="211"/>
        <v>0.91458333333333119</v>
      </c>
      <c r="R114" s="76">
        <f t="shared" si="212"/>
        <v>0.91736111111110896</v>
      </c>
      <c r="S114" s="76">
        <f t="shared" si="213"/>
        <v>0.92083333333333117</v>
      </c>
      <c r="T114" s="76">
        <f t="shared" si="214"/>
        <v>0.92430555555555338</v>
      </c>
      <c r="U114" s="76">
        <f t="shared" si="215"/>
        <v>0.92847222222222003</v>
      </c>
      <c r="V114" s="76">
        <f t="shared" si="216"/>
        <v>0.93194444444444224</v>
      </c>
      <c r="W114" s="76">
        <f t="shared" si="217"/>
        <v>0.93541666666666445</v>
      </c>
      <c r="X114" s="291"/>
      <c r="Y114" s="133">
        <f t="shared" si="174"/>
        <v>29.54</v>
      </c>
      <c r="Z114" s="83">
        <f t="shared" si="218"/>
        <v>7.1527777777777524E-2</v>
      </c>
      <c r="AA114" s="134">
        <f t="shared" si="154"/>
        <v>17.207766990291322</v>
      </c>
      <c r="AB114" s="81"/>
      <c r="AC114" s="82">
        <f t="shared" si="177"/>
        <v>1.388888888888884E-2</v>
      </c>
      <c r="AD114" s="82"/>
    </row>
    <row r="115" spans="1:30" ht="18.399999999999999" customHeight="1" x14ac:dyDescent="0.25">
      <c r="A115" s="765"/>
      <c r="B115" s="161">
        <v>99</v>
      </c>
      <c r="C115" s="149"/>
      <c r="D115" s="216">
        <v>0.88541666666666474</v>
      </c>
      <c r="E115" s="154">
        <f t="shared" ref="E115:E117" si="219">D115+E$10</f>
        <v>0.88888888888888695</v>
      </c>
      <c r="F115" s="154">
        <f t="shared" ref="F115:F117" si="220">E115+F$10</f>
        <v>0.89236111111110916</v>
      </c>
      <c r="G115" s="154">
        <f t="shared" ref="G115:G117" si="221">F115+G$10</f>
        <v>0.89513888888888693</v>
      </c>
      <c r="H115" s="154">
        <f t="shared" ref="H115:H117" si="222">G115+H$10</f>
        <v>0.89861111111110914</v>
      </c>
      <c r="I115" s="154">
        <f t="shared" ref="I115:I117" si="223">H115+I$10</f>
        <v>0.90138888888888691</v>
      </c>
      <c r="J115" s="154">
        <f t="shared" ref="J115:J117" si="224">I115+J$10</f>
        <v>0.90416666666666468</v>
      </c>
      <c r="K115" s="154">
        <f t="shared" ref="K115:K117" si="225">J115+K$10</f>
        <v>0.90902777777777577</v>
      </c>
      <c r="L115" s="154">
        <f t="shared" ref="L115:L117" si="226">K115+L$10</f>
        <v>0.91249999999999798</v>
      </c>
      <c r="M115" s="154">
        <f t="shared" ref="M115:M117" si="227">L115+M$10</f>
        <v>0.91458333333333131</v>
      </c>
      <c r="N115" s="154">
        <f t="shared" ref="N115:N117" si="228">M115+N$10</f>
        <v>0.92083333333333128</v>
      </c>
      <c r="O115" s="154">
        <f t="shared" ref="O115:O117" si="229">N115+O$10</f>
        <v>0.92361111111110905</v>
      </c>
      <c r="P115" s="154">
        <f t="shared" ref="P115:P117" si="230">O115+P$10</f>
        <v>0.92708333333333126</v>
      </c>
      <c r="Q115" s="154">
        <f t="shared" ref="Q115:Q117" si="231">P115+Q$10</f>
        <v>0.93055555555555347</v>
      </c>
      <c r="R115" s="154">
        <f t="shared" ref="R115:R117" si="232">Q115+R$10</f>
        <v>0.9326388888888868</v>
      </c>
      <c r="S115" s="154">
        <f t="shared" ref="S115:S117" si="233">R115+S$10</f>
        <v>0.93611111111110901</v>
      </c>
      <c r="T115" s="154">
        <f t="shared" ref="T115:T117" si="234">S115+T$10</f>
        <v>0.93888888888888677</v>
      </c>
      <c r="U115" s="154">
        <f t="shared" ref="U115:U117" si="235">T115+U$10</f>
        <v>0.94236111111110898</v>
      </c>
      <c r="V115" s="154">
        <f t="shared" ref="V115:V117" si="236">U115+V$10</f>
        <v>0.94583333333333119</v>
      </c>
      <c r="W115" s="154">
        <f t="shared" ref="W115:W117" si="237">V115+W$10</f>
        <v>0.94861111111110896</v>
      </c>
      <c r="X115" s="292"/>
      <c r="Y115" s="293">
        <f t="shared" si="174"/>
        <v>29.54</v>
      </c>
      <c r="Z115" s="154">
        <f t="shared" si="218"/>
        <v>6.319444444444422E-2</v>
      </c>
      <c r="AA115" s="366">
        <f t="shared" si="154"/>
        <v>19.476923076923146</v>
      </c>
      <c r="AB115" s="81"/>
      <c r="AC115" s="82">
        <f t="shared" si="177"/>
        <v>2.1527777777777812E-2</v>
      </c>
      <c r="AD115" s="82"/>
    </row>
    <row r="116" spans="1:30" ht="18.399999999999999" customHeight="1" thickBot="1" x14ac:dyDescent="0.3">
      <c r="A116" s="435"/>
      <c r="B116" s="161">
        <v>100</v>
      </c>
      <c r="C116" s="292"/>
      <c r="D116" s="216">
        <v>0.90972222222222032</v>
      </c>
      <c r="E116" s="154">
        <f t="shared" si="219"/>
        <v>0.91319444444444253</v>
      </c>
      <c r="F116" s="154">
        <f t="shared" si="220"/>
        <v>0.91666666666666474</v>
      </c>
      <c r="G116" s="154">
        <f t="shared" si="221"/>
        <v>0.91944444444444251</v>
      </c>
      <c r="H116" s="154">
        <f t="shared" si="222"/>
        <v>0.92291666666666472</v>
      </c>
      <c r="I116" s="154">
        <f t="shared" si="223"/>
        <v>0.92569444444444249</v>
      </c>
      <c r="J116" s="154">
        <f t="shared" si="224"/>
        <v>0.92847222222222026</v>
      </c>
      <c r="K116" s="154">
        <f t="shared" si="225"/>
        <v>0.93333333333333135</v>
      </c>
      <c r="L116" s="154">
        <f t="shared" si="226"/>
        <v>0.93680555555555356</v>
      </c>
      <c r="M116" s="154">
        <f t="shared" si="227"/>
        <v>0.93888888888888689</v>
      </c>
      <c r="N116" s="154">
        <f t="shared" si="228"/>
        <v>0.94513888888888686</v>
      </c>
      <c r="O116" s="154">
        <f t="shared" si="229"/>
        <v>0.94791666666666463</v>
      </c>
      <c r="P116" s="154">
        <f t="shared" si="230"/>
        <v>0.95138888888888684</v>
      </c>
      <c r="Q116" s="154">
        <f t="shared" si="231"/>
        <v>0.95486111111110905</v>
      </c>
      <c r="R116" s="154">
        <f t="shared" si="232"/>
        <v>0.95694444444444238</v>
      </c>
      <c r="S116" s="154">
        <f t="shared" si="233"/>
        <v>0.96041666666666459</v>
      </c>
      <c r="T116" s="154">
        <f t="shared" si="234"/>
        <v>0.96319444444444235</v>
      </c>
      <c r="U116" s="154">
        <f t="shared" si="235"/>
        <v>0.96666666666666456</v>
      </c>
      <c r="V116" s="154">
        <f t="shared" si="236"/>
        <v>0.97013888888888677</v>
      </c>
      <c r="W116" s="154">
        <f t="shared" si="237"/>
        <v>0.97291666666666454</v>
      </c>
      <c r="X116" s="292"/>
      <c r="Y116" s="293">
        <f t="shared" si="174"/>
        <v>29.54</v>
      </c>
      <c r="Z116" s="154">
        <f t="shared" si="218"/>
        <v>6.319444444444422E-2</v>
      </c>
      <c r="AA116" s="366">
        <f t="shared" ref="AA116:AA118" si="238">$G$125/((Z116*1440)/60)</f>
        <v>19.476923076923146</v>
      </c>
      <c r="AB116" s="82"/>
      <c r="AC116" s="82">
        <f t="shared" si="177"/>
        <v>2.430555555555558E-2</v>
      </c>
      <c r="AD116" s="82"/>
    </row>
    <row r="117" spans="1:30" ht="18.399999999999999" customHeight="1" x14ac:dyDescent="0.25">
      <c r="A117" s="435"/>
      <c r="B117" s="160">
        <v>101</v>
      </c>
      <c r="C117" s="292"/>
      <c r="D117" s="216">
        <v>0.9340277777777759</v>
      </c>
      <c r="E117" s="154">
        <f t="shared" si="219"/>
        <v>0.93749999999999811</v>
      </c>
      <c r="F117" s="154">
        <f t="shared" si="220"/>
        <v>0.94097222222222032</v>
      </c>
      <c r="G117" s="154">
        <f t="shared" si="221"/>
        <v>0.94374999999999809</v>
      </c>
      <c r="H117" s="154">
        <f t="shared" si="222"/>
        <v>0.9472222222222203</v>
      </c>
      <c r="I117" s="154">
        <f t="shared" si="223"/>
        <v>0.94999999999999807</v>
      </c>
      <c r="J117" s="154">
        <f t="shared" si="224"/>
        <v>0.95277777777777584</v>
      </c>
      <c r="K117" s="154">
        <f t="shared" si="225"/>
        <v>0.95763888888888693</v>
      </c>
      <c r="L117" s="154">
        <f t="shared" si="226"/>
        <v>0.96111111111110914</v>
      </c>
      <c r="M117" s="154">
        <f t="shared" si="227"/>
        <v>0.96319444444444247</v>
      </c>
      <c r="N117" s="154">
        <f t="shared" si="228"/>
        <v>0.96944444444444244</v>
      </c>
      <c r="O117" s="154">
        <f t="shared" si="229"/>
        <v>0.97222222222222021</v>
      </c>
      <c r="P117" s="154">
        <f t="shared" si="230"/>
        <v>0.97569444444444242</v>
      </c>
      <c r="Q117" s="154">
        <f t="shared" si="231"/>
        <v>0.97916666666666463</v>
      </c>
      <c r="R117" s="154">
        <f t="shared" si="232"/>
        <v>0.98124999999999796</v>
      </c>
      <c r="S117" s="154">
        <f t="shared" si="233"/>
        <v>0.98472222222222017</v>
      </c>
      <c r="T117" s="154">
        <f t="shared" si="234"/>
        <v>0.98749999999999793</v>
      </c>
      <c r="U117" s="154">
        <f t="shared" si="235"/>
        <v>0.99097222222222014</v>
      </c>
      <c r="V117" s="154">
        <f t="shared" si="236"/>
        <v>0.99444444444444235</v>
      </c>
      <c r="W117" s="154">
        <f t="shared" si="237"/>
        <v>0.99722222222222012</v>
      </c>
      <c r="X117" s="292"/>
      <c r="Y117" s="293">
        <f t="shared" si="174"/>
        <v>29.54</v>
      </c>
      <c r="Z117" s="154">
        <f t="shared" si="218"/>
        <v>6.319444444444422E-2</v>
      </c>
      <c r="AA117" s="366">
        <f t="shared" si="238"/>
        <v>19.476923076923146</v>
      </c>
      <c r="AB117" s="82"/>
      <c r="AC117" s="82">
        <f t="shared" si="177"/>
        <v>2.430555555555558E-2</v>
      </c>
      <c r="AD117" s="82"/>
    </row>
    <row r="118" spans="1:30" ht="18.399999999999999" customHeight="1" x14ac:dyDescent="0.25">
      <c r="A118" s="476"/>
      <c r="B118" s="161">
        <v>102</v>
      </c>
      <c r="C118" s="294"/>
      <c r="D118" s="216">
        <v>0.95833333333333148</v>
      </c>
      <c r="E118" s="154">
        <f t="shared" ref="E118:E120" si="239">D118+E$10</f>
        <v>0.96180555555555369</v>
      </c>
      <c r="F118" s="154">
        <f t="shared" ref="F118:F120" si="240">E118+F$10</f>
        <v>0.9652777777777759</v>
      </c>
      <c r="G118" s="154">
        <f t="shared" ref="G118:G120" si="241">F118+G$10</f>
        <v>0.96805555555555367</v>
      </c>
      <c r="H118" s="154">
        <f t="shared" ref="H118:H120" si="242">G118+H$10</f>
        <v>0.97152777777777588</v>
      </c>
      <c r="I118" s="154">
        <f t="shared" ref="I118:I120" si="243">H118+I$10</f>
        <v>0.97430555555555365</v>
      </c>
      <c r="J118" s="154">
        <f t="shared" ref="J118:J120" si="244">I118+J$10</f>
        <v>0.97708333333333142</v>
      </c>
      <c r="K118" s="154">
        <f t="shared" ref="K118:K120" si="245">J118+K$10</f>
        <v>0.98194444444444251</v>
      </c>
      <c r="L118" s="154">
        <f t="shared" ref="L118:L120" si="246">K118+L$10</f>
        <v>0.98541666666666472</v>
      </c>
      <c r="M118" s="154">
        <f t="shared" ref="M118:M120" si="247">L118+M$10</f>
        <v>0.98749999999999805</v>
      </c>
      <c r="N118" s="154">
        <f t="shared" ref="N118:N120" si="248">M118+N$10</f>
        <v>0.99374999999999802</v>
      </c>
      <c r="O118" s="154">
        <f t="shared" ref="O118:O120" si="249">N118+O$10</f>
        <v>0.99652777777777579</v>
      </c>
      <c r="P118" s="154">
        <f t="shared" ref="P118:P120" si="250">O118+P$10</f>
        <v>0.999999999999998</v>
      </c>
      <c r="Q118" s="154">
        <f t="shared" ref="Q118:Q120" si="251">P118+Q$10</f>
        <v>1.0034722222222203</v>
      </c>
      <c r="R118" s="154">
        <f t="shared" ref="R118:R120" si="252">Q118+R$10</f>
        <v>1.0055555555555538</v>
      </c>
      <c r="S118" s="154">
        <f t="shared" ref="S118:S120" si="253">R118+S$10</f>
        <v>1.0090277777777761</v>
      </c>
      <c r="T118" s="154">
        <f t="shared" ref="T118:T120" si="254">S118+T$10</f>
        <v>1.0118055555555538</v>
      </c>
      <c r="U118" s="154">
        <f t="shared" ref="U118:U120" si="255">T118+U$10</f>
        <v>1.0152777777777762</v>
      </c>
      <c r="V118" s="154">
        <f t="shared" ref="V118:V120" si="256">U118+V$10</f>
        <v>1.0187499999999985</v>
      </c>
      <c r="W118" s="154">
        <f t="shared" ref="W118:W120" si="257">V118+W$10</f>
        <v>1.0215277777777763</v>
      </c>
      <c r="X118" s="292"/>
      <c r="Y118" s="293">
        <f t="shared" si="174"/>
        <v>29.54</v>
      </c>
      <c r="Z118" s="154">
        <f t="shared" ref="Z118" si="258">W118-D118</f>
        <v>6.3194444444444775E-2</v>
      </c>
      <c r="AA118" s="366">
        <f t="shared" si="238"/>
        <v>19.476923076922972</v>
      </c>
      <c r="AC118" s="82">
        <f t="shared" si="177"/>
        <v>2.430555555555558E-2</v>
      </c>
    </row>
    <row r="119" spans="1:30" ht="18.399999999999999" customHeight="1" x14ac:dyDescent="0.25">
      <c r="A119" s="84"/>
      <c r="B119" s="161">
        <v>103</v>
      </c>
      <c r="C119" s="149"/>
      <c r="D119" s="216">
        <v>0.98263888888888706</v>
      </c>
      <c r="E119" s="154">
        <f t="shared" si="239"/>
        <v>0.98611111111110927</v>
      </c>
      <c r="F119" s="154">
        <f t="shared" si="240"/>
        <v>0.98958333333333148</v>
      </c>
      <c r="G119" s="154">
        <f t="shared" si="241"/>
        <v>0.99236111111110925</v>
      </c>
      <c r="H119" s="154">
        <f t="shared" si="242"/>
        <v>0.99583333333333146</v>
      </c>
      <c r="I119" s="154">
        <f t="shared" si="243"/>
        <v>0.99861111111110923</v>
      </c>
      <c r="J119" s="154">
        <f t="shared" si="244"/>
        <v>1.0013888888888871</v>
      </c>
      <c r="K119" s="154">
        <f t="shared" si="245"/>
        <v>1.0062499999999983</v>
      </c>
      <c r="L119" s="154">
        <f t="shared" si="246"/>
        <v>1.0097222222222206</v>
      </c>
      <c r="M119" s="154">
        <f t="shared" si="247"/>
        <v>1.0118055555555541</v>
      </c>
      <c r="N119" s="154">
        <f t="shared" si="248"/>
        <v>1.0180555555555542</v>
      </c>
      <c r="O119" s="154">
        <f t="shared" si="249"/>
        <v>1.0208333333333319</v>
      </c>
      <c r="P119" s="154">
        <f t="shared" si="250"/>
        <v>1.0243055555555542</v>
      </c>
      <c r="Q119" s="154">
        <f t="shared" si="251"/>
        <v>1.0277777777777766</v>
      </c>
      <c r="R119" s="154">
        <f t="shared" si="252"/>
        <v>1.02986111111111</v>
      </c>
      <c r="S119" s="154">
        <f t="shared" si="253"/>
        <v>1.0333333333333323</v>
      </c>
      <c r="T119" s="154">
        <f t="shared" si="254"/>
        <v>1.0361111111111101</v>
      </c>
      <c r="U119" s="154">
        <f t="shared" si="255"/>
        <v>1.0395833333333324</v>
      </c>
      <c r="V119" s="154">
        <f t="shared" si="256"/>
        <v>1.0430555555555547</v>
      </c>
      <c r="W119" s="154">
        <f t="shared" si="257"/>
        <v>1.0458333333333325</v>
      </c>
      <c r="X119" s="292"/>
      <c r="Y119" s="293">
        <f t="shared" si="174"/>
        <v>29.54</v>
      </c>
      <c r="Z119" s="154">
        <f t="shared" ref="Z119" si="259">W119-D119</f>
        <v>6.3194444444445441E-2</v>
      </c>
      <c r="AA119" s="366">
        <f t="shared" ref="AA119" si="260">$G$125/((Z119*1440)/60)</f>
        <v>19.47692307692277</v>
      </c>
      <c r="AC119" s="82"/>
    </row>
    <row r="120" spans="1:30" ht="18.399999999999999" customHeight="1" x14ac:dyDescent="0.25">
      <c r="A120" s="84"/>
      <c r="B120" s="161">
        <v>104</v>
      </c>
      <c r="C120" s="554"/>
      <c r="D120" s="216">
        <v>1.0069444444444426</v>
      </c>
      <c r="E120" s="154">
        <f t="shared" si="239"/>
        <v>1.010416666666665</v>
      </c>
      <c r="F120" s="154">
        <f t="shared" si="240"/>
        <v>1.0138888888888873</v>
      </c>
      <c r="G120" s="154">
        <f t="shared" si="241"/>
        <v>1.0166666666666651</v>
      </c>
      <c r="H120" s="154">
        <f t="shared" si="242"/>
        <v>1.0201388888888874</v>
      </c>
      <c r="I120" s="154">
        <f t="shared" si="243"/>
        <v>1.0229166666666651</v>
      </c>
      <c r="J120" s="154">
        <f t="shared" si="244"/>
        <v>1.0256944444444429</v>
      </c>
      <c r="K120" s="154">
        <f t="shared" si="245"/>
        <v>1.0305555555555541</v>
      </c>
      <c r="L120" s="154">
        <f t="shared" si="246"/>
        <v>1.0340277777777764</v>
      </c>
      <c r="M120" s="154">
        <f t="shared" si="247"/>
        <v>1.0361111111111099</v>
      </c>
      <c r="N120" s="154">
        <f t="shared" si="248"/>
        <v>1.04236111111111</v>
      </c>
      <c r="O120" s="154">
        <f t="shared" si="249"/>
        <v>1.0451388888888877</v>
      </c>
      <c r="P120" s="154">
        <f t="shared" si="250"/>
        <v>1.0486111111111101</v>
      </c>
      <c r="Q120" s="154">
        <f t="shared" si="251"/>
        <v>1.0520833333333324</v>
      </c>
      <c r="R120" s="154">
        <f t="shared" si="252"/>
        <v>1.0541666666666658</v>
      </c>
      <c r="S120" s="154">
        <f t="shared" si="253"/>
        <v>1.0576388888888881</v>
      </c>
      <c r="T120" s="154">
        <f t="shared" si="254"/>
        <v>1.0604166666666659</v>
      </c>
      <c r="U120" s="154">
        <f t="shared" si="255"/>
        <v>1.0638888888888882</v>
      </c>
      <c r="V120" s="154">
        <f t="shared" si="256"/>
        <v>1.0673611111111105</v>
      </c>
      <c r="W120" s="154">
        <f t="shared" si="257"/>
        <v>1.0701388888888883</v>
      </c>
      <c r="X120" s="292"/>
      <c r="Y120" s="293">
        <f t="shared" si="174"/>
        <v>29.54</v>
      </c>
      <c r="Z120" s="154">
        <f t="shared" ref="Z120" si="261">W120-D120</f>
        <v>6.3194444444445663E-2</v>
      </c>
      <c r="AA120" s="366">
        <f>$G$125/((Z120*1440)/60)</f>
        <v>19.476923076922699</v>
      </c>
      <c r="AC120" s="82"/>
    </row>
    <row r="121" spans="1:30" ht="18.399999999999999" customHeight="1" x14ac:dyDescent="0.25">
      <c r="A121" s="84"/>
      <c r="B121" s="248"/>
      <c r="C121" s="248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  <c r="U121" s="249"/>
      <c r="V121" s="249"/>
      <c r="W121" s="249"/>
      <c r="X121" s="248"/>
      <c r="Y121" s="295"/>
      <c r="Z121" s="249"/>
      <c r="AA121" s="378"/>
      <c r="AC121" s="82"/>
    </row>
    <row r="122" spans="1:30" ht="18.399999999999999" customHeight="1" x14ac:dyDescent="0.25">
      <c r="A122" s="84"/>
      <c r="B122" s="84"/>
      <c r="C122" s="84"/>
      <c r="D122" s="84" t="s">
        <v>63</v>
      </c>
      <c r="E122" s="206"/>
      <c r="F122" s="206"/>
      <c r="G122" s="84">
        <v>98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C122" s="82"/>
    </row>
    <row r="123" spans="1:30" ht="18.399999999999999" customHeight="1" x14ac:dyDescent="0.25">
      <c r="A123" s="84"/>
      <c r="B123" s="84"/>
      <c r="C123" s="84"/>
      <c r="D123" s="84" t="s">
        <v>64</v>
      </c>
      <c r="E123" s="206"/>
      <c r="F123" s="206"/>
      <c r="G123" s="84">
        <v>6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C123" s="82"/>
    </row>
    <row r="124" spans="1:30" ht="18.399999999999999" customHeight="1" x14ac:dyDescent="0.25">
      <c r="A124" s="84"/>
      <c r="B124" s="84"/>
      <c r="C124" s="84"/>
      <c r="D124" s="84" t="s">
        <v>65</v>
      </c>
      <c r="E124" s="206"/>
      <c r="F124" s="206"/>
      <c r="G124" s="84">
        <f>B120</f>
        <v>104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C124" s="82"/>
    </row>
    <row r="125" spans="1:30" ht="18.399999999999999" customHeight="1" x14ac:dyDescent="0.25">
      <c r="A125" s="84"/>
      <c r="B125" s="84"/>
      <c r="C125" s="84"/>
      <c r="D125" s="84" t="s">
        <v>66</v>
      </c>
      <c r="E125" s="206"/>
      <c r="F125" s="206"/>
      <c r="G125" s="207">
        <f>Y13</f>
        <v>29.54</v>
      </c>
      <c r="H125" s="84" t="s">
        <v>67</v>
      </c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C125" s="82"/>
    </row>
    <row r="126" spans="1:30" ht="15" customHeight="1" x14ac:dyDescent="0.25">
      <c r="D126" s="84" t="s">
        <v>68</v>
      </c>
      <c r="G126" s="207"/>
      <c r="H126" s="84"/>
      <c r="AC126" s="82"/>
    </row>
    <row r="127" spans="1:30" ht="15" customHeight="1" x14ac:dyDescent="0.25">
      <c r="D127" s="84" t="s">
        <v>70</v>
      </c>
      <c r="AC127" s="82"/>
    </row>
    <row r="128" spans="1:30" ht="15" customHeight="1" x14ac:dyDescent="0.25">
      <c r="AC128" s="82"/>
    </row>
    <row r="129" spans="29:29" ht="15" customHeight="1" x14ac:dyDescent="0.25">
      <c r="AC129" s="82"/>
    </row>
    <row r="130" spans="29:29" ht="15" customHeight="1" x14ac:dyDescent="0.25">
      <c r="AC130" s="82"/>
    </row>
    <row r="131" spans="29:29" ht="15" customHeight="1" x14ac:dyDescent="0.25">
      <c r="AC131" s="82"/>
    </row>
    <row r="132" spans="29:29" ht="15" customHeight="1" x14ac:dyDescent="0.25">
      <c r="AC132" s="82"/>
    </row>
    <row r="133" spans="29:29" ht="15" customHeight="1" x14ac:dyDescent="0.25">
      <c r="AC133" s="82"/>
    </row>
    <row r="134" spans="29:29" ht="15" customHeight="1" x14ac:dyDescent="0.25">
      <c r="AC134" s="82"/>
    </row>
    <row r="135" spans="29:29" ht="15" customHeight="1" x14ac:dyDescent="0.25">
      <c r="AC135" s="82"/>
    </row>
  </sheetData>
  <mergeCells count="12">
    <mergeCell ref="B16:AB16"/>
    <mergeCell ref="A17:A115"/>
    <mergeCell ref="B8:AB8"/>
    <mergeCell ref="B11:C11"/>
    <mergeCell ref="E11:V11"/>
    <mergeCell ref="Y11:Y12"/>
    <mergeCell ref="Z11:Z15"/>
    <mergeCell ref="AA11:AA15"/>
    <mergeCell ref="AB11:AB15"/>
    <mergeCell ref="B12:C12"/>
    <mergeCell ref="Y13:Y15"/>
    <mergeCell ref="B15:C15"/>
  </mergeCells>
  <pageMargins left="0.51181102362204722" right="0.15748031496062992" top="0.74803149606299213" bottom="0.74803149606299213" header="0.31496062992125984" footer="0.31496062992125984"/>
  <pageSetup paperSize="9" scale="31" fitToHeight="5" orientation="portrait" r:id="rId1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C103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2" width="10.7109375" style="40" customWidth="1"/>
    <col min="23" max="24" width="12.140625" style="40" customWidth="1"/>
    <col min="25" max="26" width="9.7109375" style="40" customWidth="1"/>
    <col min="27" max="27" width="14.7109375" style="40" customWidth="1"/>
    <col min="28" max="16384" width="11.5703125" style="40"/>
  </cols>
  <sheetData>
    <row r="1" spans="2:28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2:28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2:28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2:28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8" s="30" customFormat="1" ht="23.25" x14ac:dyDescent="0.35">
      <c r="B5" s="32" t="s">
        <v>137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8" s="30" customFormat="1" ht="23.25" x14ac:dyDescent="0.35">
      <c r="B6" s="32" t="s">
        <v>141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8" s="30" customFormat="1" ht="24" thickBot="1" x14ac:dyDescent="0.4">
      <c r="B7" s="32" t="s">
        <v>138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173"/>
    </row>
    <row r="8" spans="2:28" s="30" customFormat="1" ht="73.5" customHeight="1" thickBot="1" x14ac:dyDescent="0.4">
      <c r="B8" s="710" t="s">
        <v>246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2"/>
    </row>
    <row r="9" spans="2:28" ht="15.75" x14ac:dyDescent="0.25">
      <c r="B9" s="104"/>
      <c r="C9" s="104">
        <v>0</v>
      </c>
      <c r="D9" s="76">
        <v>1.0416666666666666E-2</v>
      </c>
      <c r="E9" s="111">
        <v>3.472222222222222E-3</v>
      </c>
      <c r="F9" s="111">
        <v>4.1666666666666666E-3</v>
      </c>
      <c r="G9" s="111">
        <v>3.472222222222222E-3</v>
      </c>
      <c r="H9" s="111">
        <v>4.1666666666666666E-3</v>
      </c>
      <c r="I9" s="111">
        <v>2.7777777777777779E-3</v>
      </c>
      <c r="J9" s="111">
        <v>3.472222222222222E-3</v>
      </c>
      <c r="K9" s="111">
        <v>5.5555555555555558E-3</v>
      </c>
      <c r="L9" s="111">
        <v>4.1666666666666666E-3</v>
      </c>
      <c r="M9" s="111">
        <v>2.0833333333333333E-3</v>
      </c>
      <c r="N9" s="111">
        <v>6.9444444444444441E-3</v>
      </c>
      <c r="O9" s="111">
        <v>2.7777777777777779E-3</v>
      </c>
      <c r="P9" s="111">
        <v>4.1666666666666666E-3</v>
      </c>
      <c r="Q9" s="111">
        <v>3.472222222222222E-3</v>
      </c>
      <c r="R9" s="111">
        <v>2.7777777777777779E-3</v>
      </c>
      <c r="S9" s="111">
        <v>3.472222222222222E-3</v>
      </c>
      <c r="T9" s="111">
        <v>3.472222222222222E-3</v>
      </c>
      <c r="U9" s="111">
        <v>4.1666666666666666E-3</v>
      </c>
      <c r="V9" s="111">
        <v>3.472222222222222E-3</v>
      </c>
      <c r="W9" s="111">
        <v>3.472222222222222E-3</v>
      </c>
      <c r="X9" s="76">
        <v>1.0416666666666666E-2</v>
      </c>
      <c r="Y9" s="195">
        <f>SUM(E9:W9)</f>
        <v>7.1527777777777773E-2</v>
      </c>
      <c r="Z9" s="105"/>
      <c r="AA9" s="106"/>
    </row>
    <row r="10" spans="2:28" ht="15.75" customHeight="1" thickBot="1" x14ac:dyDescent="0.3">
      <c r="B10" s="104"/>
      <c r="C10" s="104">
        <v>0</v>
      </c>
      <c r="D10" s="111">
        <v>1.0416666666666666E-2</v>
      </c>
      <c r="E10" s="111">
        <v>3.472222222222222E-3</v>
      </c>
      <c r="F10" s="111">
        <v>3.472222222222222E-3</v>
      </c>
      <c r="G10" s="111">
        <v>2.7777777777777779E-3</v>
      </c>
      <c r="H10" s="111">
        <v>3.472222222222222E-3</v>
      </c>
      <c r="I10" s="111">
        <v>2.7777777777777779E-3</v>
      </c>
      <c r="J10" s="111">
        <v>2.7777777777777779E-3</v>
      </c>
      <c r="K10" s="111">
        <v>4.8611111111111112E-3</v>
      </c>
      <c r="L10" s="111">
        <v>3.472222222222222E-3</v>
      </c>
      <c r="M10" s="111">
        <v>2.0833333333333333E-3</v>
      </c>
      <c r="N10" s="111">
        <v>6.2499999999999995E-3</v>
      </c>
      <c r="O10" s="111">
        <v>2.7777777777777779E-3</v>
      </c>
      <c r="P10" s="111">
        <v>3.472222222222222E-3</v>
      </c>
      <c r="Q10" s="111">
        <v>3.472222222222222E-3</v>
      </c>
      <c r="R10" s="111">
        <v>2.0833333333333333E-3</v>
      </c>
      <c r="S10" s="111">
        <v>3.472222222222222E-3</v>
      </c>
      <c r="T10" s="111">
        <v>2.7777777777777779E-3</v>
      </c>
      <c r="U10" s="111">
        <v>3.472222222222222E-3</v>
      </c>
      <c r="V10" s="111">
        <v>3.472222222222222E-3</v>
      </c>
      <c r="W10" s="111">
        <v>2.7777777777777779E-3</v>
      </c>
      <c r="X10" s="111">
        <v>1.0416666666666666E-2</v>
      </c>
      <c r="Y10" s="195">
        <f>SUM(E10:W10)</f>
        <v>6.3194444444444442E-2</v>
      </c>
      <c r="Z10" s="105"/>
      <c r="AA10" s="106"/>
    </row>
    <row r="11" spans="2:28" ht="26.25" customHeight="1" thickBot="1" x14ac:dyDescent="0.3">
      <c r="B11" s="696" t="s">
        <v>47</v>
      </c>
      <c r="C11" s="697"/>
      <c r="D11" s="281" t="s">
        <v>127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281" t="s">
        <v>128</v>
      </c>
      <c r="X11" s="281" t="s">
        <v>49</v>
      </c>
      <c r="Y11" s="767" t="s">
        <v>50</v>
      </c>
      <c r="Z11" s="701" t="s">
        <v>51</v>
      </c>
      <c r="AA11" s="701" t="s">
        <v>52</v>
      </c>
      <c r="AB11" s="701" t="s">
        <v>53</v>
      </c>
    </row>
    <row r="12" spans="2:28" ht="48.75" thickBot="1" x14ac:dyDescent="0.3">
      <c r="B12" s="687"/>
      <c r="C12" s="758"/>
      <c r="D12" s="282" t="s">
        <v>134</v>
      </c>
      <c r="E12" s="198" t="s">
        <v>139</v>
      </c>
      <c r="F12" s="96" t="s">
        <v>309</v>
      </c>
      <c r="G12" s="96" t="s">
        <v>314</v>
      </c>
      <c r="H12" s="96" t="s">
        <v>315</v>
      </c>
      <c r="I12" s="96" t="s">
        <v>316</v>
      </c>
      <c r="J12" s="96" t="s">
        <v>204</v>
      </c>
      <c r="K12" s="283" t="s">
        <v>317</v>
      </c>
      <c r="L12" s="283" t="s">
        <v>106</v>
      </c>
      <c r="M12" s="112" t="s">
        <v>318</v>
      </c>
      <c r="N12" s="283" t="s">
        <v>90</v>
      </c>
      <c r="O12" s="283" t="s">
        <v>106</v>
      </c>
      <c r="P12" s="283" t="s">
        <v>140</v>
      </c>
      <c r="Q12" s="283" t="s">
        <v>204</v>
      </c>
      <c r="R12" s="96" t="s">
        <v>316</v>
      </c>
      <c r="S12" s="96" t="s">
        <v>315</v>
      </c>
      <c r="T12" s="96" t="s">
        <v>314</v>
      </c>
      <c r="U12" s="96" t="s">
        <v>309</v>
      </c>
      <c r="V12" s="113" t="s">
        <v>139</v>
      </c>
      <c r="W12" s="282" t="s">
        <v>134</v>
      </c>
      <c r="X12" s="282" t="s">
        <v>99</v>
      </c>
      <c r="Y12" s="762"/>
      <c r="Z12" s="703"/>
      <c r="AA12" s="703"/>
      <c r="AB12" s="703"/>
    </row>
    <row r="13" spans="2:28" ht="15.75" thickBot="1" x14ac:dyDescent="0.3">
      <c r="B13" s="52" t="s">
        <v>58</v>
      </c>
      <c r="C13" s="53">
        <v>0</v>
      </c>
      <c r="D13" s="372"/>
      <c r="E13" s="49">
        <v>3</v>
      </c>
      <c r="F13" s="50">
        <v>2.4</v>
      </c>
      <c r="G13" s="50">
        <v>2.2400000000000002</v>
      </c>
      <c r="H13" s="50">
        <v>1.31</v>
      </c>
      <c r="I13" s="50">
        <v>0.94</v>
      </c>
      <c r="J13" s="50">
        <v>1.31</v>
      </c>
      <c r="K13" s="50">
        <v>1.57</v>
      </c>
      <c r="L13" s="50">
        <v>1.03</v>
      </c>
      <c r="M13" s="50">
        <v>0.96</v>
      </c>
      <c r="N13" s="50">
        <v>1.32</v>
      </c>
      <c r="O13" s="50">
        <v>0.54</v>
      </c>
      <c r="P13" s="50">
        <v>1.27</v>
      </c>
      <c r="Q13" s="50">
        <v>1.25</v>
      </c>
      <c r="R13" s="50">
        <v>1.3</v>
      </c>
      <c r="S13" s="50">
        <v>0.94</v>
      </c>
      <c r="T13" s="50">
        <v>1.31</v>
      </c>
      <c r="U13" s="50">
        <v>2.25</v>
      </c>
      <c r="V13" s="284">
        <v>2.11</v>
      </c>
      <c r="W13" s="372">
        <v>2.4900000000000002</v>
      </c>
      <c r="X13" s="372"/>
      <c r="Y13" s="719">
        <f>W14</f>
        <v>29.54</v>
      </c>
      <c r="Z13" s="703"/>
      <c r="AA13" s="703"/>
      <c r="AB13" s="703"/>
    </row>
    <row r="14" spans="2:28" ht="30.75" customHeight="1" thickBot="1" x14ac:dyDescent="0.3">
      <c r="B14" s="58" t="s">
        <v>59</v>
      </c>
      <c r="C14" s="59">
        <v>0</v>
      </c>
      <c r="D14" s="60">
        <f>C14+D13</f>
        <v>0</v>
      </c>
      <c r="E14" s="61">
        <f t="shared" ref="E14:X14" si="0">D14+E13</f>
        <v>3</v>
      </c>
      <c r="F14" s="62">
        <f t="shared" si="0"/>
        <v>5.4</v>
      </c>
      <c r="G14" s="62">
        <f t="shared" si="0"/>
        <v>7.6400000000000006</v>
      </c>
      <c r="H14" s="62">
        <f t="shared" si="0"/>
        <v>8.9500000000000011</v>
      </c>
      <c r="I14" s="62">
        <f t="shared" si="0"/>
        <v>9.89</v>
      </c>
      <c r="J14" s="62">
        <f t="shared" si="0"/>
        <v>11.200000000000001</v>
      </c>
      <c r="K14" s="62">
        <f t="shared" si="0"/>
        <v>12.770000000000001</v>
      </c>
      <c r="L14" s="62">
        <f t="shared" si="0"/>
        <v>13.8</v>
      </c>
      <c r="M14" s="62">
        <f t="shared" si="0"/>
        <v>14.760000000000002</v>
      </c>
      <c r="N14" s="62">
        <f t="shared" si="0"/>
        <v>16.080000000000002</v>
      </c>
      <c r="O14" s="62">
        <f t="shared" si="0"/>
        <v>16.62</v>
      </c>
      <c r="P14" s="62">
        <f t="shared" si="0"/>
        <v>17.89</v>
      </c>
      <c r="Q14" s="62">
        <f t="shared" si="0"/>
        <v>19.14</v>
      </c>
      <c r="R14" s="62">
        <f t="shared" si="0"/>
        <v>20.440000000000001</v>
      </c>
      <c r="S14" s="62">
        <f t="shared" si="0"/>
        <v>21.380000000000003</v>
      </c>
      <c r="T14" s="62">
        <f t="shared" si="0"/>
        <v>22.69</v>
      </c>
      <c r="U14" s="62">
        <f t="shared" si="0"/>
        <v>24.94</v>
      </c>
      <c r="V14" s="63">
        <f t="shared" si="0"/>
        <v>27.05</v>
      </c>
      <c r="W14" s="60">
        <f t="shared" si="0"/>
        <v>29.54</v>
      </c>
      <c r="X14" s="60">
        <f t="shared" si="0"/>
        <v>29.54</v>
      </c>
      <c r="Y14" s="720"/>
      <c r="Z14" s="703"/>
      <c r="AA14" s="703"/>
      <c r="AB14" s="703"/>
    </row>
    <row r="15" spans="2:28" ht="30.75" customHeight="1" thickBot="1" x14ac:dyDescent="0.3">
      <c r="B15" s="687" t="s">
        <v>60</v>
      </c>
      <c r="C15" s="688"/>
      <c r="D15" s="285">
        <f t="shared" ref="D15:X15" si="1">D13/((D10*1440)/60)</f>
        <v>0</v>
      </c>
      <c r="E15" s="286">
        <f t="shared" si="1"/>
        <v>36</v>
      </c>
      <c r="F15" s="274">
        <f t="shared" si="1"/>
        <v>28.8</v>
      </c>
      <c r="G15" s="274">
        <f t="shared" si="1"/>
        <v>33.6</v>
      </c>
      <c r="H15" s="274">
        <f t="shared" si="1"/>
        <v>15.72</v>
      </c>
      <c r="I15" s="274">
        <f t="shared" si="1"/>
        <v>14.1</v>
      </c>
      <c r="J15" s="274">
        <f t="shared" si="1"/>
        <v>19.650000000000002</v>
      </c>
      <c r="K15" s="274">
        <f t="shared" si="1"/>
        <v>13.457142857142857</v>
      </c>
      <c r="L15" s="274">
        <f t="shared" si="1"/>
        <v>12.360000000000001</v>
      </c>
      <c r="M15" s="274">
        <f t="shared" si="1"/>
        <v>19.2</v>
      </c>
      <c r="N15" s="274">
        <f t="shared" si="1"/>
        <v>8.8000000000000007</v>
      </c>
      <c r="O15" s="274">
        <f t="shared" si="1"/>
        <v>8.1000000000000014</v>
      </c>
      <c r="P15" s="274">
        <f t="shared" si="1"/>
        <v>15.24</v>
      </c>
      <c r="Q15" s="274">
        <f t="shared" si="1"/>
        <v>15</v>
      </c>
      <c r="R15" s="274">
        <f t="shared" si="1"/>
        <v>26</v>
      </c>
      <c r="S15" s="274">
        <f t="shared" si="1"/>
        <v>11.28</v>
      </c>
      <c r="T15" s="274">
        <f t="shared" si="1"/>
        <v>19.650000000000002</v>
      </c>
      <c r="U15" s="274">
        <f t="shared" si="1"/>
        <v>27</v>
      </c>
      <c r="V15" s="287">
        <f t="shared" si="1"/>
        <v>25.32</v>
      </c>
      <c r="W15" s="285">
        <f t="shared" si="1"/>
        <v>37.35</v>
      </c>
      <c r="X15" s="288">
        <f t="shared" si="1"/>
        <v>0</v>
      </c>
      <c r="Y15" s="721"/>
      <c r="Z15" s="702"/>
      <c r="AA15" s="702"/>
      <c r="AB15" s="702"/>
    </row>
    <row r="16" spans="2:28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690"/>
      <c r="Y16" s="690"/>
      <c r="Z16" s="708"/>
      <c r="AA16" s="708"/>
      <c r="AB16" s="691"/>
    </row>
    <row r="17" spans="1:29" ht="18.399999999999999" customHeight="1" thickBot="1" x14ac:dyDescent="0.3">
      <c r="A17" s="692" t="s">
        <v>38</v>
      </c>
      <c r="B17" s="67">
        <v>1</v>
      </c>
      <c r="C17" s="68">
        <f>D17-"00:15"</f>
        <v>0.21875</v>
      </c>
      <c r="D17" s="473">
        <v>0.22916666666666666</v>
      </c>
      <c r="E17" s="69">
        <f t="shared" ref="E17:T21" si="2">D17+E$10</f>
        <v>0.23263888888888887</v>
      </c>
      <c r="F17" s="70">
        <f t="shared" si="2"/>
        <v>0.23611111111111108</v>
      </c>
      <c r="G17" s="70">
        <f t="shared" si="2"/>
        <v>0.23888888888888885</v>
      </c>
      <c r="H17" s="70">
        <f t="shared" si="2"/>
        <v>0.24236111111111105</v>
      </c>
      <c r="I17" s="70">
        <f t="shared" si="2"/>
        <v>0.24513888888888882</v>
      </c>
      <c r="J17" s="70">
        <f t="shared" si="2"/>
        <v>0.24791666666666659</v>
      </c>
      <c r="K17" s="70">
        <f t="shared" si="2"/>
        <v>0.25277777777777771</v>
      </c>
      <c r="L17" s="70">
        <f t="shared" si="2"/>
        <v>0.25624999999999992</v>
      </c>
      <c r="M17" s="70">
        <f t="shared" si="2"/>
        <v>0.25833333333333325</v>
      </c>
      <c r="N17" s="70">
        <f t="shared" si="2"/>
        <v>0.26458333333333323</v>
      </c>
      <c r="O17" s="70">
        <f t="shared" si="2"/>
        <v>0.26736111111111099</v>
      </c>
      <c r="P17" s="70">
        <f t="shared" si="2"/>
        <v>0.2708333333333332</v>
      </c>
      <c r="Q17" s="70">
        <f t="shared" si="2"/>
        <v>0.27430555555555541</v>
      </c>
      <c r="R17" s="70">
        <f t="shared" si="2"/>
        <v>0.27638888888888874</v>
      </c>
      <c r="S17" s="70">
        <f t="shared" si="2"/>
        <v>0.27986111111111095</v>
      </c>
      <c r="T17" s="70">
        <f t="shared" si="2"/>
        <v>0.28263888888888872</v>
      </c>
      <c r="U17" s="70">
        <f t="shared" ref="U17:W21" si="3">T17+U$10</f>
        <v>0.28611111111111093</v>
      </c>
      <c r="V17" s="70">
        <f t="shared" si="3"/>
        <v>0.28958333333333314</v>
      </c>
      <c r="W17" s="70">
        <f t="shared" si="3"/>
        <v>0.29236111111111091</v>
      </c>
      <c r="X17" s="203"/>
      <c r="Y17" s="204">
        <f>$Y$13</f>
        <v>29.54</v>
      </c>
      <c r="Z17" s="87">
        <f>W17-D17</f>
        <v>6.3194444444444248E-2</v>
      </c>
      <c r="AA17" s="73">
        <f t="shared" ref="AA17:AA48" si="4">$G$93/((Z17*1440)/60)</f>
        <v>19.476923076923136</v>
      </c>
      <c r="AB17" s="39"/>
      <c r="AC17" s="82">
        <f t="shared" ref="AC17:AC29" si="5">D17-D16</f>
        <v>0.22916666666666666</v>
      </c>
    </row>
    <row r="18" spans="1:29" ht="18.399999999999999" customHeight="1" thickBot="1" x14ac:dyDescent="0.3">
      <c r="A18" s="693"/>
      <c r="B18" s="74">
        <v>2</v>
      </c>
      <c r="C18" s="130">
        <f t="shared" ref="C18:C20" si="6">D18-"00:15"</f>
        <v>0.23333333333333334</v>
      </c>
      <c r="D18" s="473">
        <v>0.24374999999999999</v>
      </c>
      <c r="E18" s="69">
        <f t="shared" si="2"/>
        <v>0.2472222222222222</v>
      </c>
      <c r="F18" s="70">
        <f t="shared" si="2"/>
        <v>0.25069444444444444</v>
      </c>
      <c r="G18" s="70">
        <f t="shared" si="2"/>
        <v>0.25347222222222221</v>
      </c>
      <c r="H18" s="70">
        <f t="shared" si="2"/>
        <v>0.25694444444444442</v>
      </c>
      <c r="I18" s="70">
        <f t="shared" si="2"/>
        <v>0.25972222222222219</v>
      </c>
      <c r="J18" s="70">
        <f t="shared" si="2"/>
        <v>0.26249999999999996</v>
      </c>
      <c r="K18" s="70">
        <f t="shared" si="2"/>
        <v>0.26736111111111105</v>
      </c>
      <c r="L18" s="70">
        <f t="shared" si="2"/>
        <v>0.27083333333333326</v>
      </c>
      <c r="M18" s="70">
        <f t="shared" si="2"/>
        <v>0.27291666666666659</v>
      </c>
      <c r="N18" s="70">
        <f t="shared" si="2"/>
        <v>0.27916666666666656</v>
      </c>
      <c r="O18" s="70">
        <f t="shared" si="2"/>
        <v>0.28194444444444433</v>
      </c>
      <c r="P18" s="70">
        <f t="shared" si="2"/>
        <v>0.28541666666666654</v>
      </c>
      <c r="Q18" s="70">
        <f t="shared" si="2"/>
        <v>0.28888888888888875</v>
      </c>
      <c r="R18" s="70">
        <f t="shared" si="2"/>
        <v>0.29097222222222208</v>
      </c>
      <c r="S18" s="70">
        <f t="shared" si="2"/>
        <v>0.29444444444444429</v>
      </c>
      <c r="T18" s="70">
        <f t="shared" si="2"/>
        <v>0.29722222222222205</v>
      </c>
      <c r="U18" s="70">
        <f t="shared" si="3"/>
        <v>0.30069444444444426</v>
      </c>
      <c r="V18" s="70">
        <f t="shared" si="3"/>
        <v>0.30416666666666647</v>
      </c>
      <c r="W18" s="70">
        <f t="shared" si="3"/>
        <v>0.30694444444444424</v>
      </c>
      <c r="X18" s="132"/>
      <c r="Y18" s="205">
        <f t="shared" ref="Y18:Y88" si="7">$Y$13</f>
        <v>29.54</v>
      </c>
      <c r="Z18" s="163">
        <f t="shared" ref="Z18:Z64" si="8">W18-D18</f>
        <v>6.3194444444444248E-2</v>
      </c>
      <c r="AA18" s="80">
        <f t="shared" si="4"/>
        <v>19.476923076923136</v>
      </c>
      <c r="AB18" s="81"/>
      <c r="AC18" s="82">
        <f t="shared" si="5"/>
        <v>1.4583333333333337E-2</v>
      </c>
    </row>
    <row r="19" spans="1:29" ht="18.399999999999999" customHeight="1" thickBot="1" x14ac:dyDescent="0.3">
      <c r="A19" s="693"/>
      <c r="B19" s="74">
        <v>3</v>
      </c>
      <c r="C19" s="130">
        <f t="shared" si="6"/>
        <v>0.24791666666666665</v>
      </c>
      <c r="D19" s="473">
        <v>0.2583333333333333</v>
      </c>
      <c r="E19" s="69">
        <f t="shared" si="2"/>
        <v>0.26180555555555551</v>
      </c>
      <c r="F19" s="70">
        <f t="shared" si="2"/>
        <v>0.26527777777777772</v>
      </c>
      <c r="G19" s="70">
        <f t="shared" si="2"/>
        <v>0.26805555555555549</v>
      </c>
      <c r="H19" s="70">
        <f t="shared" si="2"/>
        <v>0.2715277777777777</v>
      </c>
      <c r="I19" s="70">
        <f t="shared" si="2"/>
        <v>0.27430555555555547</v>
      </c>
      <c r="J19" s="70">
        <f t="shared" si="2"/>
        <v>0.27708333333333324</v>
      </c>
      <c r="K19" s="70">
        <f t="shared" si="2"/>
        <v>0.28194444444444433</v>
      </c>
      <c r="L19" s="70">
        <f t="shared" si="2"/>
        <v>0.28541666666666654</v>
      </c>
      <c r="M19" s="70">
        <f t="shared" si="2"/>
        <v>0.28749999999999987</v>
      </c>
      <c r="N19" s="70">
        <f t="shared" si="2"/>
        <v>0.29374999999999984</v>
      </c>
      <c r="O19" s="70">
        <f t="shared" si="2"/>
        <v>0.29652777777777761</v>
      </c>
      <c r="P19" s="70">
        <f t="shared" si="2"/>
        <v>0.29999999999999982</v>
      </c>
      <c r="Q19" s="70">
        <f t="shared" si="2"/>
        <v>0.30347222222222203</v>
      </c>
      <c r="R19" s="70">
        <f t="shared" si="2"/>
        <v>0.30555555555555536</v>
      </c>
      <c r="S19" s="70">
        <f t="shared" si="2"/>
        <v>0.30902777777777757</v>
      </c>
      <c r="T19" s="70">
        <f t="shared" si="2"/>
        <v>0.31180555555555534</v>
      </c>
      <c r="U19" s="70">
        <f t="shared" si="3"/>
        <v>0.31527777777777755</v>
      </c>
      <c r="V19" s="70">
        <f t="shared" si="3"/>
        <v>0.31874999999999976</v>
      </c>
      <c r="W19" s="70">
        <f t="shared" si="3"/>
        <v>0.32152777777777752</v>
      </c>
      <c r="X19" s="132"/>
      <c r="Y19" s="205">
        <f t="shared" si="7"/>
        <v>29.54</v>
      </c>
      <c r="Z19" s="163">
        <f t="shared" si="8"/>
        <v>6.319444444444422E-2</v>
      </c>
      <c r="AA19" s="80">
        <f t="shared" si="4"/>
        <v>19.476923076923146</v>
      </c>
      <c r="AB19" s="81"/>
      <c r="AC19" s="82">
        <f t="shared" si="5"/>
        <v>1.4583333333333309E-2</v>
      </c>
    </row>
    <row r="20" spans="1:29" ht="18.399999999999999" customHeight="1" thickBot="1" x14ac:dyDescent="0.3">
      <c r="A20" s="693"/>
      <c r="B20" s="74">
        <v>4</v>
      </c>
      <c r="C20" s="130">
        <f t="shared" si="6"/>
        <v>0.26249999999999996</v>
      </c>
      <c r="D20" s="473">
        <v>0.27291666666666664</v>
      </c>
      <c r="E20" s="69">
        <f t="shared" si="2"/>
        <v>0.27638888888888885</v>
      </c>
      <c r="F20" s="70">
        <f t="shared" si="2"/>
        <v>0.27986111111111106</v>
      </c>
      <c r="G20" s="70">
        <f t="shared" si="2"/>
        <v>0.28263888888888883</v>
      </c>
      <c r="H20" s="70">
        <f t="shared" si="2"/>
        <v>0.28611111111111104</v>
      </c>
      <c r="I20" s="70">
        <f t="shared" si="2"/>
        <v>0.28888888888888881</v>
      </c>
      <c r="J20" s="70">
        <f t="shared" si="2"/>
        <v>0.29166666666666657</v>
      </c>
      <c r="K20" s="70">
        <f t="shared" si="2"/>
        <v>0.29652777777777767</v>
      </c>
      <c r="L20" s="70">
        <f t="shared" si="2"/>
        <v>0.29999999999999988</v>
      </c>
      <c r="M20" s="70">
        <f t="shared" si="2"/>
        <v>0.3020833333333332</v>
      </c>
      <c r="N20" s="70">
        <f t="shared" si="2"/>
        <v>0.30833333333333318</v>
      </c>
      <c r="O20" s="70">
        <f t="shared" si="2"/>
        <v>0.31111111111111095</v>
      </c>
      <c r="P20" s="70">
        <f t="shared" si="2"/>
        <v>0.31458333333333316</v>
      </c>
      <c r="Q20" s="70">
        <f t="shared" si="2"/>
        <v>0.31805555555555537</v>
      </c>
      <c r="R20" s="70">
        <f t="shared" si="2"/>
        <v>0.3201388888888887</v>
      </c>
      <c r="S20" s="70">
        <f t="shared" si="2"/>
        <v>0.32361111111111091</v>
      </c>
      <c r="T20" s="70">
        <f t="shared" si="2"/>
        <v>0.32638888888888867</v>
      </c>
      <c r="U20" s="70">
        <f t="shared" si="3"/>
        <v>0.32986111111111088</v>
      </c>
      <c r="V20" s="70">
        <f t="shared" si="3"/>
        <v>0.33333333333333309</v>
      </c>
      <c r="W20" s="70">
        <f t="shared" si="3"/>
        <v>0.33611111111111086</v>
      </c>
      <c r="X20" s="132"/>
      <c r="Y20" s="205">
        <f t="shared" si="7"/>
        <v>29.54</v>
      </c>
      <c r="Z20" s="163">
        <f t="shared" si="8"/>
        <v>6.319444444444422E-2</v>
      </c>
      <c r="AA20" s="80">
        <f t="shared" si="4"/>
        <v>19.476923076923146</v>
      </c>
      <c r="AB20" s="81"/>
      <c r="AC20" s="82">
        <f t="shared" si="5"/>
        <v>1.4583333333333337E-2</v>
      </c>
    </row>
    <row r="21" spans="1:29" ht="18.399999999999999" customHeight="1" thickBot="1" x14ac:dyDescent="0.3">
      <c r="A21" s="693"/>
      <c r="B21" s="135">
        <v>5</v>
      </c>
      <c r="C21" s="232"/>
      <c r="D21" s="445">
        <v>0.28749999999999998</v>
      </c>
      <c r="E21" s="302">
        <f t="shared" si="2"/>
        <v>0.29097222222222219</v>
      </c>
      <c r="F21" s="280">
        <f t="shared" si="2"/>
        <v>0.2944444444444444</v>
      </c>
      <c r="G21" s="280">
        <f t="shared" si="2"/>
        <v>0.29722222222222217</v>
      </c>
      <c r="H21" s="280">
        <f t="shared" si="2"/>
        <v>0.30069444444444438</v>
      </c>
      <c r="I21" s="280">
        <f t="shared" si="2"/>
        <v>0.30347222222222214</v>
      </c>
      <c r="J21" s="280">
        <f t="shared" si="2"/>
        <v>0.30624999999999991</v>
      </c>
      <c r="K21" s="280">
        <f t="shared" si="2"/>
        <v>0.31111111111111101</v>
      </c>
      <c r="L21" s="280">
        <f t="shared" si="2"/>
        <v>0.31458333333333321</v>
      </c>
      <c r="M21" s="280">
        <f t="shared" si="2"/>
        <v>0.31666666666666654</v>
      </c>
      <c r="N21" s="280">
        <f t="shared" si="2"/>
        <v>0.32291666666666652</v>
      </c>
      <c r="O21" s="280">
        <f t="shared" si="2"/>
        <v>0.32569444444444429</v>
      </c>
      <c r="P21" s="280">
        <f t="shared" si="2"/>
        <v>0.3291666666666665</v>
      </c>
      <c r="Q21" s="280">
        <f t="shared" si="2"/>
        <v>0.33263888888888871</v>
      </c>
      <c r="R21" s="280">
        <f t="shared" si="2"/>
        <v>0.33472222222222203</v>
      </c>
      <c r="S21" s="280">
        <f t="shared" si="2"/>
        <v>0.33819444444444424</v>
      </c>
      <c r="T21" s="280">
        <f t="shared" si="2"/>
        <v>0.34097222222222201</v>
      </c>
      <c r="U21" s="280">
        <f t="shared" si="3"/>
        <v>0.34444444444444422</v>
      </c>
      <c r="V21" s="280">
        <f t="shared" si="3"/>
        <v>0.34791666666666643</v>
      </c>
      <c r="W21" s="280">
        <f t="shared" si="3"/>
        <v>0.3506944444444442</v>
      </c>
      <c r="X21" s="232"/>
      <c r="Y21" s="222">
        <f t="shared" si="7"/>
        <v>29.54</v>
      </c>
      <c r="Z21" s="223">
        <f t="shared" si="8"/>
        <v>6.319444444444422E-2</v>
      </c>
      <c r="AA21" s="224">
        <f t="shared" si="4"/>
        <v>19.476923076923146</v>
      </c>
      <c r="AB21" s="81"/>
      <c r="AC21" s="82">
        <f t="shared" si="5"/>
        <v>1.4583333333333337E-2</v>
      </c>
    </row>
    <row r="22" spans="1:29" ht="18.399999999999999" customHeight="1" x14ac:dyDescent="0.25">
      <c r="A22" s="693"/>
      <c r="B22" s="236">
        <v>6</v>
      </c>
      <c r="C22" s="237"/>
      <c r="D22" s="473">
        <v>0.29791666666666666</v>
      </c>
      <c r="E22" s="75">
        <f>D22+E$9</f>
        <v>0.30138888888888887</v>
      </c>
      <c r="F22" s="75">
        <f t="shared" ref="F22:W22" si="9">E22+F$9</f>
        <v>0.30555555555555552</v>
      </c>
      <c r="G22" s="75">
        <f t="shared" si="9"/>
        <v>0.30902777777777773</v>
      </c>
      <c r="H22" s="75">
        <f t="shared" si="9"/>
        <v>0.31319444444444439</v>
      </c>
      <c r="I22" s="75">
        <f t="shared" si="9"/>
        <v>0.31597222222222215</v>
      </c>
      <c r="J22" s="75">
        <f t="shared" si="9"/>
        <v>0.31944444444444436</v>
      </c>
      <c r="K22" s="75">
        <f t="shared" si="9"/>
        <v>0.3249999999999999</v>
      </c>
      <c r="L22" s="75">
        <f t="shared" si="9"/>
        <v>0.32916666666666655</v>
      </c>
      <c r="M22" s="75">
        <f t="shared" si="9"/>
        <v>0.33124999999999988</v>
      </c>
      <c r="N22" s="75">
        <f t="shared" si="9"/>
        <v>0.3381944444444443</v>
      </c>
      <c r="O22" s="75">
        <f t="shared" si="9"/>
        <v>0.34097222222222207</v>
      </c>
      <c r="P22" s="75">
        <f t="shared" si="9"/>
        <v>0.34513888888888872</v>
      </c>
      <c r="Q22" s="75">
        <f t="shared" si="9"/>
        <v>0.34861111111111093</v>
      </c>
      <c r="R22" s="75">
        <f t="shared" si="9"/>
        <v>0.3513888888888887</v>
      </c>
      <c r="S22" s="75">
        <f t="shared" si="9"/>
        <v>0.35486111111111091</v>
      </c>
      <c r="T22" s="75">
        <f t="shared" si="9"/>
        <v>0.35833333333333311</v>
      </c>
      <c r="U22" s="75">
        <f t="shared" si="9"/>
        <v>0.36249999999999977</v>
      </c>
      <c r="V22" s="75">
        <f t="shared" si="9"/>
        <v>0.36597222222222198</v>
      </c>
      <c r="W22" s="75">
        <f t="shared" si="9"/>
        <v>0.36944444444444419</v>
      </c>
      <c r="X22" s="237"/>
      <c r="Y22" s="227">
        <f t="shared" si="7"/>
        <v>29.54</v>
      </c>
      <c r="Z22" s="163">
        <f t="shared" si="8"/>
        <v>7.1527777777777524E-2</v>
      </c>
      <c r="AA22" s="80">
        <f t="shared" si="4"/>
        <v>17.207766990291322</v>
      </c>
      <c r="AB22" s="81"/>
      <c r="AC22" s="82">
        <f t="shared" si="5"/>
        <v>1.0416666666666685E-2</v>
      </c>
    </row>
    <row r="23" spans="1:29" ht="18.399999999999999" customHeight="1" x14ac:dyDescent="0.25">
      <c r="A23" s="693"/>
      <c r="B23" s="74">
        <v>7</v>
      </c>
      <c r="C23" s="132"/>
      <c r="D23" s="473">
        <v>0.30833333333333335</v>
      </c>
      <c r="E23" s="75">
        <f t="shared" ref="E23:W23" si="10">D23+E$9</f>
        <v>0.31180555555555556</v>
      </c>
      <c r="F23" s="75">
        <f t="shared" si="10"/>
        <v>0.31597222222222221</v>
      </c>
      <c r="G23" s="75">
        <f t="shared" si="10"/>
        <v>0.31944444444444442</v>
      </c>
      <c r="H23" s="75">
        <f t="shared" si="10"/>
        <v>0.32361111111111107</v>
      </c>
      <c r="I23" s="75">
        <f t="shared" si="10"/>
        <v>0.32638888888888884</v>
      </c>
      <c r="J23" s="75">
        <f t="shared" si="10"/>
        <v>0.32986111111111105</v>
      </c>
      <c r="K23" s="75">
        <f t="shared" si="10"/>
        <v>0.33541666666666659</v>
      </c>
      <c r="L23" s="75">
        <f t="shared" si="10"/>
        <v>0.33958333333333324</v>
      </c>
      <c r="M23" s="75">
        <f t="shared" si="10"/>
        <v>0.34166666666666656</v>
      </c>
      <c r="N23" s="75">
        <f t="shared" si="10"/>
        <v>0.34861111111111098</v>
      </c>
      <c r="O23" s="75">
        <f t="shared" si="10"/>
        <v>0.35138888888888875</v>
      </c>
      <c r="P23" s="75">
        <f t="shared" si="10"/>
        <v>0.3555555555555554</v>
      </c>
      <c r="Q23" s="75">
        <f t="shared" si="10"/>
        <v>0.35902777777777761</v>
      </c>
      <c r="R23" s="75">
        <f t="shared" si="10"/>
        <v>0.36180555555555538</v>
      </c>
      <c r="S23" s="75">
        <f t="shared" si="10"/>
        <v>0.36527777777777759</v>
      </c>
      <c r="T23" s="75">
        <f t="shared" si="10"/>
        <v>0.3687499999999998</v>
      </c>
      <c r="U23" s="75">
        <f t="shared" si="10"/>
        <v>0.37291666666666645</v>
      </c>
      <c r="V23" s="75">
        <f t="shared" si="10"/>
        <v>0.37638888888888866</v>
      </c>
      <c r="W23" s="75">
        <f t="shared" si="10"/>
        <v>0.37986111111111087</v>
      </c>
      <c r="X23" s="132"/>
      <c r="Y23" s="205">
        <f t="shared" si="7"/>
        <v>29.54</v>
      </c>
      <c r="Z23" s="163">
        <f t="shared" si="8"/>
        <v>7.1527777777777524E-2</v>
      </c>
      <c r="AA23" s="80">
        <f t="shared" si="4"/>
        <v>17.207766990291322</v>
      </c>
      <c r="AB23" s="81"/>
      <c r="AC23" s="82">
        <f t="shared" si="5"/>
        <v>1.0416666666666685E-2</v>
      </c>
    </row>
    <row r="24" spans="1:29" ht="18.399999999999999" customHeight="1" x14ac:dyDescent="0.25">
      <c r="A24" s="693"/>
      <c r="B24" s="74">
        <v>8</v>
      </c>
      <c r="C24" s="132"/>
      <c r="D24" s="473">
        <v>0.31875000000000003</v>
      </c>
      <c r="E24" s="75">
        <f t="shared" ref="E24:W24" si="11">D24+E$9</f>
        <v>0.32222222222222224</v>
      </c>
      <c r="F24" s="75">
        <f t="shared" si="11"/>
        <v>0.3263888888888889</v>
      </c>
      <c r="G24" s="75">
        <f t="shared" si="11"/>
        <v>0.3298611111111111</v>
      </c>
      <c r="H24" s="75">
        <f t="shared" si="11"/>
        <v>0.33402777777777776</v>
      </c>
      <c r="I24" s="75">
        <f t="shared" si="11"/>
        <v>0.33680555555555552</v>
      </c>
      <c r="J24" s="75">
        <f t="shared" si="11"/>
        <v>0.34027777777777773</v>
      </c>
      <c r="K24" s="75">
        <f t="shared" si="11"/>
        <v>0.34583333333333327</v>
      </c>
      <c r="L24" s="75">
        <f t="shared" si="11"/>
        <v>0.34999999999999992</v>
      </c>
      <c r="M24" s="75">
        <f t="shared" si="11"/>
        <v>0.35208333333333325</v>
      </c>
      <c r="N24" s="75">
        <f t="shared" si="11"/>
        <v>0.35902777777777767</v>
      </c>
      <c r="O24" s="75">
        <f t="shared" si="11"/>
        <v>0.36180555555555544</v>
      </c>
      <c r="P24" s="75">
        <f t="shared" si="11"/>
        <v>0.36597222222222209</v>
      </c>
      <c r="Q24" s="75">
        <f t="shared" si="11"/>
        <v>0.3694444444444443</v>
      </c>
      <c r="R24" s="75">
        <f t="shared" si="11"/>
        <v>0.37222222222222207</v>
      </c>
      <c r="S24" s="75">
        <f t="shared" si="11"/>
        <v>0.37569444444444428</v>
      </c>
      <c r="T24" s="75">
        <f t="shared" si="11"/>
        <v>0.37916666666666649</v>
      </c>
      <c r="U24" s="75">
        <f t="shared" si="11"/>
        <v>0.38333333333333314</v>
      </c>
      <c r="V24" s="75">
        <f t="shared" si="11"/>
        <v>0.38680555555555535</v>
      </c>
      <c r="W24" s="75">
        <f t="shared" si="11"/>
        <v>0.39027777777777756</v>
      </c>
      <c r="X24" s="132"/>
      <c r="Y24" s="205">
        <f t="shared" si="7"/>
        <v>29.54</v>
      </c>
      <c r="Z24" s="163">
        <f t="shared" si="8"/>
        <v>7.1527777777777524E-2</v>
      </c>
      <c r="AA24" s="80">
        <f t="shared" si="4"/>
        <v>17.207766990291322</v>
      </c>
      <c r="AB24" s="81"/>
      <c r="AC24" s="82">
        <f t="shared" si="5"/>
        <v>1.0416666666666685E-2</v>
      </c>
    </row>
    <row r="25" spans="1:29" ht="18.399999999999999" customHeight="1" x14ac:dyDescent="0.25">
      <c r="A25" s="693"/>
      <c r="B25" s="74">
        <v>9</v>
      </c>
      <c r="C25" s="132"/>
      <c r="D25" s="473">
        <v>0.32916666666666672</v>
      </c>
      <c r="E25" s="75">
        <f t="shared" ref="E25:W25" si="12">D25+E$9</f>
        <v>0.33263888888888893</v>
      </c>
      <c r="F25" s="75">
        <f t="shared" si="12"/>
        <v>0.33680555555555558</v>
      </c>
      <c r="G25" s="75">
        <f t="shared" si="12"/>
        <v>0.34027777777777779</v>
      </c>
      <c r="H25" s="75">
        <f t="shared" si="12"/>
        <v>0.34444444444444444</v>
      </c>
      <c r="I25" s="75">
        <f t="shared" si="12"/>
        <v>0.34722222222222221</v>
      </c>
      <c r="J25" s="75">
        <f t="shared" si="12"/>
        <v>0.35069444444444442</v>
      </c>
      <c r="K25" s="75">
        <f t="shared" si="12"/>
        <v>0.35624999999999996</v>
      </c>
      <c r="L25" s="75">
        <f t="shared" si="12"/>
        <v>0.36041666666666661</v>
      </c>
      <c r="M25" s="75">
        <f t="shared" si="12"/>
        <v>0.36249999999999993</v>
      </c>
      <c r="N25" s="75">
        <f t="shared" si="12"/>
        <v>0.36944444444444435</v>
      </c>
      <c r="O25" s="75">
        <f t="shared" si="12"/>
        <v>0.37222222222222212</v>
      </c>
      <c r="P25" s="75">
        <f t="shared" si="12"/>
        <v>0.37638888888888877</v>
      </c>
      <c r="Q25" s="75">
        <f t="shared" si="12"/>
        <v>0.37986111111111098</v>
      </c>
      <c r="R25" s="75">
        <f t="shared" si="12"/>
        <v>0.38263888888888875</v>
      </c>
      <c r="S25" s="75">
        <f t="shared" si="12"/>
        <v>0.38611111111111096</v>
      </c>
      <c r="T25" s="75">
        <f t="shared" si="12"/>
        <v>0.38958333333333317</v>
      </c>
      <c r="U25" s="75">
        <f t="shared" si="12"/>
        <v>0.39374999999999982</v>
      </c>
      <c r="V25" s="75">
        <f t="shared" si="12"/>
        <v>0.39722222222222203</v>
      </c>
      <c r="W25" s="75">
        <f t="shared" si="12"/>
        <v>0.40069444444444424</v>
      </c>
      <c r="X25" s="132"/>
      <c r="Y25" s="205">
        <f t="shared" si="7"/>
        <v>29.54</v>
      </c>
      <c r="Z25" s="163">
        <f t="shared" si="8"/>
        <v>7.1527777777777524E-2</v>
      </c>
      <c r="AA25" s="80">
        <f t="shared" si="4"/>
        <v>17.207766990291322</v>
      </c>
      <c r="AB25" s="81"/>
      <c r="AC25" s="82">
        <f t="shared" si="5"/>
        <v>1.0416666666666685E-2</v>
      </c>
    </row>
    <row r="26" spans="1:29" ht="18.399999999999999" customHeight="1" thickBot="1" x14ac:dyDescent="0.3">
      <c r="A26" s="693"/>
      <c r="B26" s="74">
        <v>10</v>
      </c>
      <c r="C26" s="132"/>
      <c r="D26" s="473">
        <v>0.3395833333333334</v>
      </c>
      <c r="E26" s="75">
        <f t="shared" ref="E26:W26" si="13">D26+E$9</f>
        <v>0.34305555555555561</v>
      </c>
      <c r="F26" s="75">
        <f t="shared" si="13"/>
        <v>0.34722222222222227</v>
      </c>
      <c r="G26" s="75">
        <f t="shared" si="13"/>
        <v>0.35069444444444448</v>
      </c>
      <c r="H26" s="75">
        <f t="shared" si="13"/>
        <v>0.35486111111111113</v>
      </c>
      <c r="I26" s="75">
        <f t="shared" si="13"/>
        <v>0.3576388888888889</v>
      </c>
      <c r="J26" s="75">
        <f t="shared" si="13"/>
        <v>0.3611111111111111</v>
      </c>
      <c r="K26" s="75">
        <f t="shared" si="13"/>
        <v>0.36666666666666664</v>
      </c>
      <c r="L26" s="75">
        <f t="shared" si="13"/>
        <v>0.37083333333333329</v>
      </c>
      <c r="M26" s="75">
        <f t="shared" si="13"/>
        <v>0.37291666666666662</v>
      </c>
      <c r="N26" s="75">
        <f t="shared" si="13"/>
        <v>0.37986111111111104</v>
      </c>
      <c r="O26" s="75">
        <f t="shared" si="13"/>
        <v>0.38263888888888881</v>
      </c>
      <c r="P26" s="75">
        <f t="shared" si="13"/>
        <v>0.38680555555555546</v>
      </c>
      <c r="Q26" s="75">
        <f t="shared" si="13"/>
        <v>0.39027777777777767</v>
      </c>
      <c r="R26" s="75">
        <f t="shared" si="13"/>
        <v>0.39305555555555544</v>
      </c>
      <c r="S26" s="75">
        <f t="shared" si="13"/>
        <v>0.39652777777777765</v>
      </c>
      <c r="T26" s="75">
        <f t="shared" si="13"/>
        <v>0.39999999999999986</v>
      </c>
      <c r="U26" s="75">
        <f t="shared" si="13"/>
        <v>0.40416666666666651</v>
      </c>
      <c r="V26" s="75">
        <f t="shared" si="13"/>
        <v>0.40763888888888872</v>
      </c>
      <c r="W26" s="75">
        <f t="shared" si="13"/>
        <v>0.41111111111111093</v>
      </c>
      <c r="X26" s="132"/>
      <c r="Y26" s="205">
        <f t="shared" si="7"/>
        <v>29.54</v>
      </c>
      <c r="Z26" s="163">
        <f t="shared" si="8"/>
        <v>7.1527777777777524E-2</v>
      </c>
      <c r="AA26" s="80">
        <f t="shared" si="4"/>
        <v>17.207766990291322</v>
      </c>
      <c r="AB26" s="81"/>
      <c r="AC26" s="82">
        <f t="shared" si="5"/>
        <v>1.0416666666666685E-2</v>
      </c>
    </row>
    <row r="27" spans="1:29" ht="18.399999999999999" customHeight="1" x14ac:dyDescent="0.25">
      <c r="A27" s="693"/>
      <c r="B27" s="67">
        <v>11</v>
      </c>
      <c r="C27" s="132"/>
      <c r="D27" s="473">
        <v>0.35000000000000009</v>
      </c>
      <c r="E27" s="75">
        <f t="shared" ref="E27:W27" si="14">D27+E$9</f>
        <v>0.3534722222222223</v>
      </c>
      <c r="F27" s="75">
        <f t="shared" si="14"/>
        <v>0.35763888888888895</v>
      </c>
      <c r="G27" s="75">
        <f t="shared" si="14"/>
        <v>0.36111111111111116</v>
      </c>
      <c r="H27" s="75">
        <f t="shared" si="14"/>
        <v>0.36527777777777781</v>
      </c>
      <c r="I27" s="75">
        <f t="shared" si="14"/>
        <v>0.36805555555555558</v>
      </c>
      <c r="J27" s="75">
        <f t="shared" si="14"/>
        <v>0.37152777777777779</v>
      </c>
      <c r="K27" s="75">
        <f t="shared" si="14"/>
        <v>0.37708333333333333</v>
      </c>
      <c r="L27" s="75">
        <f t="shared" si="14"/>
        <v>0.38124999999999998</v>
      </c>
      <c r="M27" s="75">
        <f t="shared" si="14"/>
        <v>0.3833333333333333</v>
      </c>
      <c r="N27" s="75">
        <f t="shared" si="14"/>
        <v>0.39027777777777772</v>
      </c>
      <c r="O27" s="75">
        <f t="shared" si="14"/>
        <v>0.39305555555555549</v>
      </c>
      <c r="P27" s="75">
        <f t="shared" si="14"/>
        <v>0.39722222222222214</v>
      </c>
      <c r="Q27" s="75">
        <f t="shared" si="14"/>
        <v>0.40069444444444435</v>
      </c>
      <c r="R27" s="75">
        <f t="shared" si="14"/>
        <v>0.40347222222222212</v>
      </c>
      <c r="S27" s="75">
        <f t="shared" si="14"/>
        <v>0.40694444444444433</v>
      </c>
      <c r="T27" s="75">
        <f t="shared" si="14"/>
        <v>0.41041666666666654</v>
      </c>
      <c r="U27" s="75">
        <f t="shared" si="14"/>
        <v>0.41458333333333319</v>
      </c>
      <c r="V27" s="75">
        <f t="shared" si="14"/>
        <v>0.4180555555555554</v>
      </c>
      <c r="W27" s="75">
        <f t="shared" si="14"/>
        <v>0.42152777777777761</v>
      </c>
      <c r="X27" s="132"/>
      <c r="Y27" s="205">
        <f t="shared" si="7"/>
        <v>29.54</v>
      </c>
      <c r="Z27" s="163">
        <f t="shared" si="8"/>
        <v>7.1527777777777524E-2</v>
      </c>
      <c r="AA27" s="80">
        <f t="shared" si="4"/>
        <v>17.207766990291322</v>
      </c>
      <c r="AB27" s="81"/>
      <c r="AC27" s="82">
        <f t="shared" si="5"/>
        <v>1.0416666666666685E-2</v>
      </c>
    </row>
    <row r="28" spans="1:29" ht="18.399999999999999" customHeight="1" x14ac:dyDescent="0.25">
      <c r="A28" s="693"/>
      <c r="B28" s="74">
        <v>12</v>
      </c>
      <c r="C28" s="132"/>
      <c r="D28" s="473">
        <v>0.36041666666666677</v>
      </c>
      <c r="E28" s="75">
        <f t="shared" ref="E28:W28" si="15">D28+E$9</f>
        <v>0.36388888888888898</v>
      </c>
      <c r="F28" s="75">
        <f t="shared" si="15"/>
        <v>0.36805555555555564</v>
      </c>
      <c r="G28" s="75">
        <f t="shared" si="15"/>
        <v>0.37152777777777785</v>
      </c>
      <c r="H28" s="75">
        <f t="shared" si="15"/>
        <v>0.3756944444444445</v>
      </c>
      <c r="I28" s="75">
        <f t="shared" si="15"/>
        <v>0.37847222222222227</v>
      </c>
      <c r="J28" s="75">
        <f t="shared" si="15"/>
        <v>0.38194444444444448</v>
      </c>
      <c r="K28" s="75">
        <f t="shared" si="15"/>
        <v>0.38750000000000001</v>
      </c>
      <c r="L28" s="75">
        <f t="shared" si="15"/>
        <v>0.39166666666666666</v>
      </c>
      <c r="M28" s="75">
        <f t="shared" si="15"/>
        <v>0.39374999999999999</v>
      </c>
      <c r="N28" s="75">
        <f t="shared" si="15"/>
        <v>0.40069444444444441</v>
      </c>
      <c r="O28" s="75">
        <f t="shared" si="15"/>
        <v>0.40347222222222218</v>
      </c>
      <c r="P28" s="75">
        <f t="shared" si="15"/>
        <v>0.40763888888888883</v>
      </c>
      <c r="Q28" s="75">
        <f t="shared" si="15"/>
        <v>0.41111111111111104</v>
      </c>
      <c r="R28" s="75">
        <f t="shared" si="15"/>
        <v>0.41388888888888881</v>
      </c>
      <c r="S28" s="75">
        <f t="shared" si="15"/>
        <v>0.41736111111111102</v>
      </c>
      <c r="T28" s="75">
        <f t="shared" si="15"/>
        <v>0.42083333333333323</v>
      </c>
      <c r="U28" s="75">
        <f t="shared" si="15"/>
        <v>0.42499999999999988</v>
      </c>
      <c r="V28" s="75">
        <f t="shared" si="15"/>
        <v>0.42847222222222209</v>
      </c>
      <c r="W28" s="75">
        <f t="shared" si="15"/>
        <v>0.4319444444444443</v>
      </c>
      <c r="X28" s="132"/>
      <c r="Y28" s="205">
        <f t="shared" si="7"/>
        <v>29.54</v>
      </c>
      <c r="Z28" s="163">
        <f t="shared" si="8"/>
        <v>7.1527777777777524E-2</v>
      </c>
      <c r="AA28" s="80">
        <f t="shared" si="4"/>
        <v>17.207766990291322</v>
      </c>
      <c r="AB28" s="81"/>
      <c r="AC28" s="82">
        <f t="shared" si="5"/>
        <v>1.0416666666666685E-2</v>
      </c>
    </row>
    <row r="29" spans="1:29" ht="18.399999999999999" customHeight="1" x14ac:dyDescent="0.25">
      <c r="A29" s="693"/>
      <c r="B29" s="74">
        <v>13</v>
      </c>
      <c r="C29" s="132"/>
      <c r="D29" s="473">
        <v>0.37083333333333346</v>
      </c>
      <c r="E29" s="75">
        <f t="shared" ref="E29:W29" si="16">D29+E$9</f>
        <v>0.37430555555555567</v>
      </c>
      <c r="F29" s="75">
        <f t="shared" si="16"/>
        <v>0.37847222222222232</v>
      </c>
      <c r="G29" s="75">
        <f t="shared" si="16"/>
        <v>0.38194444444444453</v>
      </c>
      <c r="H29" s="75">
        <f t="shared" si="16"/>
        <v>0.38611111111111118</v>
      </c>
      <c r="I29" s="75">
        <f t="shared" si="16"/>
        <v>0.38888888888888895</v>
      </c>
      <c r="J29" s="75">
        <f t="shared" si="16"/>
        <v>0.39236111111111116</v>
      </c>
      <c r="K29" s="75">
        <f t="shared" si="16"/>
        <v>0.3979166666666667</v>
      </c>
      <c r="L29" s="75">
        <f t="shared" si="16"/>
        <v>0.40208333333333335</v>
      </c>
      <c r="M29" s="75">
        <f t="shared" si="16"/>
        <v>0.40416666666666667</v>
      </c>
      <c r="N29" s="75">
        <f t="shared" si="16"/>
        <v>0.41111111111111109</v>
      </c>
      <c r="O29" s="75">
        <f t="shared" si="16"/>
        <v>0.41388888888888886</v>
      </c>
      <c r="P29" s="75">
        <f t="shared" si="16"/>
        <v>0.41805555555555551</v>
      </c>
      <c r="Q29" s="75">
        <f t="shared" si="16"/>
        <v>0.42152777777777772</v>
      </c>
      <c r="R29" s="75">
        <f t="shared" si="16"/>
        <v>0.42430555555555549</v>
      </c>
      <c r="S29" s="75">
        <f t="shared" si="16"/>
        <v>0.4277777777777777</v>
      </c>
      <c r="T29" s="75">
        <f t="shared" si="16"/>
        <v>0.43124999999999991</v>
      </c>
      <c r="U29" s="75">
        <f t="shared" si="16"/>
        <v>0.43541666666666656</v>
      </c>
      <c r="V29" s="75">
        <f t="shared" si="16"/>
        <v>0.43888888888888877</v>
      </c>
      <c r="W29" s="75">
        <f t="shared" si="16"/>
        <v>0.44236111111111098</v>
      </c>
      <c r="X29" s="132"/>
      <c r="Y29" s="205">
        <f t="shared" si="7"/>
        <v>29.54</v>
      </c>
      <c r="Z29" s="163">
        <f t="shared" si="8"/>
        <v>7.1527777777777524E-2</v>
      </c>
      <c r="AA29" s="80">
        <f t="shared" si="4"/>
        <v>17.207766990291322</v>
      </c>
      <c r="AB29" s="81"/>
      <c r="AC29" s="82">
        <f t="shared" si="5"/>
        <v>1.0416666666666685E-2</v>
      </c>
    </row>
    <row r="30" spans="1:29" ht="18.399999999999999" customHeight="1" x14ac:dyDescent="0.25">
      <c r="A30" s="693"/>
      <c r="B30" s="74">
        <v>14</v>
      </c>
      <c r="C30" s="132"/>
      <c r="D30" s="473">
        <v>0.38125000000000014</v>
      </c>
      <c r="E30" s="75">
        <f t="shared" ref="E30:W30" si="17">D30+E$9</f>
        <v>0.38472222222222235</v>
      </c>
      <c r="F30" s="75">
        <f t="shared" si="17"/>
        <v>0.38888888888888901</v>
      </c>
      <c r="G30" s="75">
        <f t="shared" si="17"/>
        <v>0.39236111111111122</v>
      </c>
      <c r="H30" s="75">
        <f t="shared" si="17"/>
        <v>0.39652777777777787</v>
      </c>
      <c r="I30" s="75">
        <f t="shared" si="17"/>
        <v>0.39930555555555564</v>
      </c>
      <c r="J30" s="75">
        <f t="shared" si="17"/>
        <v>0.40277777777777785</v>
      </c>
      <c r="K30" s="75">
        <f t="shared" si="17"/>
        <v>0.40833333333333338</v>
      </c>
      <c r="L30" s="75">
        <f t="shared" si="17"/>
        <v>0.41250000000000003</v>
      </c>
      <c r="M30" s="75">
        <f t="shared" si="17"/>
        <v>0.41458333333333336</v>
      </c>
      <c r="N30" s="75">
        <f t="shared" si="17"/>
        <v>0.42152777777777778</v>
      </c>
      <c r="O30" s="75">
        <f t="shared" si="17"/>
        <v>0.42430555555555555</v>
      </c>
      <c r="P30" s="75">
        <f t="shared" si="17"/>
        <v>0.4284722222222222</v>
      </c>
      <c r="Q30" s="75">
        <f t="shared" si="17"/>
        <v>0.43194444444444441</v>
      </c>
      <c r="R30" s="75">
        <f t="shared" si="17"/>
        <v>0.43472222222222218</v>
      </c>
      <c r="S30" s="75">
        <f t="shared" si="17"/>
        <v>0.43819444444444439</v>
      </c>
      <c r="T30" s="75">
        <f t="shared" si="17"/>
        <v>0.4416666666666666</v>
      </c>
      <c r="U30" s="75">
        <f t="shared" si="17"/>
        <v>0.44583333333333325</v>
      </c>
      <c r="V30" s="75">
        <f t="shared" si="17"/>
        <v>0.44930555555555546</v>
      </c>
      <c r="W30" s="75">
        <f t="shared" si="17"/>
        <v>0.45277777777777767</v>
      </c>
      <c r="X30" s="132"/>
      <c r="Y30" s="205">
        <f t="shared" si="7"/>
        <v>29.54</v>
      </c>
      <c r="Z30" s="163">
        <f t="shared" si="8"/>
        <v>7.1527777777777524E-2</v>
      </c>
      <c r="AA30" s="80">
        <f t="shared" si="4"/>
        <v>17.207766990291322</v>
      </c>
      <c r="AB30" s="81"/>
      <c r="AC30" s="82">
        <f t="shared" ref="AC30:AC51" si="18">D30-D29</f>
        <v>1.0416666666666685E-2</v>
      </c>
    </row>
    <row r="31" spans="1:29" ht="18.399999999999999" customHeight="1" thickBot="1" x14ac:dyDescent="0.3">
      <c r="A31" s="693"/>
      <c r="B31" s="74">
        <v>15</v>
      </c>
      <c r="C31" s="132"/>
      <c r="D31" s="473">
        <v>0.39166666666666683</v>
      </c>
      <c r="E31" s="75">
        <f t="shared" ref="E31:W31" si="19">D31+E$9</f>
        <v>0.39513888888888904</v>
      </c>
      <c r="F31" s="75">
        <f t="shared" si="19"/>
        <v>0.39930555555555569</v>
      </c>
      <c r="G31" s="75">
        <f t="shared" si="19"/>
        <v>0.4027777777777779</v>
      </c>
      <c r="H31" s="75">
        <f t="shared" si="19"/>
        <v>0.40694444444444455</v>
      </c>
      <c r="I31" s="75">
        <f t="shared" si="19"/>
        <v>0.40972222222222232</v>
      </c>
      <c r="J31" s="75">
        <f t="shared" si="19"/>
        <v>0.41319444444444453</v>
      </c>
      <c r="K31" s="75">
        <f t="shared" si="19"/>
        <v>0.41875000000000007</v>
      </c>
      <c r="L31" s="75">
        <f t="shared" si="19"/>
        <v>0.42291666666666672</v>
      </c>
      <c r="M31" s="75">
        <f t="shared" si="19"/>
        <v>0.42500000000000004</v>
      </c>
      <c r="N31" s="75">
        <f t="shared" si="19"/>
        <v>0.43194444444444446</v>
      </c>
      <c r="O31" s="75">
        <f t="shared" si="19"/>
        <v>0.43472222222222223</v>
      </c>
      <c r="P31" s="75">
        <f t="shared" si="19"/>
        <v>0.43888888888888888</v>
      </c>
      <c r="Q31" s="75">
        <f t="shared" si="19"/>
        <v>0.44236111111111109</v>
      </c>
      <c r="R31" s="75">
        <f t="shared" si="19"/>
        <v>0.44513888888888886</v>
      </c>
      <c r="S31" s="75">
        <f t="shared" si="19"/>
        <v>0.44861111111111107</v>
      </c>
      <c r="T31" s="75">
        <f t="shared" si="19"/>
        <v>0.45208333333333328</v>
      </c>
      <c r="U31" s="75">
        <f t="shared" si="19"/>
        <v>0.45624999999999993</v>
      </c>
      <c r="V31" s="75">
        <f t="shared" si="19"/>
        <v>0.45972222222222214</v>
      </c>
      <c r="W31" s="75">
        <f t="shared" si="19"/>
        <v>0.46319444444444435</v>
      </c>
      <c r="X31" s="132"/>
      <c r="Y31" s="205">
        <f t="shared" si="7"/>
        <v>29.54</v>
      </c>
      <c r="Z31" s="163">
        <f t="shared" si="8"/>
        <v>7.1527777777777524E-2</v>
      </c>
      <c r="AA31" s="80">
        <f t="shared" si="4"/>
        <v>17.207766990291322</v>
      </c>
      <c r="AB31" s="81"/>
      <c r="AC31" s="82">
        <f t="shared" si="18"/>
        <v>1.0416666666666685E-2</v>
      </c>
    </row>
    <row r="32" spans="1:29" ht="18.399999999999999" customHeight="1" x14ac:dyDescent="0.25">
      <c r="A32" s="693"/>
      <c r="B32" s="67">
        <v>16</v>
      </c>
      <c r="C32" s="132"/>
      <c r="D32" s="473">
        <v>0.40208333333333351</v>
      </c>
      <c r="E32" s="75">
        <f t="shared" ref="E32:W32" si="20">D32+E$9</f>
        <v>0.40555555555555572</v>
      </c>
      <c r="F32" s="75">
        <f t="shared" si="20"/>
        <v>0.40972222222222238</v>
      </c>
      <c r="G32" s="75">
        <f t="shared" si="20"/>
        <v>0.41319444444444459</v>
      </c>
      <c r="H32" s="75">
        <f t="shared" si="20"/>
        <v>0.41736111111111124</v>
      </c>
      <c r="I32" s="75">
        <f t="shared" si="20"/>
        <v>0.42013888888888901</v>
      </c>
      <c r="J32" s="75">
        <f t="shared" si="20"/>
        <v>0.42361111111111122</v>
      </c>
      <c r="K32" s="75">
        <f t="shared" si="20"/>
        <v>0.42916666666666675</v>
      </c>
      <c r="L32" s="75">
        <f t="shared" si="20"/>
        <v>0.4333333333333334</v>
      </c>
      <c r="M32" s="75">
        <f t="shared" si="20"/>
        <v>0.43541666666666673</v>
      </c>
      <c r="N32" s="75">
        <f t="shared" si="20"/>
        <v>0.44236111111111115</v>
      </c>
      <c r="O32" s="75">
        <f t="shared" si="20"/>
        <v>0.44513888888888892</v>
      </c>
      <c r="P32" s="75">
        <f t="shared" si="20"/>
        <v>0.44930555555555557</v>
      </c>
      <c r="Q32" s="75">
        <f t="shared" si="20"/>
        <v>0.45277777777777778</v>
      </c>
      <c r="R32" s="75">
        <f t="shared" si="20"/>
        <v>0.45555555555555555</v>
      </c>
      <c r="S32" s="75">
        <f t="shared" si="20"/>
        <v>0.45902777777777776</v>
      </c>
      <c r="T32" s="75">
        <f t="shared" si="20"/>
        <v>0.46249999999999997</v>
      </c>
      <c r="U32" s="75">
        <f t="shared" si="20"/>
        <v>0.46666666666666662</v>
      </c>
      <c r="V32" s="75">
        <f t="shared" si="20"/>
        <v>0.47013888888888883</v>
      </c>
      <c r="W32" s="75">
        <f t="shared" si="20"/>
        <v>0.47361111111111104</v>
      </c>
      <c r="X32" s="132"/>
      <c r="Y32" s="205">
        <f t="shared" si="7"/>
        <v>29.54</v>
      </c>
      <c r="Z32" s="163">
        <f t="shared" si="8"/>
        <v>7.1527777777777524E-2</v>
      </c>
      <c r="AA32" s="80">
        <f t="shared" si="4"/>
        <v>17.207766990291322</v>
      </c>
      <c r="AB32" s="81"/>
      <c r="AC32" s="82">
        <f t="shared" si="18"/>
        <v>1.0416666666666685E-2</v>
      </c>
    </row>
    <row r="33" spans="1:29" ht="18.399999999999999" customHeight="1" x14ac:dyDescent="0.25">
      <c r="A33" s="693"/>
      <c r="B33" s="74">
        <v>17</v>
      </c>
      <c r="C33" s="132"/>
      <c r="D33" s="473">
        <v>0.4125000000000002</v>
      </c>
      <c r="E33" s="75">
        <f t="shared" ref="E33:W33" si="21">D33+E$9</f>
        <v>0.41597222222222241</v>
      </c>
      <c r="F33" s="75">
        <f t="shared" si="21"/>
        <v>0.42013888888888906</v>
      </c>
      <c r="G33" s="75">
        <f t="shared" si="21"/>
        <v>0.42361111111111127</v>
      </c>
      <c r="H33" s="75">
        <f t="shared" si="21"/>
        <v>0.42777777777777792</v>
      </c>
      <c r="I33" s="75">
        <f t="shared" si="21"/>
        <v>0.43055555555555569</v>
      </c>
      <c r="J33" s="75">
        <f t="shared" si="21"/>
        <v>0.4340277777777779</v>
      </c>
      <c r="K33" s="75">
        <f t="shared" si="21"/>
        <v>0.43958333333333344</v>
      </c>
      <c r="L33" s="75">
        <f t="shared" si="21"/>
        <v>0.44375000000000009</v>
      </c>
      <c r="M33" s="75">
        <f t="shared" si="21"/>
        <v>0.44583333333333341</v>
      </c>
      <c r="N33" s="75">
        <f t="shared" si="21"/>
        <v>0.45277777777777783</v>
      </c>
      <c r="O33" s="75">
        <f t="shared" si="21"/>
        <v>0.4555555555555556</v>
      </c>
      <c r="P33" s="75">
        <f t="shared" si="21"/>
        <v>0.45972222222222225</v>
      </c>
      <c r="Q33" s="75">
        <f t="shared" si="21"/>
        <v>0.46319444444444446</v>
      </c>
      <c r="R33" s="75">
        <f t="shared" si="21"/>
        <v>0.46597222222222223</v>
      </c>
      <c r="S33" s="75">
        <f t="shared" si="21"/>
        <v>0.46944444444444444</v>
      </c>
      <c r="T33" s="75">
        <f t="shared" si="21"/>
        <v>0.47291666666666665</v>
      </c>
      <c r="U33" s="75">
        <f t="shared" si="21"/>
        <v>0.4770833333333333</v>
      </c>
      <c r="V33" s="75">
        <f t="shared" si="21"/>
        <v>0.48055555555555551</v>
      </c>
      <c r="W33" s="75">
        <f t="shared" si="21"/>
        <v>0.48402777777777772</v>
      </c>
      <c r="X33" s="132"/>
      <c r="Y33" s="205">
        <f t="shared" si="7"/>
        <v>29.54</v>
      </c>
      <c r="Z33" s="163">
        <f t="shared" si="8"/>
        <v>7.1527777777777524E-2</v>
      </c>
      <c r="AA33" s="80">
        <f t="shared" si="4"/>
        <v>17.207766990291322</v>
      </c>
      <c r="AB33" s="81"/>
      <c r="AC33" s="82">
        <f t="shared" si="18"/>
        <v>1.0416666666666685E-2</v>
      </c>
    </row>
    <row r="34" spans="1:29" ht="18.399999999999999" customHeight="1" x14ac:dyDescent="0.25">
      <c r="A34" s="693"/>
      <c r="B34" s="74">
        <v>18</v>
      </c>
      <c r="C34" s="132"/>
      <c r="D34" s="473">
        <v>0.42291666666666689</v>
      </c>
      <c r="E34" s="75">
        <f t="shared" ref="E34:W34" si="22">D34+E$9</f>
        <v>0.42638888888888909</v>
      </c>
      <c r="F34" s="75">
        <f t="shared" si="22"/>
        <v>0.43055555555555575</v>
      </c>
      <c r="G34" s="75">
        <f t="shared" si="22"/>
        <v>0.43402777777777796</v>
      </c>
      <c r="H34" s="75">
        <f t="shared" si="22"/>
        <v>0.43819444444444461</v>
      </c>
      <c r="I34" s="75">
        <f t="shared" si="22"/>
        <v>0.44097222222222238</v>
      </c>
      <c r="J34" s="75">
        <f t="shared" si="22"/>
        <v>0.44444444444444459</v>
      </c>
      <c r="K34" s="75">
        <f t="shared" si="22"/>
        <v>0.45000000000000012</v>
      </c>
      <c r="L34" s="75">
        <f t="shared" si="22"/>
        <v>0.45416666666666677</v>
      </c>
      <c r="M34" s="75">
        <f t="shared" si="22"/>
        <v>0.4562500000000001</v>
      </c>
      <c r="N34" s="75">
        <f t="shared" si="22"/>
        <v>0.46319444444444452</v>
      </c>
      <c r="O34" s="75">
        <f t="shared" si="22"/>
        <v>0.46597222222222229</v>
      </c>
      <c r="P34" s="75">
        <f t="shared" si="22"/>
        <v>0.47013888888888894</v>
      </c>
      <c r="Q34" s="75">
        <f t="shared" si="22"/>
        <v>0.47361111111111115</v>
      </c>
      <c r="R34" s="75">
        <f t="shared" si="22"/>
        <v>0.47638888888888892</v>
      </c>
      <c r="S34" s="75">
        <f t="shared" si="22"/>
        <v>0.47986111111111113</v>
      </c>
      <c r="T34" s="75">
        <f t="shared" si="22"/>
        <v>0.48333333333333334</v>
      </c>
      <c r="U34" s="75">
        <f t="shared" si="22"/>
        <v>0.48749999999999999</v>
      </c>
      <c r="V34" s="75">
        <f t="shared" si="22"/>
        <v>0.4909722222222222</v>
      </c>
      <c r="W34" s="75">
        <f t="shared" si="22"/>
        <v>0.49444444444444441</v>
      </c>
      <c r="X34" s="132"/>
      <c r="Y34" s="205">
        <f t="shared" si="7"/>
        <v>29.54</v>
      </c>
      <c r="Z34" s="163">
        <f t="shared" si="8"/>
        <v>7.1527777777777524E-2</v>
      </c>
      <c r="AA34" s="80">
        <f t="shared" si="4"/>
        <v>17.207766990291322</v>
      </c>
      <c r="AB34" s="81"/>
      <c r="AC34" s="82">
        <f t="shared" si="18"/>
        <v>1.0416666666666685E-2</v>
      </c>
    </row>
    <row r="35" spans="1:29" ht="18.399999999999999" customHeight="1" x14ac:dyDescent="0.25">
      <c r="A35" s="693"/>
      <c r="B35" s="74">
        <v>19</v>
      </c>
      <c r="C35" s="132"/>
      <c r="D35" s="473">
        <v>0.43333333333333357</v>
      </c>
      <c r="E35" s="75">
        <f t="shared" ref="E35:W35" si="23">D35+E$9</f>
        <v>0.43680555555555578</v>
      </c>
      <c r="F35" s="75">
        <f t="shared" si="23"/>
        <v>0.44097222222222243</v>
      </c>
      <c r="G35" s="75">
        <f t="shared" si="23"/>
        <v>0.44444444444444464</v>
      </c>
      <c r="H35" s="75">
        <f t="shared" si="23"/>
        <v>0.44861111111111129</v>
      </c>
      <c r="I35" s="75">
        <f t="shared" si="23"/>
        <v>0.45138888888888906</v>
      </c>
      <c r="J35" s="75">
        <f t="shared" si="23"/>
        <v>0.45486111111111127</v>
      </c>
      <c r="K35" s="75">
        <f t="shared" si="23"/>
        <v>0.46041666666666681</v>
      </c>
      <c r="L35" s="75">
        <f t="shared" si="23"/>
        <v>0.46458333333333346</v>
      </c>
      <c r="M35" s="75">
        <f t="shared" si="23"/>
        <v>0.46666666666666679</v>
      </c>
      <c r="N35" s="75">
        <f t="shared" si="23"/>
        <v>0.4736111111111112</v>
      </c>
      <c r="O35" s="75">
        <f t="shared" si="23"/>
        <v>0.47638888888888897</v>
      </c>
      <c r="P35" s="75">
        <f t="shared" si="23"/>
        <v>0.48055555555555562</v>
      </c>
      <c r="Q35" s="75">
        <f t="shared" si="23"/>
        <v>0.48402777777777783</v>
      </c>
      <c r="R35" s="75">
        <f t="shared" si="23"/>
        <v>0.4868055555555556</v>
      </c>
      <c r="S35" s="75">
        <f t="shared" si="23"/>
        <v>0.49027777777777781</v>
      </c>
      <c r="T35" s="75">
        <f t="shared" si="23"/>
        <v>0.49375000000000002</v>
      </c>
      <c r="U35" s="75">
        <f t="shared" si="23"/>
        <v>0.49791666666666667</v>
      </c>
      <c r="V35" s="75">
        <f t="shared" si="23"/>
        <v>0.50138888888888888</v>
      </c>
      <c r="W35" s="75">
        <f t="shared" si="23"/>
        <v>0.50486111111111109</v>
      </c>
      <c r="X35" s="132"/>
      <c r="Y35" s="205">
        <f t="shared" si="7"/>
        <v>29.54</v>
      </c>
      <c r="Z35" s="163">
        <f t="shared" si="8"/>
        <v>7.1527777777777524E-2</v>
      </c>
      <c r="AA35" s="80">
        <f t="shared" si="4"/>
        <v>17.207766990291322</v>
      </c>
      <c r="AB35" s="81"/>
      <c r="AC35" s="82">
        <f t="shared" si="18"/>
        <v>1.0416666666666685E-2</v>
      </c>
    </row>
    <row r="36" spans="1:29" ht="18.399999999999999" customHeight="1" thickBot="1" x14ac:dyDescent="0.3">
      <c r="A36" s="693"/>
      <c r="B36" s="74">
        <v>20</v>
      </c>
      <c r="C36" s="132"/>
      <c r="D36" s="473">
        <v>0.44375000000000026</v>
      </c>
      <c r="E36" s="75">
        <f t="shared" ref="E36:W36" si="24">D36+E$9</f>
        <v>0.44722222222222247</v>
      </c>
      <c r="F36" s="75">
        <f t="shared" si="24"/>
        <v>0.45138888888888912</v>
      </c>
      <c r="G36" s="75">
        <f t="shared" si="24"/>
        <v>0.45486111111111133</v>
      </c>
      <c r="H36" s="75">
        <f t="shared" si="24"/>
        <v>0.45902777777777798</v>
      </c>
      <c r="I36" s="75">
        <f t="shared" si="24"/>
        <v>0.46180555555555575</v>
      </c>
      <c r="J36" s="75">
        <f t="shared" si="24"/>
        <v>0.46527777777777796</v>
      </c>
      <c r="K36" s="75">
        <f t="shared" si="24"/>
        <v>0.47083333333333349</v>
      </c>
      <c r="L36" s="75">
        <f t="shared" si="24"/>
        <v>0.47500000000000014</v>
      </c>
      <c r="M36" s="75">
        <f t="shared" si="24"/>
        <v>0.47708333333333347</v>
      </c>
      <c r="N36" s="75">
        <f t="shared" si="24"/>
        <v>0.48402777777777789</v>
      </c>
      <c r="O36" s="75">
        <f t="shared" si="24"/>
        <v>0.48680555555555566</v>
      </c>
      <c r="P36" s="75">
        <f t="shared" si="24"/>
        <v>0.49097222222222231</v>
      </c>
      <c r="Q36" s="75">
        <f t="shared" si="24"/>
        <v>0.49444444444444452</v>
      </c>
      <c r="R36" s="75">
        <f t="shared" si="24"/>
        <v>0.49722222222222229</v>
      </c>
      <c r="S36" s="75">
        <f t="shared" si="24"/>
        <v>0.50069444444444455</v>
      </c>
      <c r="T36" s="75">
        <f t="shared" si="24"/>
        <v>0.50416666666666676</v>
      </c>
      <c r="U36" s="75">
        <f t="shared" si="24"/>
        <v>0.50833333333333341</v>
      </c>
      <c r="V36" s="75">
        <f t="shared" si="24"/>
        <v>0.51180555555555562</v>
      </c>
      <c r="W36" s="75">
        <f t="shared" si="24"/>
        <v>0.51527777777777783</v>
      </c>
      <c r="X36" s="132"/>
      <c r="Y36" s="205">
        <f t="shared" si="7"/>
        <v>29.54</v>
      </c>
      <c r="Z36" s="163">
        <f t="shared" si="8"/>
        <v>7.1527777777777579E-2</v>
      </c>
      <c r="AA36" s="80">
        <f t="shared" si="4"/>
        <v>17.207766990291308</v>
      </c>
      <c r="AB36" s="81"/>
      <c r="AC36" s="82">
        <f t="shared" si="18"/>
        <v>1.0416666666666685E-2</v>
      </c>
    </row>
    <row r="37" spans="1:29" ht="18.399999999999999" customHeight="1" x14ac:dyDescent="0.25">
      <c r="A37" s="693"/>
      <c r="B37" s="67">
        <v>21</v>
      </c>
      <c r="C37" s="132"/>
      <c r="D37" s="473">
        <v>0.45416666666666694</v>
      </c>
      <c r="E37" s="75">
        <f t="shared" ref="E37:W37" si="25">D37+E$9</f>
        <v>0.45763888888888915</v>
      </c>
      <c r="F37" s="75">
        <f t="shared" si="25"/>
        <v>0.4618055555555558</v>
      </c>
      <c r="G37" s="75">
        <f t="shared" si="25"/>
        <v>0.46527777777777801</v>
      </c>
      <c r="H37" s="75">
        <f t="shared" si="25"/>
        <v>0.46944444444444466</v>
      </c>
      <c r="I37" s="75">
        <f t="shared" si="25"/>
        <v>0.47222222222222243</v>
      </c>
      <c r="J37" s="75">
        <f t="shared" si="25"/>
        <v>0.47569444444444464</v>
      </c>
      <c r="K37" s="75">
        <f t="shared" si="25"/>
        <v>0.48125000000000018</v>
      </c>
      <c r="L37" s="75">
        <f t="shared" si="25"/>
        <v>0.48541666666666683</v>
      </c>
      <c r="M37" s="75">
        <f t="shared" si="25"/>
        <v>0.48750000000000016</v>
      </c>
      <c r="N37" s="75">
        <f t="shared" si="25"/>
        <v>0.49444444444444458</v>
      </c>
      <c r="O37" s="75">
        <f t="shared" si="25"/>
        <v>0.49722222222222234</v>
      </c>
      <c r="P37" s="75">
        <f t="shared" si="25"/>
        <v>0.50138888888888899</v>
      </c>
      <c r="Q37" s="75">
        <f t="shared" si="25"/>
        <v>0.5048611111111112</v>
      </c>
      <c r="R37" s="75">
        <f t="shared" si="25"/>
        <v>0.50763888888888897</v>
      </c>
      <c r="S37" s="75">
        <f t="shared" si="25"/>
        <v>0.51111111111111118</v>
      </c>
      <c r="T37" s="75">
        <f t="shared" si="25"/>
        <v>0.51458333333333339</v>
      </c>
      <c r="U37" s="75">
        <f t="shared" si="25"/>
        <v>0.51875000000000004</v>
      </c>
      <c r="V37" s="75">
        <f t="shared" si="25"/>
        <v>0.52222222222222225</v>
      </c>
      <c r="W37" s="75">
        <f t="shared" si="25"/>
        <v>0.52569444444444446</v>
      </c>
      <c r="X37" s="132"/>
      <c r="Y37" s="205">
        <f t="shared" si="7"/>
        <v>29.54</v>
      </c>
      <c r="Z37" s="163">
        <f t="shared" si="8"/>
        <v>7.1527777777777524E-2</v>
      </c>
      <c r="AA37" s="80">
        <f t="shared" si="4"/>
        <v>17.207766990291322</v>
      </c>
      <c r="AB37" s="81"/>
      <c r="AC37" s="82">
        <f t="shared" si="18"/>
        <v>1.0416666666666685E-2</v>
      </c>
    </row>
    <row r="38" spans="1:29" ht="18.399999999999999" customHeight="1" x14ac:dyDescent="0.25">
      <c r="A38" s="693"/>
      <c r="B38" s="74">
        <v>22</v>
      </c>
      <c r="C38" s="132"/>
      <c r="D38" s="473">
        <v>0.46458333333333363</v>
      </c>
      <c r="E38" s="75">
        <f t="shared" ref="E38:W38" si="26">D38+E$9</f>
        <v>0.46805555555555584</v>
      </c>
      <c r="F38" s="75">
        <f t="shared" si="26"/>
        <v>0.47222222222222249</v>
      </c>
      <c r="G38" s="75">
        <f t="shared" si="26"/>
        <v>0.4756944444444447</v>
      </c>
      <c r="H38" s="75">
        <f t="shared" si="26"/>
        <v>0.47986111111111135</v>
      </c>
      <c r="I38" s="75">
        <f t="shared" si="26"/>
        <v>0.48263888888888912</v>
      </c>
      <c r="J38" s="75">
        <f t="shared" si="26"/>
        <v>0.48611111111111133</v>
      </c>
      <c r="K38" s="75">
        <f t="shared" si="26"/>
        <v>0.49166666666666686</v>
      </c>
      <c r="L38" s="75">
        <f t="shared" si="26"/>
        <v>0.49583333333333351</v>
      </c>
      <c r="M38" s="75">
        <f t="shared" si="26"/>
        <v>0.49791666666666684</v>
      </c>
      <c r="N38" s="75">
        <f t="shared" si="26"/>
        <v>0.50486111111111132</v>
      </c>
      <c r="O38" s="75">
        <f t="shared" si="26"/>
        <v>0.50763888888888908</v>
      </c>
      <c r="P38" s="75">
        <f t="shared" si="26"/>
        <v>0.51180555555555574</v>
      </c>
      <c r="Q38" s="75">
        <f t="shared" si="26"/>
        <v>0.51527777777777795</v>
      </c>
      <c r="R38" s="75">
        <f t="shared" si="26"/>
        <v>0.51805555555555571</v>
      </c>
      <c r="S38" s="75">
        <f t="shared" si="26"/>
        <v>0.52152777777777792</v>
      </c>
      <c r="T38" s="75">
        <f t="shared" si="26"/>
        <v>0.52500000000000013</v>
      </c>
      <c r="U38" s="75">
        <f t="shared" si="26"/>
        <v>0.52916666666666679</v>
      </c>
      <c r="V38" s="75">
        <f t="shared" si="26"/>
        <v>0.53263888888888899</v>
      </c>
      <c r="W38" s="75">
        <f t="shared" si="26"/>
        <v>0.5361111111111112</v>
      </c>
      <c r="X38" s="132"/>
      <c r="Y38" s="205">
        <f t="shared" si="7"/>
        <v>29.54</v>
      </c>
      <c r="Z38" s="163">
        <f t="shared" si="8"/>
        <v>7.1527777777777579E-2</v>
      </c>
      <c r="AA38" s="80">
        <f t="shared" si="4"/>
        <v>17.207766990291308</v>
      </c>
      <c r="AB38" s="81"/>
      <c r="AC38" s="82">
        <f t="shared" si="18"/>
        <v>1.0416666666666685E-2</v>
      </c>
    </row>
    <row r="39" spans="1:29" ht="18.399999999999999" customHeight="1" x14ac:dyDescent="0.25">
      <c r="A39" s="693"/>
      <c r="B39" s="74">
        <v>23</v>
      </c>
      <c r="C39" s="132"/>
      <c r="D39" s="473">
        <v>0.47500000000000031</v>
      </c>
      <c r="E39" s="75">
        <f t="shared" ref="E39:W39" si="27">D39+E$9</f>
        <v>0.47847222222222252</v>
      </c>
      <c r="F39" s="75">
        <f t="shared" si="27"/>
        <v>0.48263888888888917</v>
      </c>
      <c r="G39" s="75">
        <f t="shared" si="27"/>
        <v>0.48611111111111138</v>
      </c>
      <c r="H39" s="75">
        <f t="shared" si="27"/>
        <v>0.49027777777777803</v>
      </c>
      <c r="I39" s="75">
        <f t="shared" si="27"/>
        <v>0.4930555555555558</v>
      </c>
      <c r="J39" s="75">
        <f t="shared" si="27"/>
        <v>0.49652777777777801</v>
      </c>
      <c r="K39" s="75">
        <f t="shared" si="27"/>
        <v>0.50208333333333355</v>
      </c>
      <c r="L39" s="75">
        <f t="shared" si="27"/>
        <v>0.5062500000000002</v>
      </c>
      <c r="M39" s="75">
        <f t="shared" si="27"/>
        <v>0.50833333333333353</v>
      </c>
      <c r="N39" s="75">
        <f t="shared" si="27"/>
        <v>0.51527777777777795</v>
      </c>
      <c r="O39" s="75">
        <f t="shared" si="27"/>
        <v>0.51805555555555571</v>
      </c>
      <c r="P39" s="75">
        <f t="shared" si="27"/>
        <v>0.52222222222222237</v>
      </c>
      <c r="Q39" s="75">
        <f t="shared" si="27"/>
        <v>0.52569444444444458</v>
      </c>
      <c r="R39" s="75">
        <f t="shared" si="27"/>
        <v>0.52847222222222234</v>
      </c>
      <c r="S39" s="75">
        <f t="shared" si="27"/>
        <v>0.53194444444444455</v>
      </c>
      <c r="T39" s="75">
        <f t="shared" si="27"/>
        <v>0.53541666666666676</v>
      </c>
      <c r="U39" s="75">
        <f t="shared" si="27"/>
        <v>0.53958333333333341</v>
      </c>
      <c r="V39" s="75">
        <f t="shared" si="27"/>
        <v>0.54305555555555562</v>
      </c>
      <c r="W39" s="75">
        <f t="shared" si="27"/>
        <v>0.54652777777777783</v>
      </c>
      <c r="X39" s="132"/>
      <c r="Y39" s="205">
        <f t="shared" si="7"/>
        <v>29.54</v>
      </c>
      <c r="Z39" s="163">
        <f t="shared" si="8"/>
        <v>7.1527777777777524E-2</v>
      </c>
      <c r="AA39" s="80">
        <f t="shared" si="4"/>
        <v>17.207766990291322</v>
      </c>
      <c r="AB39" s="81"/>
      <c r="AC39" s="82">
        <f t="shared" si="18"/>
        <v>1.0416666666666685E-2</v>
      </c>
    </row>
    <row r="40" spans="1:29" ht="18.399999999999999" customHeight="1" x14ac:dyDescent="0.25">
      <c r="A40" s="693"/>
      <c r="B40" s="74">
        <v>24</v>
      </c>
      <c r="C40" s="132"/>
      <c r="D40" s="473">
        <v>0.485416666666667</v>
      </c>
      <c r="E40" s="75">
        <f t="shared" ref="E40:W40" si="28">D40+E$9</f>
        <v>0.48888888888888921</v>
      </c>
      <c r="F40" s="75">
        <f t="shared" si="28"/>
        <v>0.49305555555555586</v>
      </c>
      <c r="G40" s="75">
        <f t="shared" si="28"/>
        <v>0.49652777777777807</v>
      </c>
      <c r="H40" s="75">
        <f t="shared" si="28"/>
        <v>0.50069444444444478</v>
      </c>
      <c r="I40" s="75">
        <f t="shared" si="28"/>
        <v>0.50347222222222254</v>
      </c>
      <c r="J40" s="75">
        <f t="shared" si="28"/>
        <v>0.50694444444444475</v>
      </c>
      <c r="K40" s="75">
        <f t="shared" si="28"/>
        <v>0.51250000000000029</v>
      </c>
      <c r="L40" s="75">
        <f t="shared" si="28"/>
        <v>0.51666666666666694</v>
      </c>
      <c r="M40" s="75">
        <f t="shared" si="28"/>
        <v>0.51875000000000027</v>
      </c>
      <c r="N40" s="75">
        <f t="shared" si="28"/>
        <v>0.52569444444444469</v>
      </c>
      <c r="O40" s="75">
        <f t="shared" si="28"/>
        <v>0.52847222222222245</v>
      </c>
      <c r="P40" s="75">
        <f t="shared" si="28"/>
        <v>0.53263888888888911</v>
      </c>
      <c r="Q40" s="75">
        <f t="shared" si="28"/>
        <v>0.53611111111111132</v>
      </c>
      <c r="R40" s="75">
        <f t="shared" si="28"/>
        <v>0.53888888888888908</v>
      </c>
      <c r="S40" s="75">
        <f t="shared" si="28"/>
        <v>0.54236111111111129</v>
      </c>
      <c r="T40" s="75">
        <f t="shared" si="28"/>
        <v>0.5458333333333335</v>
      </c>
      <c r="U40" s="75">
        <f t="shared" si="28"/>
        <v>0.55000000000000016</v>
      </c>
      <c r="V40" s="75">
        <f t="shared" si="28"/>
        <v>0.55347222222222237</v>
      </c>
      <c r="W40" s="75">
        <f t="shared" si="28"/>
        <v>0.55694444444444458</v>
      </c>
      <c r="X40" s="132"/>
      <c r="Y40" s="205">
        <f t="shared" si="7"/>
        <v>29.54</v>
      </c>
      <c r="Z40" s="163">
        <f t="shared" si="8"/>
        <v>7.1527777777777579E-2</v>
      </c>
      <c r="AA40" s="80">
        <f t="shared" si="4"/>
        <v>17.207766990291308</v>
      </c>
      <c r="AB40" s="81"/>
      <c r="AC40" s="82">
        <f t="shared" si="18"/>
        <v>1.0416666666666685E-2</v>
      </c>
    </row>
    <row r="41" spans="1:29" ht="18.399999999999999" customHeight="1" thickBot="1" x14ac:dyDescent="0.3">
      <c r="A41" s="693"/>
      <c r="B41" s="74">
        <v>25</v>
      </c>
      <c r="C41" s="132"/>
      <c r="D41" s="473">
        <v>0.49583333333333368</v>
      </c>
      <c r="E41" s="75">
        <f t="shared" ref="E41:W41" si="29">D41+E$9</f>
        <v>0.49930555555555589</v>
      </c>
      <c r="F41" s="75">
        <f t="shared" si="29"/>
        <v>0.50347222222222254</v>
      </c>
      <c r="G41" s="75">
        <f t="shared" si="29"/>
        <v>0.50694444444444475</v>
      </c>
      <c r="H41" s="75">
        <f t="shared" si="29"/>
        <v>0.5111111111111114</v>
      </c>
      <c r="I41" s="75">
        <f t="shared" si="29"/>
        <v>0.51388888888888917</v>
      </c>
      <c r="J41" s="75">
        <f t="shared" si="29"/>
        <v>0.51736111111111138</v>
      </c>
      <c r="K41" s="75">
        <f t="shared" si="29"/>
        <v>0.52291666666666692</v>
      </c>
      <c r="L41" s="75">
        <f t="shared" si="29"/>
        <v>0.52708333333333357</v>
      </c>
      <c r="M41" s="75">
        <f t="shared" si="29"/>
        <v>0.5291666666666669</v>
      </c>
      <c r="N41" s="75">
        <f t="shared" si="29"/>
        <v>0.53611111111111132</v>
      </c>
      <c r="O41" s="75">
        <f t="shared" si="29"/>
        <v>0.53888888888888908</v>
      </c>
      <c r="P41" s="75">
        <f t="shared" si="29"/>
        <v>0.54305555555555574</v>
      </c>
      <c r="Q41" s="75">
        <f t="shared" si="29"/>
        <v>0.54652777777777795</v>
      </c>
      <c r="R41" s="75">
        <f t="shared" si="29"/>
        <v>0.54930555555555571</v>
      </c>
      <c r="S41" s="75">
        <f t="shared" si="29"/>
        <v>0.55277777777777792</v>
      </c>
      <c r="T41" s="75">
        <f t="shared" si="29"/>
        <v>0.55625000000000013</v>
      </c>
      <c r="U41" s="75">
        <f t="shared" si="29"/>
        <v>0.56041666666666679</v>
      </c>
      <c r="V41" s="75">
        <f t="shared" si="29"/>
        <v>0.56388888888888899</v>
      </c>
      <c r="W41" s="75">
        <f t="shared" si="29"/>
        <v>0.5673611111111112</v>
      </c>
      <c r="X41" s="132"/>
      <c r="Y41" s="205">
        <f t="shared" si="7"/>
        <v>29.54</v>
      </c>
      <c r="Z41" s="163">
        <f t="shared" si="8"/>
        <v>7.1527777777777524E-2</v>
      </c>
      <c r="AA41" s="80">
        <f t="shared" si="4"/>
        <v>17.207766990291322</v>
      </c>
      <c r="AB41" s="81"/>
      <c r="AC41" s="82">
        <f t="shared" si="18"/>
        <v>1.0416666666666685E-2</v>
      </c>
    </row>
    <row r="42" spans="1:29" ht="18.399999999999999" customHeight="1" x14ac:dyDescent="0.25">
      <c r="A42" s="693"/>
      <c r="B42" s="67">
        <v>26</v>
      </c>
      <c r="C42" s="132"/>
      <c r="D42" s="473">
        <v>0.50625000000000031</v>
      </c>
      <c r="E42" s="75">
        <f t="shared" ref="E42:W42" si="30">D42+E$9</f>
        <v>0.50972222222222252</v>
      </c>
      <c r="F42" s="75">
        <f t="shared" si="30"/>
        <v>0.51388888888888917</v>
      </c>
      <c r="G42" s="75">
        <f t="shared" si="30"/>
        <v>0.51736111111111138</v>
      </c>
      <c r="H42" s="75">
        <f t="shared" si="30"/>
        <v>0.52152777777777803</v>
      </c>
      <c r="I42" s="75">
        <f t="shared" si="30"/>
        <v>0.5243055555555558</v>
      </c>
      <c r="J42" s="75">
        <f t="shared" si="30"/>
        <v>0.52777777777777801</v>
      </c>
      <c r="K42" s="75">
        <f t="shared" si="30"/>
        <v>0.53333333333333355</v>
      </c>
      <c r="L42" s="75">
        <f t="shared" si="30"/>
        <v>0.5375000000000002</v>
      </c>
      <c r="M42" s="75">
        <f t="shared" si="30"/>
        <v>0.53958333333333353</v>
      </c>
      <c r="N42" s="75">
        <f t="shared" si="30"/>
        <v>0.54652777777777795</v>
      </c>
      <c r="O42" s="75">
        <f t="shared" si="30"/>
        <v>0.54930555555555571</v>
      </c>
      <c r="P42" s="75">
        <f t="shared" si="30"/>
        <v>0.55347222222222237</v>
      </c>
      <c r="Q42" s="75">
        <f t="shared" si="30"/>
        <v>0.55694444444444458</v>
      </c>
      <c r="R42" s="75">
        <f t="shared" si="30"/>
        <v>0.55972222222222234</v>
      </c>
      <c r="S42" s="75">
        <f t="shared" si="30"/>
        <v>0.56319444444444455</v>
      </c>
      <c r="T42" s="75">
        <f t="shared" si="30"/>
        <v>0.56666666666666676</v>
      </c>
      <c r="U42" s="75">
        <f t="shared" si="30"/>
        <v>0.57083333333333341</v>
      </c>
      <c r="V42" s="75">
        <f t="shared" si="30"/>
        <v>0.57430555555555562</v>
      </c>
      <c r="W42" s="75">
        <f t="shared" si="30"/>
        <v>0.57777777777777783</v>
      </c>
      <c r="X42" s="132"/>
      <c r="Y42" s="205">
        <f t="shared" si="7"/>
        <v>29.54</v>
      </c>
      <c r="Z42" s="163">
        <f t="shared" si="8"/>
        <v>7.1527777777777524E-2</v>
      </c>
      <c r="AA42" s="80">
        <f t="shared" si="4"/>
        <v>17.207766990291322</v>
      </c>
      <c r="AB42" s="81"/>
      <c r="AC42" s="82">
        <f t="shared" si="18"/>
        <v>1.041666666666663E-2</v>
      </c>
    </row>
    <row r="43" spans="1:29" ht="18.399999999999999" customHeight="1" x14ac:dyDescent="0.25">
      <c r="A43" s="693"/>
      <c r="B43" s="74">
        <v>27</v>
      </c>
      <c r="C43" s="132"/>
      <c r="D43" s="473">
        <v>0.51666666666666694</v>
      </c>
      <c r="E43" s="75">
        <f t="shared" ref="E43:W43" si="31">D43+E$9</f>
        <v>0.52013888888888915</v>
      </c>
      <c r="F43" s="75">
        <f t="shared" si="31"/>
        <v>0.5243055555555558</v>
      </c>
      <c r="G43" s="75">
        <f t="shared" si="31"/>
        <v>0.52777777777777801</v>
      </c>
      <c r="H43" s="75">
        <f t="shared" si="31"/>
        <v>0.53194444444444466</v>
      </c>
      <c r="I43" s="75">
        <f t="shared" si="31"/>
        <v>0.53472222222222243</v>
      </c>
      <c r="J43" s="75">
        <f t="shared" si="31"/>
        <v>0.53819444444444464</v>
      </c>
      <c r="K43" s="75">
        <f t="shared" si="31"/>
        <v>0.54375000000000018</v>
      </c>
      <c r="L43" s="75">
        <f t="shared" si="31"/>
        <v>0.54791666666666683</v>
      </c>
      <c r="M43" s="75">
        <f t="shared" si="31"/>
        <v>0.55000000000000016</v>
      </c>
      <c r="N43" s="75">
        <f t="shared" si="31"/>
        <v>0.55694444444444458</v>
      </c>
      <c r="O43" s="75">
        <f t="shared" si="31"/>
        <v>0.55972222222222234</v>
      </c>
      <c r="P43" s="75">
        <f t="shared" si="31"/>
        <v>0.56388888888888899</v>
      </c>
      <c r="Q43" s="75">
        <f t="shared" si="31"/>
        <v>0.5673611111111112</v>
      </c>
      <c r="R43" s="75">
        <f t="shared" si="31"/>
        <v>0.57013888888888897</v>
      </c>
      <c r="S43" s="75">
        <f t="shared" si="31"/>
        <v>0.57361111111111118</v>
      </c>
      <c r="T43" s="75">
        <f t="shared" si="31"/>
        <v>0.57708333333333339</v>
      </c>
      <c r="U43" s="75">
        <f t="shared" si="31"/>
        <v>0.58125000000000004</v>
      </c>
      <c r="V43" s="75">
        <f t="shared" si="31"/>
        <v>0.58472222222222225</v>
      </c>
      <c r="W43" s="75">
        <f t="shared" si="31"/>
        <v>0.58819444444444446</v>
      </c>
      <c r="X43" s="132"/>
      <c r="Y43" s="205">
        <f t="shared" si="7"/>
        <v>29.54</v>
      </c>
      <c r="Z43" s="163">
        <f t="shared" si="8"/>
        <v>7.1527777777777524E-2</v>
      </c>
      <c r="AA43" s="80">
        <f t="shared" si="4"/>
        <v>17.207766990291322</v>
      </c>
      <c r="AB43" s="81"/>
      <c r="AC43" s="82">
        <f t="shared" si="18"/>
        <v>1.041666666666663E-2</v>
      </c>
    </row>
    <row r="44" spans="1:29" ht="18.399999999999999" customHeight="1" x14ac:dyDescent="0.25">
      <c r="A44" s="693"/>
      <c r="B44" s="74">
        <v>28</v>
      </c>
      <c r="C44" s="132"/>
      <c r="D44" s="473">
        <v>0.52708333333333357</v>
      </c>
      <c r="E44" s="75">
        <f t="shared" ref="E44:W44" si="32">D44+E$9</f>
        <v>0.53055555555555578</v>
      </c>
      <c r="F44" s="75">
        <f t="shared" si="32"/>
        <v>0.53472222222222243</v>
      </c>
      <c r="G44" s="75">
        <f t="shared" si="32"/>
        <v>0.53819444444444464</v>
      </c>
      <c r="H44" s="75">
        <f t="shared" si="32"/>
        <v>0.54236111111111129</v>
      </c>
      <c r="I44" s="75">
        <f t="shared" si="32"/>
        <v>0.54513888888888906</v>
      </c>
      <c r="J44" s="75">
        <f t="shared" si="32"/>
        <v>0.54861111111111127</v>
      </c>
      <c r="K44" s="75">
        <f t="shared" si="32"/>
        <v>0.55416666666666681</v>
      </c>
      <c r="L44" s="75">
        <f t="shared" si="32"/>
        <v>0.55833333333333346</v>
      </c>
      <c r="M44" s="75">
        <f t="shared" si="32"/>
        <v>0.56041666666666679</v>
      </c>
      <c r="N44" s="75">
        <f t="shared" si="32"/>
        <v>0.5673611111111112</v>
      </c>
      <c r="O44" s="75">
        <f t="shared" si="32"/>
        <v>0.57013888888888897</v>
      </c>
      <c r="P44" s="75">
        <f t="shared" si="32"/>
        <v>0.57430555555555562</v>
      </c>
      <c r="Q44" s="75">
        <f t="shared" si="32"/>
        <v>0.57777777777777783</v>
      </c>
      <c r="R44" s="75">
        <f t="shared" si="32"/>
        <v>0.5805555555555556</v>
      </c>
      <c r="S44" s="75">
        <f t="shared" si="32"/>
        <v>0.58402777777777781</v>
      </c>
      <c r="T44" s="75">
        <f t="shared" si="32"/>
        <v>0.58750000000000002</v>
      </c>
      <c r="U44" s="75">
        <f t="shared" si="32"/>
        <v>0.59166666666666667</v>
      </c>
      <c r="V44" s="75">
        <f t="shared" si="32"/>
        <v>0.59513888888888888</v>
      </c>
      <c r="W44" s="75">
        <f t="shared" si="32"/>
        <v>0.59861111111111109</v>
      </c>
      <c r="X44" s="132"/>
      <c r="Y44" s="205">
        <f t="shared" si="7"/>
        <v>29.54</v>
      </c>
      <c r="Z44" s="163">
        <f t="shared" si="8"/>
        <v>7.1527777777777524E-2</v>
      </c>
      <c r="AA44" s="80">
        <f t="shared" si="4"/>
        <v>17.207766990291322</v>
      </c>
      <c r="AB44" s="81"/>
      <c r="AC44" s="82">
        <f t="shared" si="18"/>
        <v>1.041666666666663E-2</v>
      </c>
    </row>
    <row r="45" spans="1:29" ht="18.399999999999999" customHeight="1" x14ac:dyDescent="0.25">
      <c r="A45" s="693"/>
      <c r="B45" s="74">
        <v>29</v>
      </c>
      <c r="C45" s="132"/>
      <c r="D45" s="473">
        <v>0.5375000000000002</v>
      </c>
      <c r="E45" s="75">
        <f t="shared" ref="E45:W45" si="33">D45+E$9</f>
        <v>0.54097222222222241</v>
      </c>
      <c r="F45" s="75">
        <f t="shared" si="33"/>
        <v>0.54513888888888906</v>
      </c>
      <c r="G45" s="75">
        <f t="shared" si="33"/>
        <v>0.54861111111111127</v>
      </c>
      <c r="H45" s="75">
        <f t="shared" si="33"/>
        <v>0.55277777777777792</v>
      </c>
      <c r="I45" s="75">
        <f t="shared" si="33"/>
        <v>0.55555555555555569</v>
      </c>
      <c r="J45" s="75">
        <f t="shared" si="33"/>
        <v>0.5590277777777779</v>
      </c>
      <c r="K45" s="75">
        <f t="shared" si="33"/>
        <v>0.56458333333333344</v>
      </c>
      <c r="L45" s="75">
        <f t="shared" si="33"/>
        <v>0.56875000000000009</v>
      </c>
      <c r="M45" s="75">
        <f t="shared" si="33"/>
        <v>0.57083333333333341</v>
      </c>
      <c r="N45" s="75">
        <f t="shared" si="33"/>
        <v>0.57777777777777783</v>
      </c>
      <c r="O45" s="75">
        <f t="shared" si="33"/>
        <v>0.5805555555555556</v>
      </c>
      <c r="P45" s="75">
        <f t="shared" si="33"/>
        <v>0.58472222222222225</v>
      </c>
      <c r="Q45" s="75">
        <f t="shared" si="33"/>
        <v>0.58819444444444446</v>
      </c>
      <c r="R45" s="75">
        <f t="shared" si="33"/>
        <v>0.59097222222222223</v>
      </c>
      <c r="S45" s="75">
        <f t="shared" si="33"/>
        <v>0.59444444444444444</v>
      </c>
      <c r="T45" s="75">
        <f t="shared" si="33"/>
        <v>0.59791666666666665</v>
      </c>
      <c r="U45" s="75">
        <f t="shared" si="33"/>
        <v>0.6020833333333333</v>
      </c>
      <c r="V45" s="75">
        <f t="shared" si="33"/>
        <v>0.60555555555555551</v>
      </c>
      <c r="W45" s="75">
        <f t="shared" si="33"/>
        <v>0.60902777777777772</v>
      </c>
      <c r="X45" s="132"/>
      <c r="Y45" s="205">
        <f t="shared" si="7"/>
        <v>29.54</v>
      </c>
      <c r="Z45" s="163">
        <f t="shared" si="8"/>
        <v>7.1527777777777524E-2</v>
      </c>
      <c r="AA45" s="80">
        <f t="shared" si="4"/>
        <v>17.207766990291322</v>
      </c>
      <c r="AB45" s="81"/>
      <c r="AC45" s="82">
        <f t="shared" si="18"/>
        <v>1.041666666666663E-2</v>
      </c>
    </row>
    <row r="46" spans="1:29" ht="18.399999999999999" customHeight="1" thickBot="1" x14ac:dyDescent="0.3">
      <c r="A46" s="693"/>
      <c r="B46" s="74">
        <v>30</v>
      </c>
      <c r="C46" s="132"/>
      <c r="D46" s="473">
        <v>0.54791666666666683</v>
      </c>
      <c r="E46" s="75">
        <f t="shared" ref="E46:W46" si="34">D46+E$9</f>
        <v>0.55138888888888904</v>
      </c>
      <c r="F46" s="75">
        <f t="shared" si="34"/>
        <v>0.55555555555555569</v>
      </c>
      <c r="G46" s="75">
        <f t="shared" si="34"/>
        <v>0.5590277777777779</v>
      </c>
      <c r="H46" s="75">
        <f t="shared" si="34"/>
        <v>0.56319444444444455</v>
      </c>
      <c r="I46" s="75">
        <f t="shared" si="34"/>
        <v>0.56597222222222232</v>
      </c>
      <c r="J46" s="75">
        <f t="shared" si="34"/>
        <v>0.56944444444444453</v>
      </c>
      <c r="K46" s="75">
        <f t="shared" si="34"/>
        <v>0.57500000000000007</v>
      </c>
      <c r="L46" s="75">
        <f t="shared" si="34"/>
        <v>0.57916666666666672</v>
      </c>
      <c r="M46" s="75">
        <f t="shared" si="34"/>
        <v>0.58125000000000004</v>
      </c>
      <c r="N46" s="75">
        <f t="shared" si="34"/>
        <v>0.58819444444444446</v>
      </c>
      <c r="O46" s="75">
        <f t="shared" si="34"/>
        <v>0.59097222222222223</v>
      </c>
      <c r="P46" s="75">
        <f t="shared" si="34"/>
        <v>0.59513888888888888</v>
      </c>
      <c r="Q46" s="75">
        <f t="shared" si="34"/>
        <v>0.59861111111111109</v>
      </c>
      <c r="R46" s="75">
        <f t="shared" si="34"/>
        <v>0.60138888888888886</v>
      </c>
      <c r="S46" s="75">
        <f t="shared" si="34"/>
        <v>0.60486111111111107</v>
      </c>
      <c r="T46" s="75">
        <f t="shared" si="34"/>
        <v>0.60833333333333328</v>
      </c>
      <c r="U46" s="75">
        <f t="shared" si="34"/>
        <v>0.61249999999999993</v>
      </c>
      <c r="V46" s="75">
        <f t="shared" si="34"/>
        <v>0.61597222222222214</v>
      </c>
      <c r="W46" s="75">
        <f t="shared" si="34"/>
        <v>0.61944444444444435</v>
      </c>
      <c r="X46" s="132"/>
      <c r="Y46" s="205">
        <f t="shared" si="7"/>
        <v>29.54</v>
      </c>
      <c r="Z46" s="163">
        <f t="shared" si="8"/>
        <v>7.1527777777777524E-2</v>
      </c>
      <c r="AA46" s="80">
        <f t="shared" si="4"/>
        <v>17.207766990291322</v>
      </c>
      <c r="AB46" s="81"/>
      <c r="AC46" s="82">
        <f t="shared" si="18"/>
        <v>1.041666666666663E-2</v>
      </c>
    </row>
    <row r="47" spans="1:29" ht="18.399999999999999" customHeight="1" x14ac:dyDescent="0.25">
      <c r="A47" s="693"/>
      <c r="B47" s="67">
        <v>31</v>
      </c>
      <c r="C47" s="132"/>
      <c r="D47" s="473">
        <v>0.55833333333333346</v>
      </c>
      <c r="E47" s="75">
        <f t="shared" ref="E47:W47" si="35">D47+E$9</f>
        <v>0.56180555555555567</v>
      </c>
      <c r="F47" s="75">
        <f t="shared" si="35"/>
        <v>0.56597222222222232</v>
      </c>
      <c r="G47" s="75">
        <f t="shared" si="35"/>
        <v>0.56944444444444453</v>
      </c>
      <c r="H47" s="75">
        <f t="shared" si="35"/>
        <v>0.57361111111111118</v>
      </c>
      <c r="I47" s="75">
        <f t="shared" si="35"/>
        <v>0.57638888888888895</v>
      </c>
      <c r="J47" s="75">
        <f t="shared" si="35"/>
        <v>0.57986111111111116</v>
      </c>
      <c r="K47" s="75">
        <f t="shared" si="35"/>
        <v>0.5854166666666667</v>
      </c>
      <c r="L47" s="75">
        <f t="shared" si="35"/>
        <v>0.58958333333333335</v>
      </c>
      <c r="M47" s="75">
        <f t="shared" si="35"/>
        <v>0.59166666666666667</v>
      </c>
      <c r="N47" s="75">
        <f t="shared" si="35"/>
        <v>0.59861111111111109</v>
      </c>
      <c r="O47" s="75">
        <f t="shared" si="35"/>
        <v>0.60138888888888886</v>
      </c>
      <c r="P47" s="75">
        <f t="shared" si="35"/>
        <v>0.60555555555555551</v>
      </c>
      <c r="Q47" s="75">
        <f t="shared" si="35"/>
        <v>0.60902777777777772</v>
      </c>
      <c r="R47" s="75">
        <f t="shared" si="35"/>
        <v>0.61180555555555549</v>
      </c>
      <c r="S47" s="75">
        <f t="shared" si="35"/>
        <v>0.6152777777777777</v>
      </c>
      <c r="T47" s="75">
        <f t="shared" si="35"/>
        <v>0.61874999999999991</v>
      </c>
      <c r="U47" s="75">
        <f t="shared" si="35"/>
        <v>0.62291666666666656</v>
      </c>
      <c r="V47" s="75">
        <f t="shared" si="35"/>
        <v>0.62638888888888877</v>
      </c>
      <c r="W47" s="75">
        <f t="shared" si="35"/>
        <v>0.62986111111111098</v>
      </c>
      <c r="X47" s="132"/>
      <c r="Y47" s="205">
        <f t="shared" si="7"/>
        <v>29.54</v>
      </c>
      <c r="Z47" s="163">
        <f t="shared" si="8"/>
        <v>7.1527777777777524E-2</v>
      </c>
      <c r="AA47" s="80">
        <f t="shared" si="4"/>
        <v>17.207766990291322</v>
      </c>
      <c r="AB47" s="81"/>
      <c r="AC47" s="82">
        <f t="shared" si="18"/>
        <v>1.041666666666663E-2</v>
      </c>
    </row>
    <row r="48" spans="1:29" ht="18.399999999999999" customHeight="1" x14ac:dyDescent="0.25">
      <c r="A48" s="693"/>
      <c r="B48" s="74">
        <v>32</v>
      </c>
      <c r="C48" s="132"/>
      <c r="D48" s="473">
        <v>0.56875000000000009</v>
      </c>
      <c r="E48" s="75">
        <f t="shared" ref="E48:W48" si="36">D48+E$9</f>
        <v>0.5722222222222223</v>
      </c>
      <c r="F48" s="75">
        <f t="shared" si="36"/>
        <v>0.57638888888888895</v>
      </c>
      <c r="G48" s="75">
        <f t="shared" si="36"/>
        <v>0.57986111111111116</v>
      </c>
      <c r="H48" s="75">
        <f t="shared" si="36"/>
        <v>0.58402777777777781</v>
      </c>
      <c r="I48" s="75">
        <f t="shared" si="36"/>
        <v>0.58680555555555558</v>
      </c>
      <c r="J48" s="75">
        <f t="shared" si="36"/>
        <v>0.59027777777777779</v>
      </c>
      <c r="K48" s="75">
        <f t="shared" si="36"/>
        <v>0.59583333333333333</v>
      </c>
      <c r="L48" s="75">
        <f t="shared" si="36"/>
        <v>0.6</v>
      </c>
      <c r="M48" s="75">
        <f t="shared" si="36"/>
        <v>0.6020833333333333</v>
      </c>
      <c r="N48" s="75">
        <f t="shared" si="36"/>
        <v>0.60902777777777772</v>
      </c>
      <c r="O48" s="75">
        <f t="shared" si="36"/>
        <v>0.61180555555555549</v>
      </c>
      <c r="P48" s="75">
        <f t="shared" si="36"/>
        <v>0.61597222222222214</v>
      </c>
      <c r="Q48" s="75">
        <f t="shared" si="36"/>
        <v>0.61944444444444435</v>
      </c>
      <c r="R48" s="75">
        <f t="shared" si="36"/>
        <v>0.62222222222222212</v>
      </c>
      <c r="S48" s="75">
        <f t="shared" si="36"/>
        <v>0.62569444444444433</v>
      </c>
      <c r="T48" s="75">
        <f t="shared" si="36"/>
        <v>0.62916666666666654</v>
      </c>
      <c r="U48" s="75">
        <f t="shared" si="36"/>
        <v>0.63333333333333319</v>
      </c>
      <c r="V48" s="75">
        <f t="shared" si="36"/>
        <v>0.6368055555555554</v>
      </c>
      <c r="W48" s="75">
        <f t="shared" si="36"/>
        <v>0.64027777777777761</v>
      </c>
      <c r="X48" s="132"/>
      <c r="Y48" s="205">
        <f t="shared" si="7"/>
        <v>29.54</v>
      </c>
      <c r="Z48" s="163">
        <f t="shared" si="8"/>
        <v>7.1527777777777524E-2</v>
      </c>
      <c r="AA48" s="80">
        <f t="shared" si="4"/>
        <v>17.207766990291322</v>
      </c>
      <c r="AB48" s="81"/>
      <c r="AC48" s="82">
        <f t="shared" si="18"/>
        <v>1.041666666666663E-2</v>
      </c>
    </row>
    <row r="49" spans="1:29" ht="18.399999999999999" customHeight="1" x14ac:dyDescent="0.25">
      <c r="A49" s="693"/>
      <c r="B49" s="74">
        <v>33</v>
      </c>
      <c r="C49" s="132"/>
      <c r="D49" s="473">
        <v>0.57916666666666672</v>
      </c>
      <c r="E49" s="75">
        <f t="shared" ref="E49:W49" si="37">D49+E$9</f>
        <v>0.58263888888888893</v>
      </c>
      <c r="F49" s="75">
        <f t="shared" si="37"/>
        <v>0.58680555555555558</v>
      </c>
      <c r="G49" s="75">
        <f t="shared" si="37"/>
        <v>0.59027777777777779</v>
      </c>
      <c r="H49" s="75">
        <f t="shared" si="37"/>
        <v>0.59444444444444444</v>
      </c>
      <c r="I49" s="75">
        <f t="shared" si="37"/>
        <v>0.59722222222222221</v>
      </c>
      <c r="J49" s="75">
        <f t="shared" si="37"/>
        <v>0.60069444444444442</v>
      </c>
      <c r="K49" s="75">
        <f t="shared" si="37"/>
        <v>0.60624999999999996</v>
      </c>
      <c r="L49" s="75">
        <f t="shared" si="37"/>
        <v>0.61041666666666661</v>
      </c>
      <c r="M49" s="75">
        <f t="shared" si="37"/>
        <v>0.61249999999999993</v>
      </c>
      <c r="N49" s="75">
        <f t="shared" si="37"/>
        <v>0.61944444444444435</v>
      </c>
      <c r="O49" s="75">
        <f t="shared" si="37"/>
        <v>0.62222222222222212</v>
      </c>
      <c r="P49" s="75">
        <f t="shared" si="37"/>
        <v>0.62638888888888877</v>
      </c>
      <c r="Q49" s="75">
        <f t="shared" si="37"/>
        <v>0.62986111111111098</v>
      </c>
      <c r="R49" s="75">
        <f t="shared" si="37"/>
        <v>0.63263888888888875</v>
      </c>
      <c r="S49" s="75">
        <f t="shared" si="37"/>
        <v>0.63611111111111096</v>
      </c>
      <c r="T49" s="75">
        <f t="shared" si="37"/>
        <v>0.63958333333333317</v>
      </c>
      <c r="U49" s="75">
        <f t="shared" si="37"/>
        <v>0.64374999999999982</v>
      </c>
      <c r="V49" s="75">
        <f t="shared" si="37"/>
        <v>0.64722222222222203</v>
      </c>
      <c r="W49" s="75">
        <f t="shared" si="37"/>
        <v>0.65069444444444424</v>
      </c>
      <c r="X49" s="132"/>
      <c r="Y49" s="205">
        <f t="shared" si="7"/>
        <v>29.54</v>
      </c>
      <c r="Z49" s="163">
        <f t="shared" si="8"/>
        <v>7.1527777777777524E-2</v>
      </c>
      <c r="AA49" s="80">
        <f t="shared" ref="AA49:AA80" si="38">$G$93/((Z49*1440)/60)</f>
        <v>17.207766990291322</v>
      </c>
      <c r="AB49" s="81"/>
      <c r="AC49" s="82">
        <f t="shared" si="18"/>
        <v>1.041666666666663E-2</v>
      </c>
    </row>
    <row r="50" spans="1:29" ht="18.399999999999999" customHeight="1" x14ac:dyDescent="0.25">
      <c r="A50" s="693"/>
      <c r="B50" s="74">
        <v>34</v>
      </c>
      <c r="C50" s="132"/>
      <c r="D50" s="473">
        <v>0.58958333333333335</v>
      </c>
      <c r="E50" s="75">
        <f t="shared" ref="E50:W50" si="39">D50+E$9</f>
        <v>0.59305555555555556</v>
      </c>
      <c r="F50" s="75">
        <f t="shared" si="39"/>
        <v>0.59722222222222221</v>
      </c>
      <c r="G50" s="75">
        <f t="shared" si="39"/>
        <v>0.60069444444444442</v>
      </c>
      <c r="H50" s="75">
        <f t="shared" si="39"/>
        <v>0.60486111111111107</v>
      </c>
      <c r="I50" s="75">
        <f t="shared" si="39"/>
        <v>0.60763888888888884</v>
      </c>
      <c r="J50" s="75">
        <f t="shared" si="39"/>
        <v>0.61111111111111105</v>
      </c>
      <c r="K50" s="75">
        <f t="shared" si="39"/>
        <v>0.61666666666666659</v>
      </c>
      <c r="L50" s="75">
        <f t="shared" si="39"/>
        <v>0.62083333333333324</v>
      </c>
      <c r="M50" s="75">
        <f t="shared" si="39"/>
        <v>0.62291666666666656</v>
      </c>
      <c r="N50" s="75">
        <f t="shared" si="39"/>
        <v>0.62986111111111098</v>
      </c>
      <c r="O50" s="75">
        <f t="shared" si="39"/>
        <v>0.63263888888888875</v>
      </c>
      <c r="P50" s="75">
        <f t="shared" si="39"/>
        <v>0.6368055555555554</v>
      </c>
      <c r="Q50" s="75">
        <f t="shared" si="39"/>
        <v>0.64027777777777761</v>
      </c>
      <c r="R50" s="75">
        <f t="shared" si="39"/>
        <v>0.64305555555555538</v>
      </c>
      <c r="S50" s="75">
        <f t="shared" si="39"/>
        <v>0.64652777777777759</v>
      </c>
      <c r="T50" s="75">
        <f t="shared" si="39"/>
        <v>0.6499999999999998</v>
      </c>
      <c r="U50" s="75">
        <f t="shared" si="39"/>
        <v>0.65416666666666645</v>
      </c>
      <c r="V50" s="75">
        <f t="shared" si="39"/>
        <v>0.65763888888888866</v>
      </c>
      <c r="W50" s="75">
        <f t="shared" si="39"/>
        <v>0.66111111111111087</v>
      </c>
      <c r="X50" s="132"/>
      <c r="Y50" s="205">
        <f t="shared" si="7"/>
        <v>29.54</v>
      </c>
      <c r="Z50" s="163">
        <f t="shared" si="8"/>
        <v>7.1527777777777524E-2</v>
      </c>
      <c r="AA50" s="80">
        <f t="shared" si="38"/>
        <v>17.207766990291322</v>
      </c>
      <c r="AB50" s="81"/>
      <c r="AC50" s="82">
        <f t="shared" si="18"/>
        <v>1.041666666666663E-2</v>
      </c>
    </row>
    <row r="51" spans="1:29" ht="18.399999999999999" customHeight="1" thickBot="1" x14ac:dyDescent="0.3">
      <c r="A51" s="693"/>
      <c r="B51" s="74">
        <v>35</v>
      </c>
      <c r="C51" s="132"/>
      <c r="D51" s="473">
        <v>0.6</v>
      </c>
      <c r="E51" s="75">
        <f t="shared" ref="E51:W51" si="40">D51+E$9</f>
        <v>0.60347222222222219</v>
      </c>
      <c r="F51" s="75">
        <f t="shared" si="40"/>
        <v>0.60763888888888884</v>
      </c>
      <c r="G51" s="75">
        <f t="shared" si="40"/>
        <v>0.61111111111111105</v>
      </c>
      <c r="H51" s="75">
        <f t="shared" si="40"/>
        <v>0.6152777777777777</v>
      </c>
      <c r="I51" s="75">
        <f t="shared" si="40"/>
        <v>0.61805555555555547</v>
      </c>
      <c r="J51" s="75">
        <f t="shared" si="40"/>
        <v>0.62152777777777768</v>
      </c>
      <c r="K51" s="75">
        <f t="shared" si="40"/>
        <v>0.62708333333333321</v>
      </c>
      <c r="L51" s="75">
        <f t="shared" si="40"/>
        <v>0.63124999999999987</v>
      </c>
      <c r="M51" s="75">
        <f t="shared" si="40"/>
        <v>0.63333333333333319</v>
      </c>
      <c r="N51" s="75">
        <f t="shared" si="40"/>
        <v>0.64027777777777761</v>
      </c>
      <c r="O51" s="75">
        <f t="shared" si="40"/>
        <v>0.64305555555555538</v>
      </c>
      <c r="P51" s="75">
        <f t="shared" si="40"/>
        <v>0.64722222222222203</v>
      </c>
      <c r="Q51" s="75">
        <f t="shared" si="40"/>
        <v>0.65069444444444424</v>
      </c>
      <c r="R51" s="75">
        <f t="shared" si="40"/>
        <v>0.65347222222222201</v>
      </c>
      <c r="S51" s="75">
        <f t="shared" si="40"/>
        <v>0.65694444444444422</v>
      </c>
      <c r="T51" s="75">
        <f t="shared" si="40"/>
        <v>0.66041666666666643</v>
      </c>
      <c r="U51" s="75">
        <f t="shared" si="40"/>
        <v>0.66458333333333308</v>
      </c>
      <c r="V51" s="75">
        <f t="shared" si="40"/>
        <v>0.66805555555555529</v>
      </c>
      <c r="W51" s="75">
        <f t="shared" si="40"/>
        <v>0.6715277777777775</v>
      </c>
      <c r="X51" s="132"/>
      <c r="Y51" s="205">
        <f t="shared" si="7"/>
        <v>29.54</v>
      </c>
      <c r="Z51" s="163">
        <f t="shared" si="8"/>
        <v>7.1527777777777524E-2</v>
      </c>
      <c r="AA51" s="80">
        <f t="shared" si="38"/>
        <v>17.207766990291322</v>
      </c>
      <c r="AB51" s="81"/>
      <c r="AC51" s="82">
        <f t="shared" si="18"/>
        <v>1.041666666666663E-2</v>
      </c>
    </row>
    <row r="52" spans="1:29" ht="18.399999999999999" customHeight="1" x14ac:dyDescent="0.25">
      <c r="A52" s="693"/>
      <c r="B52" s="67">
        <v>36</v>
      </c>
      <c r="C52" s="132"/>
      <c r="D52" s="473">
        <v>0.61041666666666661</v>
      </c>
      <c r="E52" s="75">
        <f t="shared" ref="E52:W52" si="41">D52+E$9</f>
        <v>0.61388888888888882</v>
      </c>
      <c r="F52" s="75">
        <f t="shared" si="41"/>
        <v>0.61805555555555547</v>
      </c>
      <c r="G52" s="75">
        <f t="shared" si="41"/>
        <v>0.62152777777777768</v>
      </c>
      <c r="H52" s="75">
        <f t="shared" si="41"/>
        <v>0.62569444444444433</v>
      </c>
      <c r="I52" s="75">
        <f t="shared" si="41"/>
        <v>0.6284722222222221</v>
      </c>
      <c r="J52" s="75">
        <f t="shared" si="41"/>
        <v>0.63194444444444431</v>
      </c>
      <c r="K52" s="75">
        <f t="shared" si="41"/>
        <v>0.63749999999999984</v>
      </c>
      <c r="L52" s="75">
        <f t="shared" si="41"/>
        <v>0.6416666666666665</v>
      </c>
      <c r="M52" s="75">
        <f t="shared" si="41"/>
        <v>0.64374999999999982</v>
      </c>
      <c r="N52" s="75">
        <f t="shared" si="41"/>
        <v>0.65069444444444424</v>
      </c>
      <c r="O52" s="75">
        <f t="shared" si="41"/>
        <v>0.65347222222222201</v>
      </c>
      <c r="P52" s="75">
        <f t="shared" si="41"/>
        <v>0.65763888888888866</v>
      </c>
      <c r="Q52" s="75">
        <f t="shared" si="41"/>
        <v>0.66111111111111087</v>
      </c>
      <c r="R52" s="75">
        <f t="shared" si="41"/>
        <v>0.66388888888888864</v>
      </c>
      <c r="S52" s="75">
        <f t="shared" si="41"/>
        <v>0.66736111111111085</v>
      </c>
      <c r="T52" s="75">
        <f t="shared" si="41"/>
        <v>0.67083333333333306</v>
      </c>
      <c r="U52" s="75">
        <f t="shared" si="41"/>
        <v>0.67499999999999971</v>
      </c>
      <c r="V52" s="75">
        <f t="shared" si="41"/>
        <v>0.67847222222222192</v>
      </c>
      <c r="W52" s="75">
        <f t="shared" si="41"/>
        <v>0.68194444444444413</v>
      </c>
      <c r="X52" s="132"/>
      <c r="Y52" s="205">
        <f t="shared" si="7"/>
        <v>29.54</v>
      </c>
      <c r="Z52" s="163">
        <f t="shared" si="8"/>
        <v>7.1527777777777524E-2</v>
      </c>
      <c r="AA52" s="80">
        <f t="shared" si="38"/>
        <v>17.207766990291322</v>
      </c>
      <c r="AB52" s="81"/>
      <c r="AC52" s="82">
        <f t="shared" ref="AC52:AC86" si="42">D52-D51</f>
        <v>1.041666666666663E-2</v>
      </c>
    </row>
    <row r="53" spans="1:29" ht="18.399999999999999" customHeight="1" x14ac:dyDescent="0.25">
      <c r="A53" s="693"/>
      <c r="B53" s="74">
        <v>37</v>
      </c>
      <c r="C53" s="132"/>
      <c r="D53" s="473">
        <v>0.62083333333333324</v>
      </c>
      <c r="E53" s="75">
        <f t="shared" ref="E53:W53" si="43">D53+E$9</f>
        <v>0.62430555555555545</v>
      </c>
      <c r="F53" s="75">
        <f t="shared" si="43"/>
        <v>0.6284722222222221</v>
      </c>
      <c r="G53" s="75">
        <f t="shared" si="43"/>
        <v>0.63194444444444431</v>
      </c>
      <c r="H53" s="75">
        <f t="shared" si="43"/>
        <v>0.63611111111111096</v>
      </c>
      <c r="I53" s="75">
        <f t="shared" si="43"/>
        <v>0.63888888888888873</v>
      </c>
      <c r="J53" s="75">
        <f t="shared" si="43"/>
        <v>0.64236111111111094</v>
      </c>
      <c r="K53" s="75">
        <f t="shared" si="43"/>
        <v>0.64791666666666647</v>
      </c>
      <c r="L53" s="75">
        <f t="shared" si="43"/>
        <v>0.65208333333333313</v>
      </c>
      <c r="M53" s="75">
        <f t="shared" si="43"/>
        <v>0.65416666666666645</v>
      </c>
      <c r="N53" s="75">
        <f t="shared" si="43"/>
        <v>0.66111111111111087</v>
      </c>
      <c r="O53" s="75">
        <f t="shared" si="43"/>
        <v>0.66388888888888864</v>
      </c>
      <c r="P53" s="75">
        <f t="shared" si="43"/>
        <v>0.66805555555555529</v>
      </c>
      <c r="Q53" s="75">
        <f t="shared" si="43"/>
        <v>0.6715277777777775</v>
      </c>
      <c r="R53" s="75">
        <f t="shared" si="43"/>
        <v>0.67430555555555527</v>
      </c>
      <c r="S53" s="75">
        <f t="shared" si="43"/>
        <v>0.67777777777777748</v>
      </c>
      <c r="T53" s="75">
        <f t="shared" si="43"/>
        <v>0.68124999999999969</v>
      </c>
      <c r="U53" s="75">
        <f t="shared" si="43"/>
        <v>0.68541666666666634</v>
      </c>
      <c r="V53" s="75">
        <f t="shared" si="43"/>
        <v>0.68888888888888855</v>
      </c>
      <c r="W53" s="75">
        <f t="shared" si="43"/>
        <v>0.69236111111111076</v>
      </c>
      <c r="X53" s="132"/>
      <c r="Y53" s="205">
        <f t="shared" si="7"/>
        <v>29.54</v>
      </c>
      <c r="Z53" s="163">
        <f t="shared" si="8"/>
        <v>7.1527777777777524E-2</v>
      </c>
      <c r="AA53" s="80">
        <f t="shared" si="38"/>
        <v>17.207766990291322</v>
      </c>
      <c r="AB53" s="81"/>
      <c r="AC53" s="82">
        <f t="shared" si="42"/>
        <v>1.041666666666663E-2</v>
      </c>
    </row>
    <row r="54" spans="1:29" ht="18.399999999999999" customHeight="1" x14ac:dyDescent="0.25">
      <c r="A54" s="693"/>
      <c r="B54" s="74">
        <v>38</v>
      </c>
      <c r="C54" s="132"/>
      <c r="D54" s="473">
        <v>0.63124999999999987</v>
      </c>
      <c r="E54" s="75">
        <f t="shared" ref="E54:W54" si="44">D54+E$9</f>
        <v>0.63472222222222208</v>
      </c>
      <c r="F54" s="75">
        <f t="shared" si="44"/>
        <v>0.63888888888888873</v>
      </c>
      <c r="G54" s="75">
        <f t="shared" si="44"/>
        <v>0.64236111111111094</v>
      </c>
      <c r="H54" s="75">
        <f t="shared" si="44"/>
        <v>0.64652777777777759</v>
      </c>
      <c r="I54" s="75">
        <f t="shared" si="44"/>
        <v>0.64930555555555536</v>
      </c>
      <c r="J54" s="75">
        <f t="shared" si="44"/>
        <v>0.65277777777777757</v>
      </c>
      <c r="K54" s="75">
        <f t="shared" si="44"/>
        <v>0.6583333333333331</v>
      </c>
      <c r="L54" s="75">
        <f t="shared" si="44"/>
        <v>0.66249999999999976</v>
      </c>
      <c r="M54" s="75">
        <f t="shared" si="44"/>
        <v>0.66458333333333308</v>
      </c>
      <c r="N54" s="75">
        <f t="shared" si="44"/>
        <v>0.6715277777777775</v>
      </c>
      <c r="O54" s="75">
        <f t="shared" si="44"/>
        <v>0.67430555555555527</v>
      </c>
      <c r="P54" s="75">
        <f t="shared" si="44"/>
        <v>0.67847222222222192</v>
      </c>
      <c r="Q54" s="75">
        <f t="shared" si="44"/>
        <v>0.68194444444444413</v>
      </c>
      <c r="R54" s="75">
        <f t="shared" si="44"/>
        <v>0.6847222222222219</v>
      </c>
      <c r="S54" s="75">
        <f t="shared" si="44"/>
        <v>0.68819444444444411</v>
      </c>
      <c r="T54" s="75">
        <f t="shared" si="44"/>
        <v>0.69166666666666632</v>
      </c>
      <c r="U54" s="75">
        <f t="shared" si="44"/>
        <v>0.69583333333333297</v>
      </c>
      <c r="V54" s="75">
        <f t="shared" si="44"/>
        <v>0.69930555555555518</v>
      </c>
      <c r="W54" s="75">
        <f t="shared" si="44"/>
        <v>0.70277777777777739</v>
      </c>
      <c r="X54" s="132"/>
      <c r="Y54" s="205">
        <f t="shared" si="7"/>
        <v>29.54</v>
      </c>
      <c r="Z54" s="163">
        <f>W54-D54</f>
        <v>7.1527777777777524E-2</v>
      </c>
      <c r="AA54" s="80">
        <f t="shared" si="38"/>
        <v>17.207766990291322</v>
      </c>
      <c r="AB54" s="81"/>
      <c r="AC54" s="82">
        <f>D54-D53</f>
        <v>1.041666666666663E-2</v>
      </c>
    </row>
    <row r="55" spans="1:29" ht="18.399999999999999" customHeight="1" x14ac:dyDescent="0.25">
      <c r="A55" s="693"/>
      <c r="B55" s="74">
        <v>39</v>
      </c>
      <c r="C55" s="132"/>
      <c r="D55" s="473">
        <v>0.64166666666666672</v>
      </c>
      <c r="E55" s="75">
        <f t="shared" ref="E55:W55" si="45">D55+E$9</f>
        <v>0.64513888888888893</v>
      </c>
      <c r="F55" s="75">
        <f t="shared" si="45"/>
        <v>0.64930555555555558</v>
      </c>
      <c r="G55" s="75">
        <f t="shared" si="45"/>
        <v>0.65277777777777779</v>
      </c>
      <c r="H55" s="75">
        <f t="shared" si="45"/>
        <v>0.65694444444444444</v>
      </c>
      <c r="I55" s="75">
        <f t="shared" si="45"/>
        <v>0.65972222222222221</v>
      </c>
      <c r="J55" s="75">
        <f t="shared" si="45"/>
        <v>0.66319444444444442</v>
      </c>
      <c r="K55" s="75">
        <f t="shared" si="45"/>
        <v>0.66874999999999996</v>
      </c>
      <c r="L55" s="75">
        <f t="shared" si="45"/>
        <v>0.67291666666666661</v>
      </c>
      <c r="M55" s="75">
        <f t="shared" si="45"/>
        <v>0.67499999999999993</v>
      </c>
      <c r="N55" s="75">
        <f t="shared" si="45"/>
        <v>0.68194444444444435</v>
      </c>
      <c r="O55" s="75">
        <f t="shared" si="45"/>
        <v>0.68472222222222212</v>
      </c>
      <c r="P55" s="75">
        <f t="shared" si="45"/>
        <v>0.68888888888888877</v>
      </c>
      <c r="Q55" s="75">
        <f t="shared" si="45"/>
        <v>0.69236111111111098</v>
      </c>
      <c r="R55" s="75">
        <f t="shared" si="45"/>
        <v>0.69513888888888875</v>
      </c>
      <c r="S55" s="75">
        <f t="shared" si="45"/>
        <v>0.69861111111111096</v>
      </c>
      <c r="T55" s="75">
        <f t="shared" si="45"/>
        <v>0.70208333333333317</v>
      </c>
      <c r="U55" s="75">
        <f t="shared" si="45"/>
        <v>0.70624999999999982</v>
      </c>
      <c r="V55" s="75">
        <f t="shared" si="45"/>
        <v>0.70972222222222203</v>
      </c>
      <c r="W55" s="75">
        <f t="shared" si="45"/>
        <v>0.71319444444444424</v>
      </c>
      <c r="X55" s="132"/>
      <c r="Y55" s="205">
        <f t="shared" si="7"/>
        <v>29.54</v>
      </c>
      <c r="Z55" s="163">
        <f>W55-D55</f>
        <v>7.1527777777777524E-2</v>
      </c>
      <c r="AA55" s="80">
        <f t="shared" si="38"/>
        <v>17.207766990291322</v>
      </c>
      <c r="AB55" s="81"/>
      <c r="AC55" s="82"/>
    </row>
    <row r="56" spans="1:29" ht="18.399999999999999" customHeight="1" thickBot="1" x14ac:dyDescent="0.3">
      <c r="A56" s="693"/>
      <c r="B56" s="74">
        <v>40</v>
      </c>
      <c r="C56" s="132"/>
      <c r="D56" s="473">
        <v>0.65208333333333313</v>
      </c>
      <c r="E56" s="75">
        <f t="shared" ref="E56:W57" si="46">D56+E$9</f>
        <v>0.65555555555555534</v>
      </c>
      <c r="F56" s="75">
        <f t="shared" si="46"/>
        <v>0.65972222222222199</v>
      </c>
      <c r="G56" s="75">
        <f t="shared" si="46"/>
        <v>0.6631944444444442</v>
      </c>
      <c r="H56" s="75">
        <f t="shared" si="46"/>
        <v>0.66736111111111085</v>
      </c>
      <c r="I56" s="75">
        <f t="shared" si="46"/>
        <v>0.67013888888888862</v>
      </c>
      <c r="J56" s="75">
        <f t="shared" si="46"/>
        <v>0.67361111111111083</v>
      </c>
      <c r="K56" s="75">
        <f t="shared" si="46"/>
        <v>0.67916666666666636</v>
      </c>
      <c r="L56" s="75">
        <f t="shared" si="46"/>
        <v>0.68333333333333302</v>
      </c>
      <c r="M56" s="75">
        <f t="shared" si="46"/>
        <v>0.68541666666666634</v>
      </c>
      <c r="N56" s="75">
        <f t="shared" si="46"/>
        <v>0.69236111111111076</v>
      </c>
      <c r="O56" s="75">
        <f t="shared" si="46"/>
        <v>0.69513888888888853</v>
      </c>
      <c r="P56" s="75">
        <f t="shared" si="46"/>
        <v>0.69930555555555518</v>
      </c>
      <c r="Q56" s="75">
        <f t="shared" si="46"/>
        <v>0.70277777777777739</v>
      </c>
      <c r="R56" s="75">
        <f t="shared" si="46"/>
        <v>0.70555555555555516</v>
      </c>
      <c r="S56" s="75">
        <f t="shared" si="46"/>
        <v>0.70902777777777737</v>
      </c>
      <c r="T56" s="75">
        <f t="shared" si="46"/>
        <v>0.71249999999999958</v>
      </c>
      <c r="U56" s="75">
        <f t="shared" si="46"/>
        <v>0.71666666666666623</v>
      </c>
      <c r="V56" s="75">
        <f t="shared" si="46"/>
        <v>0.72013888888888844</v>
      </c>
      <c r="W56" s="75">
        <f t="shared" si="46"/>
        <v>0.72361111111111065</v>
      </c>
      <c r="X56" s="132"/>
      <c r="Y56" s="205">
        <f t="shared" si="7"/>
        <v>29.54</v>
      </c>
      <c r="Z56" s="163">
        <f t="shared" si="8"/>
        <v>7.1527777777777524E-2</v>
      </c>
      <c r="AA56" s="80">
        <f t="shared" si="38"/>
        <v>17.207766990291322</v>
      </c>
      <c r="AB56" s="81"/>
      <c r="AC56" s="82" t="e">
        <f>D56-#REF!</f>
        <v>#REF!</v>
      </c>
    </row>
    <row r="57" spans="1:29" ht="18.399999999999999" customHeight="1" x14ac:dyDescent="0.25">
      <c r="A57" s="693"/>
      <c r="B57" s="67">
        <v>41</v>
      </c>
      <c r="C57" s="132"/>
      <c r="D57" s="473">
        <v>0.66249999999999976</v>
      </c>
      <c r="E57" s="75">
        <f t="shared" ref="E57:G57" si="47">D57+E$9</f>
        <v>0.66597222222222197</v>
      </c>
      <c r="F57" s="75">
        <f t="shared" si="47"/>
        <v>0.67013888888888862</v>
      </c>
      <c r="G57" s="75">
        <f t="shared" si="47"/>
        <v>0.67361111111111083</v>
      </c>
      <c r="H57" s="75">
        <f t="shared" si="46"/>
        <v>0.67777777777777748</v>
      </c>
      <c r="I57" s="75">
        <f t="shared" si="46"/>
        <v>0.68055555555555525</v>
      </c>
      <c r="J57" s="75">
        <f t="shared" si="46"/>
        <v>0.68402777777777746</v>
      </c>
      <c r="K57" s="75">
        <f t="shared" si="46"/>
        <v>0.68958333333333299</v>
      </c>
      <c r="L57" s="75">
        <f t="shared" si="46"/>
        <v>0.69374999999999964</v>
      </c>
      <c r="M57" s="75">
        <f t="shared" si="46"/>
        <v>0.69583333333333297</v>
      </c>
      <c r="N57" s="75">
        <f t="shared" si="46"/>
        <v>0.70277777777777739</v>
      </c>
      <c r="O57" s="75">
        <f t="shared" si="46"/>
        <v>0.70555555555555516</v>
      </c>
      <c r="P57" s="75">
        <f t="shared" si="46"/>
        <v>0.70972222222222181</v>
      </c>
      <c r="Q57" s="75">
        <f t="shared" si="46"/>
        <v>0.71319444444444402</v>
      </c>
      <c r="R57" s="75">
        <f t="shared" si="46"/>
        <v>0.71597222222222179</v>
      </c>
      <c r="S57" s="75">
        <f t="shared" si="46"/>
        <v>0.719444444444444</v>
      </c>
      <c r="T57" s="75">
        <f t="shared" si="46"/>
        <v>0.72291666666666621</v>
      </c>
      <c r="U57" s="75">
        <f t="shared" si="46"/>
        <v>0.72708333333333286</v>
      </c>
      <c r="V57" s="75">
        <f t="shared" si="46"/>
        <v>0.73055555555555507</v>
      </c>
      <c r="W57" s="75">
        <f t="shared" si="46"/>
        <v>0.73402777777777728</v>
      </c>
      <c r="X57" s="132"/>
      <c r="Y57" s="205">
        <f t="shared" si="7"/>
        <v>29.54</v>
      </c>
      <c r="Z57" s="163">
        <f t="shared" si="8"/>
        <v>7.1527777777777524E-2</v>
      </c>
      <c r="AA57" s="80">
        <f t="shared" si="38"/>
        <v>17.207766990291322</v>
      </c>
      <c r="AB57" s="81"/>
      <c r="AC57" s="82">
        <f t="shared" si="42"/>
        <v>1.041666666666663E-2</v>
      </c>
    </row>
    <row r="58" spans="1:29" ht="18.399999999999999" customHeight="1" x14ac:dyDescent="0.25">
      <c r="A58" s="693"/>
      <c r="B58" s="74">
        <v>42</v>
      </c>
      <c r="C58" s="132"/>
      <c r="D58" s="473">
        <v>0.67291666666666639</v>
      </c>
      <c r="E58" s="75">
        <f t="shared" ref="E58:F58" si="48">D58+E$9</f>
        <v>0.6763888888888886</v>
      </c>
      <c r="F58" s="75">
        <f t="shared" si="48"/>
        <v>0.68055555555555525</v>
      </c>
      <c r="G58" s="75">
        <f t="shared" ref="G58:G61" si="49">F58+G$9</f>
        <v>0.68402777777777746</v>
      </c>
      <c r="H58" s="75">
        <f t="shared" ref="H58:H61" si="50">G58+H$9</f>
        <v>0.68819444444444411</v>
      </c>
      <c r="I58" s="75">
        <f t="shared" ref="I58:I61" si="51">H58+I$9</f>
        <v>0.69097222222222188</v>
      </c>
      <c r="J58" s="75">
        <f t="shared" ref="J58:J61" si="52">I58+J$9</f>
        <v>0.69444444444444409</v>
      </c>
      <c r="K58" s="75">
        <f t="shared" ref="K58:K61" si="53">J58+K$9</f>
        <v>0.69999999999999962</v>
      </c>
      <c r="L58" s="75">
        <f t="shared" ref="L58:L61" si="54">K58+L$9</f>
        <v>0.70416666666666627</v>
      </c>
      <c r="M58" s="75">
        <f t="shared" ref="M58:M61" si="55">L58+M$9</f>
        <v>0.7062499999999996</v>
      </c>
      <c r="N58" s="75">
        <f t="shared" ref="N58:N61" si="56">M58+N$9</f>
        <v>0.71319444444444402</v>
      </c>
      <c r="O58" s="75">
        <f t="shared" ref="O58:O61" si="57">N58+O$9</f>
        <v>0.71597222222222179</v>
      </c>
      <c r="P58" s="75">
        <f t="shared" ref="P58:P61" si="58">O58+P$9</f>
        <v>0.72013888888888844</v>
      </c>
      <c r="Q58" s="75">
        <f t="shared" ref="Q58:Q61" si="59">P58+Q$9</f>
        <v>0.72361111111111065</v>
      </c>
      <c r="R58" s="75">
        <f t="shared" ref="R58:R61" si="60">Q58+R$9</f>
        <v>0.72638888888888842</v>
      </c>
      <c r="S58" s="75">
        <f t="shared" ref="S58:S61" si="61">R58+S$9</f>
        <v>0.72986111111111063</v>
      </c>
      <c r="T58" s="75">
        <f t="shared" ref="T58:T61" si="62">S58+T$9</f>
        <v>0.73333333333333284</v>
      </c>
      <c r="U58" s="75">
        <f t="shared" ref="U58:U61" si="63">T58+U$9</f>
        <v>0.73749999999999949</v>
      </c>
      <c r="V58" s="75">
        <f t="shared" ref="V58:V61" si="64">U58+V$9</f>
        <v>0.7409722222222217</v>
      </c>
      <c r="W58" s="75">
        <f t="shared" ref="W58:W61" si="65">V58+W$9</f>
        <v>0.74444444444444391</v>
      </c>
      <c r="X58" s="132"/>
      <c r="Y58" s="205">
        <f t="shared" si="7"/>
        <v>29.54</v>
      </c>
      <c r="Z58" s="163">
        <f t="shared" si="8"/>
        <v>7.1527777777777524E-2</v>
      </c>
      <c r="AA58" s="80">
        <f t="shared" si="38"/>
        <v>17.207766990291322</v>
      </c>
      <c r="AB58" s="81"/>
      <c r="AC58" s="82">
        <f t="shared" si="42"/>
        <v>1.041666666666663E-2</v>
      </c>
    </row>
    <row r="59" spans="1:29" ht="18.399999999999999" customHeight="1" x14ac:dyDescent="0.25">
      <c r="A59" s="693"/>
      <c r="B59" s="74">
        <v>43</v>
      </c>
      <c r="C59" s="132"/>
      <c r="D59" s="473">
        <v>0.68333333333333302</v>
      </c>
      <c r="E59" s="75">
        <f t="shared" ref="E59:F59" si="66">D59+E$9</f>
        <v>0.68680555555555522</v>
      </c>
      <c r="F59" s="75">
        <f t="shared" si="66"/>
        <v>0.69097222222222188</v>
      </c>
      <c r="G59" s="75">
        <f t="shared" si="49"/>
        <v>0.69444444444444409</v>
      </c>
      <c r="H59" s="75">
        <f t="shared" si="50"/>
        <v>0.69861111111111074</v>
      </c>
      <c r="I59" s="75">
        <f t="shared" si="51"/>
        <v>0.70138888888888851</v>
      </c>
      <c r="J59" s="75">
        <f t="shared" si="52"/>
        <v>0.70486111111111072</v>
      </c>
      <c r="K59" s="75">
        <f t="shared" si="53"/>
        <v>0.71041666666666625</v>
      </c>
      <c r="L59" s="75">
        <f t="shared" si="54"/>
        <v>0.7145833333333329</v>
      </c>
      <c r="M59" s="75">
        <f t="shared" si="55"/>
        <v>0.71666666666666623</v>
      </c>
      <c r="N59" s="75">
        <f t="shared" si="56"/>
        <v>0.72361111111111065</v>
      </c>
      <c r="O59" s="75">
        <f t="shared" si="57"/>
        <v>0.72638888888888842</v>
      </c>
      <c r="P59" s="75">
        <f t="shared" si="58"/>
        <v>0.73055555555555507</v>
      </c>
      <c r="Q59" s="75">
        <f t="shared" si="59"/>
        <v>0.73402777777777728</v>
      </c>
      <c r="R59" s="75">
        <f t="shared" si="60"/>
        <v>0.73680555555555505</v>
      </c>
      <c r="S59" s="75">
        <f t="shared" si="61"/>
        <v>0.74027777777777726</v>
      </c>
      <c r="T59" s="75">
        <f t="shared" si="62"/>
        <v>0.74374999999999947</v>
      </c>
      <c r="U59" s="75">
        <f t="shared" si="63"/>
        <v>0.74791666666666612</v>
      </c>
      <c r="V59" s="75">
        <f t="shared" si="64"/>
        <v>0.75138888888888833</v>
      </c>
      <c r="W59" s="75">
        <f t="shared" si="65"/>
        <v>0.75486111111111054</v>
      </c>
      <c r="X59" s="132"/>
      <c r="Y59" s="205">
        <f t="shared" si="7"/>
        <v>29.54</v>
      </c>
      <c r="Z59" s="163">
        <f t="shared" si="8"/>
        <v>7.1527777777777524E-2</v>
      </c>
      <c r="AA59" s="80">
        <f t="shared" si="38"/>
        <v>17.207766990291322</v>
      </c>
      <c r="AB59" s="81"/>
      <c r="AC59" s="82">
        <f t="shared" si="42"/>
        <v>1.041666666666663E-2</v>
      </c>
    </row>
    <row r="60" spans="1:29" ht="18.399999999999999" customHeight="1" x14ac:dyDescent="0.25">
      <c r="A60" s="693"/>
      <c r="B60" s="74">
        <v>44</v>
      </c>
      <c r="C60" s="132"/>
      <c r="D60" s="473">
        <v>0.69374999999999964</v>
      </c>
      <c r="E60" s="75">
        <f t="shared" ref="E60:F60" si="67">D60+E$9</f>
        <v>0.69722222222222185</v>
      </c>
      <c r="F60" s="75">
        <f t="shared" si="67"/>
        <v>0.70138888888888851</v>
      </c>
      <c r="G60" s="75">
        <f t="shared" si="49"/>
        <v>0.70486111111111072</v>
      </c>
      <c r="H60" s="75">
        <f t="shared" si="50"/>
        <v>0.70902777777777737</v>
      </c>
      <c r="I60" s="75">
        <f t="shared" si="51"/>
        <v>0.71180555555555514</v>
      </c>
      <c r="J60" s="75">
        <f t="shared" si="52"/>
        <v>0.71527777777777735</v>
      </c>
      <c r="K60" s="75">
        <f t="shared" si="53"/>
        <v>0.72083333333333288</v>
      </c>
      <c r="L60" s="75">
        <f t="shared" si="54"/>
        <v>0.72499999999999953</v>
      </c>
      <c r="M60" s="75">
        <f t="shared" si="55"/>
        <v>0.72708333333333286</v>
      </c>
      <c r="N60" s="75">
        <f t="shared" si="56"/>
        <v>0.73402777777777728</v>
      </c>
      <c r="O60" s="75">
        <f t="shared" si="57"/>
        <v>0.73680555555555505</v>
      </c>
      <c r="P60" s="75">
        <f t="shared" si="58"/>
        <v>0.7409722222222217</v>
      </c>
      <c r="Q60" s="75">
        <f t="shared" si="59"/>
        <v>0.74444444444444391</v>
      </c>
      <c r="R60" s="75">
        <f t="shared" si="60"/>
        <v>0.74722222222222168</v>
      </c>
      <c r="S60" s="75">
        <f t="shared" si="61"/>
        <v>0.75069444444444389</v>
      </c>
      <c r="T60" s="75">
        <f t="shared" si="62"/>
        <v>0.7541666666666661</v>
      </c>
      <c r="U60" s="75">
        <f t="shared" si="63"/>
        <v>0.75833333333333275</v>
      </c>
      <c r="V60" s="75">
        <f t="shared" si="64"/>
        <v>0.76180555555555496</v>
      </c>
      <c r="W60" s="75">
        <f t="shared" si="65"/>
        <v>0.76527777777777717</v>
      </c>
      <c r="X60" s="132"/>
      <c r="Y60" s="205">
        <f t="shared" si="7"/>
        <v>29.54</v>
      </c>
      <c r="Z60" s="163">
        <f t="shared" si="8"/>
        <v>7.1527777777777524E-2</v>
      </c>
      <c r="AA60" s="80">
        <f t="shared" si="38"/>
        <v>17.207766990291322</v>
      </c>
      <c r="AB60" s="81"/>
      <c r="AC60" s="82">
        <f t="shared" si="42"/>
        <v>1.041666666666663E-2</v>
      </c>
    </row>
    <row r="61" spans="1:29" ht="18.399999999999999" customHeight="1" x14ac:dyDescent="0.25">
      <c r="A61" s="693"/>
      <c r="B61" s="74">
        <v>45</v>
      </c>
      <c r="C61" s="132"/>
      <c r="D61" s="473">
        <v>0.70416666666666627</v>
      </c>
      <c r="E61" s="75">
        <f t="shared" ref="E61:F61" si="68">D61+E$9</f>
        <v>0.70763888888888848</v>
      </c>
      <c r="F61" s="75">
        <f t="shared" si="68"/>
        <v>0.71180555555555514</v>
      </c>
      <c r="G61" s="75">
        <f t="shared" si="49"/>
        <v>0.71527777777777735</v>
      </c>
      <c r="H61" s="75">
        <f t="shared" si="50"/>
        <v>0.719444444444444</v>
      </c>
      <c r="I61" s="75">
        <f t="shared" si="51"/>
        <v>0.72222222222222177</v>
      </c>
      <c r="J61" s="75">
        <f t="shared" si="52"/>
        <v>0.72569444444444398</v>
      </c>
      <c r="K61" s="75">
        <f t="shared" si="53"/>
        <v>0.73124999999999951</v>
      </c>
      <c r="L61" s="75">
        <f t="shared" si="54"/>
        <v>0.73541666666666616</v>
      </c>
      <c r="M61" s="75">
        <f t="shared" si="55"/>
        <v>0.73749999999999949</v>
      </c>
      <c r="N61" s="75">
        <f t="shared" si="56"/>
        <v>0.74444444444444391</v>
      </c>
      <c r="O61" s="75">
        <f t="shared" si="57"/>
        <v>0.74722222222222168</v>
      </c>
      <c r="P61" s="75">
        <f t="shared" si="58"/>
        <v>0.75138888888888833</v>
      </c>
      <c r="Q61" s="75">
        <f t="shared" si="59"/>
        <v>0.75486111111111054</v>
      </c>
      <c r="R61" s="75">
        <f t="shared" si="60"/>
        <v>0.75763888888888831</v>
      </c>
      <c r="S61" s="75">
        <f t="shared" si="61"/>
        <v>0.76111111111111052</v>
      </c>
      <c r="T61" s="75">
        <f t="shared" si="62"/>
        <v>0.76458333333333273</v>
      </c>
      <c r="U61" s="75">
        <f t="shared" si="63"/>
        <v>0.76874999999999938</v>
      </c>
      <c r="V61" s="75">
        <f t="shared" si="64"/>
        <v>0.77222222222222159</v>
      </c>
      <c r="W61" s="75">
        <f t="shared" si="65"/>
        <v>0.7756944444444438</v>
      </c>
      <c r="X61" s="132"/>
      <c r="Y61" s="205">
        <f t="shared" si="7"/>
        <v>29.54</v>
      </c>
      <c r="Z61" s="163">
        <f t="shared" si="8"/>
        <v>7.1527777777777524E-2</v>
      </c>
      <c r="AA61" s="80">
        <f t="shared" si="38"/>
        <v>17.207766990291322</v>
      </c>
      <c r="AB61" s="81"/>
      <c r="AC61" s="82">
        <f t="shared" si="42"/>
        <v>1.041666666666663E-2</v>
      </c>
    </row>
    <row r="62" spans="1:29" ht="18.399999999999999" customHeight="1" x14ac:dyDescent="0.25">
      <c r="A62" s="693"/>
      <c r="B62" s="74">
        <v>46</v>
      </c>
      <c r="C62" s="132"/>
      <c r="D62" s="473">
        <v>0.7145833333333329</v>
      </c>
      <c r="E62" s="75">
        <f t="shared" ref="E62:W62" si="69">D62+E$9</f>
        <v>0.71805555555555511</v>
      </c>
      <c r="F62" s="75">
        <f t="shared" si="69"/>
        <v>0.72222222222222177</v>
      </c>
      <c r="G62" s="75">
        <f t="shared" si="69"/>
        <v>0.72569444444444398</v>
      </c>
      <c r="H62" s="75">
        <f t="shared" si="69"/>
        <v>0.72986111111111063</v>
      </c>
      <c r="I62" s="75">
        <f t="shared" si="69"/>
        <v>0.7326388888888884</v>
      </c>
      <c r="J62" s="75">
        <f t="shared" si="69"/>
        <v>0.73611111111111061</v>
      </c>
      <c r="K62" s="75">
        <f t="shared" si="69"/>
        <v>0.74166666666666614</v>
      </c>
      <c r="L62" s="75">
        <f t="shared" si="69"/>
        <v>0.74583333333333279</v>
      </c>
      <c r="M62" s="75">
        <f t="shared" si="69"/>
        <v>0.74791666666666612</v>
      </c>
      <c r="N62" s="75">
        <f t="shared" si="69"/>
        <v>0.75486111111111054</v>
      </c>
      <c r="O62" s="75">
        <f t="shared" si="69"/>
        <v>0.75763888888888831</v>
      </c>
      <c r="P62" s="75">
        <f t="shared" si="69"/>
        <v>0.76180555555555496</v>
      </c>
      <c r="Q62" s="75">
        <f t="shared" si="69"/>
        <v>0.76527777777777717</v>
      </c>
      <c r="R62" s="75">
        <f t="shared" si="69"/>
        <v>0.76805555555555494</v>
      </c>
      <c r="S62" s="75">
        <f t="shared" si="69"/>
        <v>0.77152777777777715</v>
      </c>
      <c r="T62" s="75">
        <f t="shared" si="69"/>
        <v>0.77499999999999936</v>
      </c>
      <c r="U62" s="75">
        <f t="shared" si="69"/>
        <v>0.77916666666666601</v>
      </c>
      <c r="V62" s="75">
        <f t="shared" si="69"/>
        <v>0.78263888888888822</v>
      </c>
      <c r="W62" s="75">
        <f t="shared" si="69"/>
        <v>0.78611111111111043</v>
      </c>
      <c r="X62" s="132"/>
      <c r="Y62" s="205">
        <f t="shared" si="7"/>
        <v>29.54</v>
      </c>
      <c r="Z62" s="163">
        <f t="shared" si="8"/>
        <v>7.1527777777777524E-2</v>
      </c>
      <c r="AA62" s="80">
        <f t="shared" si="38"/>
        <v>17.207766990291322</v>
      </c>
      <c r="AB62" s="81"/>
      <c r="AC62" s="82">
        <f t="shared" si="42"/>
        <v>1.041666666666663E-2</v>
      </c>
    </row>
    <row r="63" spans="1:29" ht="18.399999999999999" customHeight="1" x14ac:dyDescent="0.25">
      <c r="A63" s="693"/>
      <c r="B63" s="74">
        <v>47</v>
      </c>
      <c r="C63" s="132"/>
      <c r="D63" s="473">
        <v>0.72499999999999953</v>
      </c>
      <c r="E63" s="75">
        <f t="shared" ref="E63:W63" si="70">D63+E$9</f>
        <v>0.72847222222222174</v>
      </c>
      <c r="F63" s="75">
        <f t="shared" si="70"/>
        <v>0.7326388888888884</v>
      </c>
      <c r="G63" s="75">
        <f t="shared" si="70"/>
        <v>0.73611111111111061</v>
      </c>
      <c r="H63" s="75">
        <f t="shared" si="70"/>
        <v>0.74027777777777726</v>
      </c>
      <c r="I63" s="75">
        <f t="shared" si="70"/>
        <v>0.74305555555555503</v>
      </c>
      <c r="J63" s="75">
        <f t="shared" si="70"/>
        <v>0.74652777777777724</v>
      </c>
      <c r="K63" s="75">
        <f t="shared" si="70"/>
        <v>0.75208333333333277</v>
      </c>
      <c r="L63" s="75">
        <f t="shared" si="70"/>
        <v>0.75624999999999942</v>
      </c>
      <c r="M63" s="75">
        <f t="shared" si="70"/>
        <v>0.75833333333333275</v>
      </c>
      <c r="N63" s="75">
        <f t="shared" si="70"/>
        <v>0.76527777777777717</v>
      </c>
      <c r="O63" s="75">
        <f t="shared" si="70"/>
        <v>0.76805555555555494</v>
      </c>
      <c r="P63" s="75">
        <f t="shared" si="70"/>
        <v>0.77222222222222159</v>
      </c>
      <c r="Q63" s="75">
        <f t="shared" si="70"/>
        <v>0.7756944444444438</v>
      </c>
      <c r="R63" s="75">
        <f t="shared" si="70"/>
        <v>0.77847222222222157</v>
      </c>
      <c r="S63" s="75">
        <f t="shared" si="70"/>
        <v>0.78194444444444378</v>
      </c>
      <c r="T63" s="75">
        <f t="shared" si="70"/>
        <v>0.78541666666666599</v>
      </c>
      <c r="U63" s="75">
        <f t="shared" si="70"/>
        <v>0.78958333333333264</v>
      </c>
      <c r="V63" s="75">
        <f t="shared" si="70"/>
        <v>0.79305555555555485</v>
      </c>
      <c r="W63" s="75">
        <f t="shared" si="70"/>
        <v>0.79652777777777706</v>
      </c>
      <c r="X63" s="132"/>
      <c r="Y63" s="205">
        <f t="shared" si="7"/>
        <v>29.54</v>
      </c>
      <c r="Z63" s="163">
        <f t="shared" si="8"/>
        <v>7.1527777777777524E-2</v>
      </c>
      <c r="AA63" s="80">
        <f t="shared" si="38"/>
        <v>17.207766990291322</v>
      </c>
      <c r="AB63" s="81"/>
      <c r="AC63" s="82">
        <f t="shared" si="42"/>
        <v>1.041666666666663E-2</v>
      </c>
    </row>
    <row r="64" spans="1:29" ht="18.399999999999999" customHeight="1" thickBot="1" x14ac:dyDescent="0.3">
      <c r="A64" s="693"/>
      <c r="B64" s="74">
        <v>48</v>
      </c>
      <c r="C64" s="132"/>
      <c r="D64" s="473">
        <v>0.73541666666666616</v>
      </c>
      <c r="E64" s="75">
        <f t="shared" ref="E64:W64" si="71">D64+E$9</f>
        <v>0.73888888888888837</v>
      </c>
      <c r="F64" s="75">
        <f t="shared" si="71"/>
        <v>0.74305555555555503</v>
      </c>
      <c r="G64" s="75">
        <f t="shared" si="71"/>
        <v>0.74652777777777724</v>
      </c>
      <c r="H64" s="75">
        <f t="shared" si="71"/>
        <v>0.75069444444444389</v>
      </c>
      <c r="I64" s="75">
        <f t="shared" si="71"/>
        <v>0.75347222222222165</v>
      </c>
      <c r="J64" s="75">
        <f t="shared" si="71"/>
        <v>0.75694444444444386</v>
      </c>
      <c r="K64" s="75">
        <f t="shared" si="71"/>
        <v>0.7624999999999994</v>
      </c>
      <c r="L64" s="75">
        <f t="shared" si="71"/>
        <v>0.76666666666666605</v>
      </c>
      <c r="M64" s="75">
        <f t="shared" si="71"/>
        <v>0.76874999999999938</v>
      </c>
      <c r="N64" s="75">
        <f t="shared" si="71"/>
        <v>0.7756944444444438</v>
      </c>
      <c r="O64" s="75">
        <f t="shared" si="71"/>
        <v>0.77847222222222157</v>
      </c>
      <c r="P64" s="75">
        <f t="shared" si="71"/>
        <v>0.78263888888888822</v>
      </c>
      <c r="Q64" s="75">
        <f t="shared" si="71"/>
        <v>0.78611111111111043</v>
      </c>
      <c r="R64" s="75">
        <f t="shared" si="71"/>
        <v>0.7888888888888882</v>
      </c>
      <c r="S64" s="75">
        <f t="shared" si="71"/>
        <v>0.79236111111111041</v>
      </c>
      <c r="T64" s="75">
        <f t="shared" si="71"/>
        <v>0.79583333333333262</v>
      </c>
      <c r="U64" s="75">
        <f t="shared" si="71"/>
        <v>0.79999999999999927</v>
      </c>
      <c r="V64" s="75">
        <f t="shared" si="71"/>
        <v>0.80347222222222148</v>
      </c>
      <c r="W64" s="75">
        <f t="shared" si="71"/>
        <v>0.80694444444444369</v>
      </c>
      <c r="X64" s="132"/>
      <c r="Y64" s="205">
        <f t="shared" si="7"/>
        <v>29.54</v>
      </c>
      <c r="Z64" s="163">
        <f t="shared" si="8"/>
        <v>7.1527777777777524E-2</v>
      </c>
      <c r="AA64" s="80">
        <f t="shared" si="38"/>
        <v>17.207766990291322</v>
      </c>
      <c r="AB64" s="81"/>
      <c r="AC64" s="82">
        <f t="shared" si="42"/>
        <v>1.041666666666663E-2</v>
      </c>
    </row>
    <row r="65" spans="1:29" ht="18.399999999999999" customHeight="1" x14ac:dyDescent="0.25">
      <c r="A65" s="693"/>
      <c r="B65" s="67">
        <v>49</v>
      </c>
      <c r="C65" s="132"/>
      <c r="D65" s="473">
        <v>0.74583333333333279</v>
      </c>
      <c r="E65" s="75">
        <f t="shared" ref="E65:W65" si="72">D65+E$9</f>
        <v>0.749305555555555</v>
      </c>
      <c r="F65" s="75">
        <f t="shared" si="72"/>
        <v>0.75347222222222165</v>
      </c>
      <c r="G65" s="75">
        <f t="shared" si="72"/>
        <v>0.75694444444444386</v>
      </c>
      <c r="H65" s="75">
        <f t="shared" si="72"/>
        <v>0.76111111111111052</v>
      </c>
      <c r="I65" s="75">
        <f t="shared" si="72"/>
        <v>0.76388888888888828</v>
      </c>
      <c r="J65" s="75">
        <f t="shared" si="72"/>
        <v>0.76736111111111049</v>
      </c>
      <c r="K65" s="75">
        <f t="shared" si="72"/>
        <v>0.77291666666666603</v>
      </c>
      <c r="L65" s="75">
        <f t="shared" si="72"/>
        <v>0.77708333333333268</v>
      </c>
      <c r="M65" s="75">
        <f t="shared" si="72"/>
        <v>0.77916666666666601</v>
      </c>
      <c r="N65" s="75">
        <f t="shared" si="72"/>
        <v>0.78611111111111043</v>
      </c>
      <c r="O65" s="75">
        <f t="shared" si="72"/>
        <v>0.7888888888888882</v>
      </c>
      <c r="P65" s="75">
        <f t="shared" si="72"/>
        <v>0.79305555555555485</v>
      </c>
      <c r="Q65" s="75">
        <f t="shared" si="72"/>
        <v>0.79652777777777706</v>
      </c>
      <c r="R65" s="75">
        <f t="shared" si="72"/>
        <v>0.79930555555555483</v>
      </c>
      <c r="S65" s="75">
        <f t="shared" si="72"/>
        <v>0.80277777777777704</v>
      </c>
      <c r="T65" s="75">
        <f t="shared" si="72"/>
        <v>0.80624999999999925</v>
      </c>
      <c r="U65" s="75">
        <f t="shared" si="72"/>
        <v>0.8104166666666659</v>
      </c>
      <c r="V65" s="75">
        <f t="shared" si="72"/>
        <v>0.81388888888888811</v>
      </c>
      <c r="W65" s="75">
        <f t="shared" si="72"/>
        <v>0.81736111111111032</v>
      </c>
      <c r="X65" s="132"/>
      <c r="Y65" s="205">
        <f t="shared" si="7"/>
        <v>29.54</v>
      </c>
      <c r="Z65" s="163">
        <f t="shared" ref="Z65:Z88" si="73">W65-D65</f>
        <v>7.1527777777777524E-2</v>
      </c>
      <c r="AA65" s="80">
        <f t="shared" si="38"/>
        <v>17.207766990291322</v>
      </c>
      <c r="AB65" s="81"/>
      <c r="AC65" s="82">
        <f t="shared" si="42"/>
        <v>1.041666666666663E-2</v>
      </c>
    </row>
    <row r="66" spans="1:29" ht="18.399999999999999" customHeight="1" x14ac:dyDescent="0.25">
      <c r="A66" s="693"/>
      <c r="B66" s="74">
        <v>50</v>
      </c>
      <c r="C66" s="132"/>
      <c r="D66" s="473">
        <v>0.75624999999999942</v>
      </c>
      <c r="E66" s="75">
        <f t="shared" ref="E66:W66" si="74">D66+E$9</f>
        <v>0.75972222222222163</v>
      </c>
      <c r="F66" s="75">
        <f t="shared" si="74"/>
        <v>0.76388888888888828</v>
      </c>
      <c r="G66" s="75">
        <f t="shared" si="74"/>
        <v>0.76736111111111049</v>
      </c>
      <c r="H66" s="75">
        <f t="shared" si="74"/>
        <v>0.77152777777777715</v>
      </c>
      <c r="I66" s="75">
        <f t="shared" si="74"/>
        <v>0.77430555555555491</v>
      </c>
      <c r="J66" s="75">
        <f t="shared" si="74"/>
        <v>0.77777777777777712</v>
      </c>
      <c r="K66" s="75">
        <f t="shared" si="74"/>
        <v>0.78333333333333266</v>
      </c>
      <c r="L66" s="75">
        <f t="shared" si="74"/>
        <v>0.78749999999999931</v>
      </c>
      <c r="M66" s="75">
        <f t="shared" si="74"/>
        <v>0.78958333333333264</v>
      </c>
      <c r="N66" s="75">
        <f t="shared" si="74"/>
        <v>0.79652777777777706</v>
      </c>
      <c r="O66" s="75">
        <f t="shared" si="74"/>
        <v>0.79930555555555483</v>
      </c>
      <c r="P66" s="75">
        <f t="shared" si="74"/>
        <v>0.80347222222222148</v>
      </c>
      <c r="Q66" s="75">
        <f t="shared" si="74"/>
        <v>0.80694444444444369</v>
      </c>
      <c r="R66" s="75">
        <f t="shared" si="74"/>
        <v>0.80972222222222145</v>
      </c>
      <c r="S66" s="75">
        <f t="shared" si="74"/>
        <v>0.81319444444444366</v>
      </c>
      <c r="T66" s="75">
        <f t="shared" si="74"/>
        <v>0.81666666666666587</v>
      </c>
      <c r="U66" s="75">
        <f t="shared" si="74"/>
        <v>0.82083333333333253</v>
      </c>
      <c r="V66" s="75">
        <f t="shared" si="74"/>
        <v>0.82430555555555474</v>
      </c>
      <c r="W66" s="75">
        <f t="shared" si="74"/>
        <v>0.82777777777777695</v>
      </c>
      <c r="X66" s="132"/>
      <c r="Y66" s="205">
        <f t="shared" si="7"/>
        <v>29.54</v>
      </c>
      <c r="Z66" s="163">
        <f t="shared" si="73"/>
        <v>7.1527777777777524E-2</v>
      </c>
      <c r="AA66" s="80">
        <f t="shared" si="38"/>
        <v>17.207766990291322</v>
      </c>
      <c r="AB66" s="81"/>
      <c r="AC66" s="82">
        <f t="shared" si="42"/>
        <v>1.041666666666663E-2</v>
      </c>
    </row>
    <row r="67" spans="1:29" ht="18.399999999999999" customHeight="1" x14ac:dyDescent="0.25">
      <c r="A67" s="693"/>
      <c r="B67" s="74">
        <v>51</v>
      </c>
      <c r="C67" s="132"/>
      <c r="D67" s="473">
        <v>0.76666666666666605</v>
      </c>
      <c r="E67" s="75">
        <f t="shared" ref="E67:W67" si="75">D67+E$9</f>
        <v>0.77013888888888826</v>
      </c>
      <c r="F67" s="75">
        <f t="shared" si="75"/>
        <v>0.77430555555555491</v>
      </c>
      <c r="G67" s="75">
        <f t="shared" si="75"/>
        <v>0.77777777777777712</v>
      </c>
      <c r="H67" s="75">
        <f t="shared" si="75"/>
        <v>0.78194444444444378</v>
      </c>
      <c r="I67" s="75">
        <f t="shared" si="75"/>
        <v>0.78472222222222154</v>
      </c>
      <c r="J67" s="75">
        <f t="shared" si="75"/>
        <v>0.78819444444444375</v>
      </c>
      <c r="K67" s="75">
        <f t="shared" si="75"/>
        <v>0.79374999999999929</v>
      </c>
      <c r="L67" s="75">
        <f t="shared" si="75"/>
        <v>0.79791666666666594</v>
      </c>
      <c r="M67" s="75">
        <f t="shared" si="75"/>
        <v>0.79999999999999927</v>
      </c>
      <c r="N67" s="75">
        <f t="shared" si="75"/>
        <v>0.80694444444444369</v>
      </c>
      <c r="O67" s="75">
        <f t="shared" si="75"/>
        <v>0.80972222222222145</v>
      </c>
      <c r="P67" s="75">
        <f t="shared" si="75"/>
        <v>0.81388888888888811</v>
      </c>
      <c r="Q67" s="75">
        <f t="shared" si="75"/>
        <v>0.81736111111111032</v>
      </c>
      <c r="R67" s="75">
        <f t="shared" si="75"/>
        <v>0.82013888888888808</v>
      </c>
      <c r="S67" s="75">
        <f t="shared" si="75"/>
        <v>0.82361111111111029</v>
      </c>
      <c r="T67" s="75">
        <f t="shared" si="75"/>
        <v>0.8270833333333325</v>
      </c>
      <c r="U67" s="75">
        <f t="shared" si="75"/>
        <v>0.83124999999999916</v>
      </c>
      <c r="V67" s="75">
        <f t="shared" si="75"/>
        <v>0.83472222222222137</v>
      </c>
      <c r="W67" s="75">
        <f t="shared" si="75"/>
        <v>0.83819444444444358</v>
      </c>
      <c r="X67" s="132"/>
      <c r="Y67" s="205">
        <f t="shared" si="7"/>
        <v>29.54</v>
      </c>
      <c r="Z67" s="163">
        <f t="shared" si="73"/>
        <v>7.1527777777777524E-2</v>
      </c>
      <c r="AA67" s="80">
        <f t="shared" si="38"/>
        <v>17.207766990291322</v>
      </c>
      <c r="AB67" s="81"/>
      <c r="AC67" s="82">
        <f t="shared" si="42"/>
        <v>1.041666666666663E-2</v>
      </c>
    </row>
    <row r="68" spans="1:29" ht="18.399999999999999" customHeight="1" x14ac:dyDescent="0.25">
      <c r="A68" s="693"/>
      <c r="B68" s="74">
        <v>52</v>
      </c>
      <c r="C68" s="132"/>
      <c r="D68" s="473">
        <v>0.77708333333333268</v>
      </c>
      <c r="E68" s="75">
        <f t="shared" ref="E68:W68" si="76">D68+E$9</f>
        <v>0.78055555555555489</v>
      </c>
      <c r="F68" s="75">
        <f t="shared" si="76"/>
        <v>0.78472222222222154</v>
      </c>
      <c r="G68" s="75">
        <f t="shared" si="76"/>
        <v>0.78819444444444375</v>
      </c>
      <c r="H68" s="75">
        <f t="shared" si="76"/>
        <v>0.79236111111111041</v>
      </c>
      <c r="I68" s="75">
        <f t="shared" si="76"/>
        <v>0.79513888888888817</v>
      </c>
      <c r="J68" s="75">
        <f t="shared" si="76"/>
        <v>0.79861111111111038</v>
      </c>
      <c r="K68" s="75">
        <f t="shared" si="76"/>
        <v>0.80416666666666592</v>
      </c>
      <c r="L68" s="75">
        <f t="shared" si="76"/>
        <v>0.80833333333333257</v>
      </c>
      <c r="M68" s="75">
        <f t="shared" si="76"/>
        <v>0.8104166666666659</v>
      </c>
      <c r="N68" s="75">
        <f t="shared" si="76"/>
        <v>0.81736111111111032</v>
      </c>
      <c r="O68" s="75">
        <f t="shared" si="76"/>
        <v>0.82013888888888808</v>
      </c>
      <c r="P68" s="75">
        <f t="shared" si="76"/>
        <v>0.82430555555555474</v>
      </c>
      <c r="Q68" s="75">
        <f t="shared" si="76"/>
        <v>0.82777777777777695</v>
      </c>
      <c r="R68" s="75">
        <f t="shared" si="76"/>
        <v>0.83055555555555471</v>
      </c>
      <c r="S68" s="75">
        <f t="shared" si="76"/>
        <v>0.83402777777777692</v>
      </c>
      <c r="T68" s="75">
        <f t="shared" si="76"/>
        <v>0.83749999999999913</v>
      </c>
      <c r="U68" s="75">
        <f t="shared" si="76"/>
        <v>0.84166666666666579</v>
      </c>
      <c r="V68" s="75">
        <f t="shared" si="76"/>
        <v>0.845138888888888</v>
      </c>
      <c r="W68" s="75">
        <f t="shared" si="76"/>
        <v>0.84861111111111021</v>
      </c>
      <c r="X68" s="132"/>
      <c r="Y68" s="205">
        <f t="shared" si="7"/>
        <v>29.54</v>
      </c>
      <c r="Z68" s="163">
        <f t="shared" si="73"/>
        <v>7.1527777777777524E-2</v>
      </c>
      <c r="AA68" s="80">
        <f t="shared" si="38"/>
        <v>17.207766990291322</v>
      </c>
      <c r="AB68" s="81"/>
      <c r="AC68" s="82">
        <f t="shared" si="42"/>
        <v>1.041666666666663E-2</v>
      </c>
    </row>
    <row r="69" spans="1:29" ht="18.399999999999999" customHeight="1" thickBot="1" x14ac:dyDescent="0.3">
      <c r="A69" s="693"/>
      <c r="B69" s="74">
        <v>53</v>
      </c>
      <c r="C69" s="132"/>
      <c r="D69" s="473">
        <v>0.78749999999999931</v>
      </c>
      <c r="E69" s="75">
        <f t="shared" ref="E69:W69" si="77">D69+E$9</f>
        <v>0.79097222222222152</v>
      </c>
      <c r="F69" s="75">
        <f t="shared" si="77"/>
        <v>0.79513888888888817</v>
      </c>
      <c r="G69" s="75">
        <f t="shared" si="77"/>
        <v>0.79861111111111038</v>
      </c>
      <c r="H69" s="75">
        <f t="shared" si="77"/>
        <v>0.80277777777777704</v>
      </c>
      <c r="I69" s="75">
        <f t="shared" si="77"/>
        <v>0.8055555555555548</v>
      </c>
      <c r="J69" s="75">
        <f t="shared" si="77"/>
        <v>0.80902777777777701</v>
      </c>
      <c r="K69" s="75">
        <f t="shared" si="77"/>
        <v>0.81458333333333255</v>
      </c>
      <c r="L69" s="75">
        <f t="shared" si="77"/>
        <v>0.8187499999999992</v>
      </c>
      <c r="M69" s="75">
        <f t="shared" si="77"/>
        <v>0.82083333333333253</v>
      </c>
      <c r="N69" s="75">
        <f t="shared" si="77"/>
        <v>0.82777777777777695</v>
      </c>
      <c r="O69" s="75">
        <f t="shared" si="77"/>
        <v>0.83055555555555471</v>
      </c>
      <c r="P69" s="75">
        <f t="shared" si="77"/>
        <v>0.83472222222222137</v>
      </c>
      <c r="Q69" s="75">
        <f t="shared" si="77"/>
        <v>0.83819444444444358</v>
      </c>
      <c r="R69" s="75">
        <f t="shared" si="77"/>
        <v>0.84097222222222134</v>
      </c>
      <c r="S69" s="75">
        <f t="shared" si="77"/>
        <v>0.84444444444444355</v>
      </c>
      <c r="T69" s="75">
        <f t="shared" si="77"/>
        <v>0.84791666666666576</v>
      </c>
      <c r="U69" s="75">
        <f t="shared" si="77"/>
        <v>0.85208333333333242</v>
      </c>
      <c r="V69" s="75">
        <f t="shared" si="77"/>
        <v>0.85555555555555463</v>
      </c>
      <c r="W69" s="75">
        <f t="shared" si="77"/>
        <v>0.85902777777777684</v>
      </c>
      <c r="X69" s="132"/>
      <c r="Y69" s="205">
        <f t="shared" si="7"/>
        <v>29.54</v>
      </c>
      <c r="Z69" s="163">
        <f t="shared" si="73"/>
        <v>7.1527777777777524E-2</v>
      </c>
      <c r="AA69" s="80">
        <f t="shared" si="38"/>
        <v>17.207766990291322</v>
      </c>
      <c r="AB69" s="81"/>
      <c r="AC69" s="82">
        <f t="shared" si="42"/>
        <v>1.041666666666663E-2</v>
      </c>
    </row>
    <row r="70" spans="1:29" ht="18.399999999999999" customHeight="1" x14ac:dyDescent="0.25">
      <c r="A70" s="693"/>
      <c r="B70" s="67">
        <v>54</v>
      </c>
      <c r="C70" s="132"/>
      <c r="D70" s="473">
        <v>0.79791666666666594</v>
      </c>
      <c r="E70" s="75">
        <f t="shared" ref="E70:W70" si="78">D70+E$9</f>
        <v>0.80138888888888815</v>
      </c>
      <c r="F70" s="75">
        <f t="shared" si="78"/>
        <v>0.8055555555555548</v>
      </c>
      <c r="G70" s="75">
        <f t="shared" si="78"/>
        <v>0.80902777777777701</v>
      </c>
      <c r="H70" s="75">
        <f t="shared" si="78"/>
        <v>0.81319444444444366</v>
      </c>
      <c r="I70" s="75">
        <f t="shared" si="78"/>
        <v>0.81597222222222143</v>
      </c>
      <c r="J70" s="75">
        <f t="shared" si="78"/>
        <v>0.81944444444444364</v>
      </c>
      <c r="K70" s="75">
        <f t="shared" si="78"/>
        <v>0.82499999999999918</v>
      </c>
      <c r="L70" s="75">
        <f t="shared" si="78"/>
        <v>0.82916666666666583</v>
      </c>
      <c r="M70" s="75">
        <f t="shared" si="78"/>
        <v>0.83124999999999916</v>
      </c>
      <c r="N70" s="75">
        <f t="shared" si="78"/>
        <v>0.83819444444444358</v>
      </c>
      <c r="O70" s="75">
        <f t="shared" si="78"/>
        <v>0.84097222222222134</v>
      </c>
      <c r="P70" s="75">
        <f t="shared" si="78"/>
        <v>0.845138888888888</v>
      </c>
      <c r="Q70" s="75">
        <f t="shared" si="78"/>
        <v>0.84861111111111021</v>
      </c>
      <c r="R70" s="75">
        <f t="shared" si="78"/>
        <v>0.85138888888888797</v>
      </c>
      <c r="S70" s="75">
        <f t="shared" si="78"/>
        <v>0.85486111111111018</v>
      </c>
      <c r="T70" s="75">
        <f t="shared" si="78"/>
        <v>0.85833333333333239</v>
      </c>
      <c r="U70" s="75">
        <f t="shared" si="78"/>
        <v>0.86249999999999905</v>
      </c>
      <c r="V70" s="75">
        <f t="shared" si="78"/>
        <v>0.86597222222222126</v>
      </c>
      <c r="W70" s="75">
        <f t="shared" si="78"/>
        <v>0.86944444444444346</v>
      </c>
      <c r="X70" s="132"/>
      <c r="Y70" s="205">
        <f t="shared" si="7"/>
        <v>29.54</v>
      </c>
      <c r="Z70" s="163">
        <f t="shared" si="73"/>
        <v>7.1527777777777524E-2</v>
      </c>
      <c r="AA70" s="80">
        <f t="shared" si="38"/>
        <v>17.207766990291322</v>
      </c>
      <c r="AB70" s="81"/>
      <c r="AC70" s="82">
        <f t="shared" si="42"/>
        <v>1.041666666666663E-2</v>
      </c>
    </row>
    <row r="71" spans="1:29" ht="18.399999999999999" customHeight="1" x14ac:dyDescent="0.25">
      <c r="A71" s="693"/>
      <c r="B71" s="74">
        <v>55</v>
      </c>
      <c r="C71" s="132"/>
      <c r="D71" s="473">
        <v>0.80833333333333257</v>
      </c>
      <c r="E71" s="75">
        <f t="shared" ref="E71:W71" si="79">D71+E$9</f>
        <v>0.81180555555555478</v>
      </c>
      <c r="F71" s="75">
        <f t="shared" si="79"/>
        <v>0.81597222222222143</v>
      </c>
      <c r="G71" s="75">
        <f t="shared" si="79"/>
        <v>0.81944444444444364</v>
      </c>
      <c r="H71" s="75">
        <f t="shared" si="79"/>
        <v>0.82361111111111029</v>
      </c>
      <c r="I71" s="75">
        <f t="shared" si="79"/>
        <v>0.82638888888888806</v>
      </c>
      <c r="J71" s="75">
        <f t="shared" si="79"/>
        <v>0.82986111111111027</v>
      </c>
      <c r="K71" s="75">
        <f t="shared" si="79"/>
        <v>0.83541666666666581</v>
      </c>
      <c r="L71" s="75">
        <f t="shared" si="79"/>
        <v>0.83958333333333246</v>
      </c>
      <c r="M71" s="75">
        <f t="shared" si="79"/>
        <v>0.84166666666666579</v>
      </c>
      <c r="N71" s="75">
        <f t="shared" si="79"/>
        <v>0.84861111111111021</v>
      </c>
      <c r="O71" s="75">
        <f t="shared" si="79"/>
        <v>0.85138888888888797</v>
      </c>
      <c r="P71" s="75">
        <f t="shared" si="79"/>
        <v>0.85555555555555463</v>
      </c>
      <c r="Q71" s="75">
        <f t="shared" si="79"/>
        <v>0.85902777777777684</v>
      </c>
      <c r="R71" s="75">
        <f t="shared" si="79"/>
        <v>0.8618055555555546</v>
      </c>
      <c r="S71" s="75">
        <f t="shared" si="79"/>
        <v>0.86527777777777681</v>
      </c>
      <c r="T71" s="75">
        <f t="shared" si="79"/>
        <v>0.86874999999999902</v>
      </c>
      <c r="U71" s="75">
        <f t="shared" si="79"/>
        <v>0.87291666666666567</v>
      </c>
      <c r="V71" s="75">
        <f t="shared" si="79"/>
        <v>0.87638888888888788</v>
      </c>
      <c r="W71" s="75">
        <f t="shared" si="79"/>
        <v>0.87986111111111009</v>
      </c>
      <c r="X71" s="132"/>
      <c r="Y71" s="205">
        <f t="shared" si="7"/>
        <v>29.54</v>
      </c>
      <c r="Z71" s="163">
        <f t="shared" si="73"/>
        <v>7.1527777777777524E-2</v>
      </c>
      <c r="AA71" s="80">
        <f t="shared" si="38"/>
        <v>17.207766990291322</v>
      </c>
      <c r="AB71" s="81"/>
      <c r="AC71" s="82">
        <f t="shared" si="42"/>
        <v>1.041666666666663E-2</v>
      </c>
    </row>
    <row r="72" spans="1:29" ht="18.399999999999999" customHeight="1" x14ac:dyDescent="0.25">
      <c r="A72" s="693"/>
      <c r="B72" s="74">
        <v>56</v>
      </c>
      <c r="C72" s="132"/>
      <c r="D72" s="473">
        <v>0.8187499999999992</v>
      </c>
      <c r="E72" s="75">
        <f t="shared" ref="E72:W72" si="80">D72+E$9</f>
        <v>0.82222222222222141</v>
      </c>
      <c r="F72" s="75">
        <f t="shared" si="80"/>
        <v>0.82638888888888806</v>
      </c>
      <c r="G72" s="75">
        <f t="shared" si="80"/>
        <v>0.82986111111111027</v>
      </c>
      <c r="H72" s="75">
        <f t="shared" si="80"/>
        <v>0.83402777777777692</v>
      </c>
      <c r="I72" s="75">
        <f t="shared" si="80"/>
        <v>0.83680555555555469</v>
      </c>
      <c r="J72" s="75">
        <f t="shared" si="80"/>
        <v>0.8402777777777769</v>
      </c>
      <c r="K72" s="75">
        <f t="shared" si="80"/>
        <v>0.84583333333333244</v>
      </c>
      <c r="L72" s="75">
        <f t="shared" si="80"/>
        <v>0.84999999999999909</v>
      </c>
      <c r="M72" s="75">
        <f t="shared" si="80"/>
        <v>0.85208333333333242</v>
      </c>
      <c r="N72" s="75">
        <f t="shared" si="80"/>
        <v>0.85902777777777684</v>
      </c>
      <c r="O72" s="75">
        <f t="shared" si="80"/>
        <v>0.8618055555555546</v>
      </c>
      <c r="P72" s="75">
        <f t="shared" si="80"/>
        <v>0.86597222222222126</v>
      </c>
      <c r="Q72" s="75">
        <f t="shared" si="80"/>
        <v>0.86944444444444346</v>
      </c>
      <c r="R72" s="75">
        <f t="shared" si="80"/>
        <v>0.87222222222222123</v>
      </c>
      <c r="S72" s="75">
        <f t="shared" si="80"/>
        <v>0.87569444444444344</v>
      </c>
      <c r="T72" s="75">
        <f t="shared" si="80"/>
        <v>0.87916666666666565</v>
      </c>
      <c r="U72" s="75">
        <f t="shared" si="80"/>
        <v>0.8833333333333323</v>
      </c>
      <c r="V72" s="75">
        <f t="shared" si="80"/>
        <v>0.88680555555555451</v>
      </c>
      <c r="W72" s="75">
        <f t="shared" si="80"/>
        <v>0.89027777777777672</v>
      </c>
      <c r="X72" s="132"/>
      <c r="Y72" s="205">
        <f t="shared" si="7"/>
        <v>29.54</v>
      </c>
      <c r="Z72" s="163">
        <f t="shared" si="73"/>
        <v>7.1527777777777524E-2</v>
      </c>
      <c r="AA72" s="80">
        <f t="shared" si="38"/>
        <v>17.207766990291322</v>
      </c>
      <c r="AB72" s="81"/>
      <c r="AC72" s="82">
        <f t="shared" si="42"/>
        <v>1.041666666666663E-2</v>
      </c>
    </row>
    <row r="73" spans="1:29" ht="18.399999999999999" customHeight="1" x14ac:dyDescent="0.25">
      <c r="A73" s="693"/>
      <c r="B73" s="74">
        <v>57</v>
      </c>
      <c r="C73" s="132"/>
      <c r="D73" s="473">
        <v>0.82916666666666583</v>
      </c>
      <c r="E73" s="75">
        <f t="shared" ref="E73:W73" si="81">D73+E$9</f>
        <v>0.83263888888888804</v>
      </c>
      <c r="F73" s="75">
        <f t="shared" si="81"/>
        <v>0.83680555555555469</v>
      </c>
      <c r="G73" s="75">
        <f t="shared" si="81"/>
        <v>0.8402777777777769</v>
      </c>
      <c r="H73" s="75">
        <f t="shared" si="81"/>
        <v>0.84444444444444355</v>
      </c>
      <c r="I73" s="75">
        <f t="shared" si="81"/>
        <v>0.84722222222222132</v>
      </c>
      <c r="J73" s="75">
        <f t="shared" si="81"/>
        <v>0.85069444444444353</v>
      </c>
      <c r="K73" s="75">
        <f t="shared" si="81"/>
        <v>0.85624999999999907</v>
      </c>
      <c r="L73" s="75">
        <f t="shared" si="81"/>
        <v>0.86041666666666572</v>
      </c>
      <c r="M73" s="75">
        <f t="shared" si="81"/>
        <v>0.86249999999999905</v>
      </c>
      <c r="N73" s="75">
        <f t="shared" si="81"/>
        <v>0.86944444444444346</v>
      </c>
      <c r="O73" s="75">
        <f t="shared" si="81"/>
        <v>0.87222222222222123</v>
      </c>
      <c r="P73" s="75">
        <f t="shared" si="81"/>
        <v>0.87638888888888788</v>
      </c>
      <c r="Q73" s="75">
        <f t="shared" si="81"/>
        <v>0.87986111111111009</v>
      </c>
      <c r="R73" s="75">
        <f t="shared" si="81"/>
        <v>0.88263888888888786</v>
      </c>
      <c r="S73" s="75">
        <f t="shared" si="81"/>
        <v>0.88611111111111007</v>
      </c>
      <c r="T73" s="75">
        <f t="shared" si="81"/>
        <v>0.88958333333333228</v>
      </c>
      <c r="U73" s="75">
        <f t="shared" si="81"/>
        <v>0.89374999999999893</v>
      </c>
      <c r="V73" s="75">
        <f t="shared" si="81"/>
        <v>0.89722222222222114</v>
      </c>
      <c r="W73" s="75">
        <f t="shared" si="81"/>
        <v>0.90069444444444335</v>
      </c>
      <c r="X73" s="132"/>
      <c r="Y73" s="205">
        <f t="shared" si="7"/>
        <v>29.54</v>
      </c>
      <c r="Z73" s="163">
        <f t="shared" si="73"/>
        <v>7.1527777777777524E-2</v>
      </c>
      <c r="AA73" s="80">
        <f t="shared" si="38"/>
        <v>17.207766990291322</v>
      </c>
      <c r="AB73" s="81"/>
      <c r="AC73" s="82">
        <f t="shared" si="42"/>
        <v>1.041666666666663E-2</v>
      </c>
    </row>
    <row r="74" spans="1:29" ht="18.399999999999999" customHeight="1" thickBot="1" x14ac:dyDescent="0.3">
      <c r="A74" s="693"/>
      <c r="B74" s="74">
        <v>58</v>
      </c>
      <c r="C74" s="132"/>
      <c r="D74" s="473">
        <v>0.83958333333333246</v>
      </c>
      <c r="E74" s="75">
        <f t="shared" ref="E74:W74" si="82">D74+E$9</f>
        <v>0.84305555555555467</v>
      </c>
      <c r="F74" s="75">
        <f t="shared" si="82"/>
        <v>0.84722222222222132</v>
      </c>
      <c r="G74" s="75">
        <f t="shared" si="82"/>
        <v>0.85069444444444353</v>
      </c>
      <c r="H74" s="75">
        <f t="shared" si="82"/>
        <v>0.85486111111111018</v>
      </c>
      <c r="I74" s="75">
        <f t="shared" si="82"/>
        <v>0.85763888888888795</v>
      </c>
      <c r="J74" s="75">
        <f t="shared" si="82"/>
        <v>0.86111111111111016</v>
      </c>
      <c r="K74" s="75">
        <f t="shared" si="82"/>
        <v>0.8666666666666657</v>
      </c>
      <c r="L74" s="75">
        <f t="shared" si="82"/>
        <v>0.87083333333333235</v>
      </c>
      <c r="M74" s="75">
        <f t="shared" si="82"/>
        <v>0.87291666666666567</v>
      </c>
      <c r="N74" s="75">
        <f t="shared" si="82"/>
        <v>0.87986111111111009</v>
      </c>
      <c r="O74" s="75">
        <f t="shared" si="82"/>
        <v>0.88263888888888786</v>
      </c>
      <c r="P74" s="75">
        <f t="shared" si="82"/>
        <v>0.88680555555555451</v>
      </c>
      <c r="Q74" s="75">
        <f t="shared" si="82"/>
        <v>0.89027777777777672</v>
      </c>
      <c r="R74" s="75">
        <f t="shared" si="82"/>
        <v>0.89305555555555449</v>
      </c>
      <c r="S74" s="75">
        <f t="shared" si="82"/>
        <v>0.8965277777777767</v>
      </c>
      <c r="T74" s="75">
        <f t="shared" si="82"/>
        <v>0.89999999999999891</v>
      </c>
      <c r="U74" s="75">
        <f t="shared" si="82"/>
        <v>0.90416666666666556</v>
      </c>
      <c r="V74" s="75">
        <f t="shared" si="82"/>
        <v>0.90763888888888777</v>
      </c>
      <c r="W74" s="75">
        <f t="shared" si="82"/>
        <v>0.91111111111110998</v>
      </c>
      <c r="X74" s="132"/>
      <c r="Y74" s="205">
        <f t="shared" si="7"/>
        <v>29.54</v>
      </c>
      <c r="Z74" s="163">
        <f t="shared" si="73"/>
        <v>7.1527777777777524E-2</v>
      </c>
      <c r="AA74" s="80">
        <f t="shared" si="38"/>
        <v>17.207766990291322</v>
      </c>
      <c r="AB74" s="81"/>
      <c r="AC74" s="82">
        <f t="shared" si="42"/>
        <v>1.041666666666663E-2</v>
      </c>
    </row>
    <row r="75" spans="1:29" ht="18.399999999999999" customHeight="1" x14ac:dyDescent="0.25">
      <c r="A75" s="693"/>
      <c r="B75" s="67">
        <v>59</v>
      </c>
      <c r="C75" s="132"/>
      <c r="D75" s="473">
        <v>0.84999999999999909</v>
      </c>
      <c r="E75" s="75">
        <f t="shared" ref="E75:W75" si="83">D75+E$9</f>
        <v>0.8534722222222213</v>
      </c>
      <c r="F75" s="75">
        <f t="shared" si="83"/>
        <v>0.85763888888888795</v>
      </c>
      <c r="G75" s="75">
        <f t="shared" si="83"/>
        <v>0.86111111111111016</v>
      </c>
      <c r="H75" s="75">
        <f t="shared" si="83"/>
        <v>0.86527777777777681</v>
      </c>
      <c r="I75" s="75">
        <f t="shared" si="83"/>
        <v>0.86805555555555458</v>
      </c>
      <c r="J75" s="75">
        <f t="shared" si="83"/>
        <v>0.87152777777777679</v>
      </c>
      <c r="K75" s="75">
        <f t="shared" si="83"/>
        <v>0.87708333333333233</v>
      </c>
      <c r="L75" s="75">
        <f t="shared" si="83"/>
        <v>0.88124999999999898</v>
      </c>
      <c r="M75" s="75">
        <f t="shared" si="83"/>
        <v>0.8833333333333323</v>
      </c>
      <c r="N75" s="75">
        <f t="shared" si="83"/>
        <v>0.89027777777777672</v>
      </c>
      <c r="O75" s="75">
        <f t="shared" si="83"/>
        <v>0.89305555555555449</v>
      </c>
      <c r="P75" s="75">
        <f t="shared" si="83"/>
        <v>0.89722222222222114</v>
      </c>
      <c r="Q75" s="75">
        <f t="shared" si="83"/>
        <v>0.90069444444444335</v>
      </c>
      <c r="R75" s="75">
        <f t="shared" si="83"/>
        <v>0.90347222222222112</v>
      </c>
      <c r="S75" s="75">
        <f t="shared" si="83"/>
        <v>0.90694444444444333</v>
      </c>
      <c r="T75" s="75">
        <f t="shared" si="83"/>
        <v>0.91041666666666554</v>
      </c>
      <c r="U75" s="75">
        <f t="shared" si="83"/>
        <v>0.91458333333333219</v>
      </c>
      <c r="V75" s="75">
        <f t="shared" si="83"/>
        <v>0.9180555555555544</v>
      </c>
      <c r="W75" s="75">
        <f t="shared" si="83"/>
        <v>0.92152777777777661</v>
      </c>
      <c r="X75" s="132"/>
      <c r="Y75" s="205">
        <f t="shared" si="7"/>
        <v>29.54</v>
      </c>
      <c r="Z75" s="163">
        <f t="shared" si="73"/>
        <v>7.1527777777777524E-2</v>
      </c>
      <c r="AA75" s="80">
        <f t="shared" si="38"/>
        <v>17.207766990291322</v>
      </c>
      <c r="AB75" s="81"/>
      <c r="AC75" s="82">
        <f t="shared" si="42"/>
        <v>1.041666666666663E-2</v>
      </c>
    </row>
    <row r="76" spans="1:29" ht="18" customHeight="1" x14ac:dyDescent="0.25">
      <c r="A76" s="693"/>
      <c r="B76" s="74">
        <v>60</v>
      </c>
      <c r="C76" s="132"/>
      <c r="D76" s="473">
        <v>0.86041666666666572</v>
      </c>
      <c r="E76" s="75">
        <f t="shared" ref="E76:W76" si="84">D76+E$9</f>
        <v>0.86388888888888793</v>
      </c>
      <c r="F76" s="75">
        <f t="shared" si="84"/>
        <v>0.86805555555555458</v>
      </c>
      <c r="G76" s="75">
        <f t="shared" si="84"/>
        <v>0.87152777777777679</v>
      </c>
      <c r="H76" s="75">
        <f t="shared" si="84"/>
        <v>0.87569444444444344</v>
      </c>
      <c r="I76" s="75">
        <f t="shared" si="84"/>
        <v>0.87847222222222121</v>
      </c>
      <c r="J76" s="75">
        <f t="shared" si="84"/>
        <v>0.88194444444444342</v>
      </c>
      <c r="K76" s="75">
        <f t="shared" si="84"/>
        <v>0.88749999999999896</v>
      </c>
      <c r="L76" s="75">
        <f t="shared" si="84"/>
        <v>0.89166666666666561</v>
      </c>
      <c r="M76" s="75">
        <f t="shared" si="84"/>
        <v>0.89374999999999893</v>
      </c>
      <c r="N76" s="75">
        <f t="shared" si="84"/>
        <v>0.90069444444444335</v>
      </c>
      <c r="O76" s="75">
        <f t="shared" si="84"/>
        <v>0.90347222222222112</v>
      </c>
      <c r="P76" s="75">
        <f t="shared" si="84"/>
        <v>0.90763888888888777</v>
      </c>
      <c r="Q76" s="75">
        <f t="shared" si="84"/>
        <v>0.91111111111110998</v>
      </c>
      <c r="R76" s="75">
        <f t="shared" si="84"/>
        <v>0.91388888888888775</v>
      </c>
      <c r="S76" s="75">
        <f t="shared" si="84"/>
        <v>0.91736111111110996</v>
      </c>
      <c r="T76" s="75">
        <f t="shared" si="84"/>
        <v>0.92083333333333217</v>
      </c>
      <c r="U76" s="75">
        <f t="shared" si="84"/>
        <v>0.92499999999999882</v>
      </c>
      <c r="V76" s="75">
        <f t="shared" si="84"/>
        <v>0.92847222222222103</v>
      </c>
      <c r="W76" s="75">
        <f t="shared" si="84"/>
        <v>0.93194444444444324</v>
      </c>
      <c r="X76" s="132"/>
      <c r="Y76" s="205">
        <f t="shared" si="7"/>
        <v>29.54</v>
      </c>
      <c r="Z76" s="163">
        <f t="shared" si="73"/>
        <v>7.1527777777777524E-2</v>
      </c>
      <c r="AA76" s="80">
        <f t="shared" si="38"/>
        <v>17.207766990291322</v>
      </c>
      <c r="AB76" s="81"/>
      <c r="AC76" s="82">
        <f t="shared" si="42"/>
        <v>1.041666666666663E-2</v>
      </c>
    </row>
    <row r="77" spans="1:29" ht="18.399999999999999" customHeight="1" thickBot="1" x14ac:dyDescent="0.3">
      <c r="A77" s="693"/>
      <c r="B77" s="385">
        <v>61</v>
      </c>
      <c r="C77" s="238"/>
      <c r="D77" s="477">
        <v>0.87083333333333235</v>
      </c>
      <c r="E77" s="75">
        <f t="shared" ref="E77:W77" si="85">D77+E$9</f>
        <v>0.87430555555555456</v>
      </c>
      <c r="F77" s="75">
        <f t="shared" si="85"/>
        <v>0.87847222222222121</v>
      </c>
      <c r="G77" s="75">
        <f t="shared" si="85"/>
        <v>0.88194444444444342</v>
      </c>
      <c r="H77" s="75">
        <f t="shared" si="85"/>
        <v>0.88611111111111007</v>
      </c>
      <c r="I77" s="75">
        <f t="shared" si="85"/>
        <v>0.88888888888888784</v>
      </c>
      <c r="J77" s="75">
        <f t="shared" si="85"/>
        <v>0.89236111111111005</v>
      </c>
      <c r="K77" s="75">
        <f t="shared" si="85"/>
        <v>0.89791666666666559</v>
      </c>
      <c r="L77" s="75">
        <f t="shared" si="85"/>
        <v>0.90208333333333224</v>
      </c>
      <c r="M77" s="75">
        <f t="shared" si="85"/>
        <v>0.90416666666666556</v>
      </c>
      <c r="N77" s="75">
        <f t="shared" si="85"/>
        <v>0.91111111111110998</v>
      </c>
      <c r="O77" s="75">
        <f t="shared" si="85"/>
        <v>0.91388888888888775</v>
      </c>
      <c r="P77" s="75">
        <f t="shared" si="85"/>
        <v>0.9180555555555544</v>
      </c>
      <c r="Q77" s="75">
        <f t="shared" si="85"/>
        <v>0.92152777777777661</v>
      </c>
      <c r="R77" s="75">
        <f t="shared" si="85"/>
        <v>0.92430555555555438</v>
      </c>
      <c r="S77" s="75">
        <f t="shared" si="85"/>
        <v>0.92777777777777659</v>
      </c>
      <c r="T77" s="75">
        <f t="shared" si="85"/>
        <v>0.9312499999999988</v>
      </c>
      <c r="U77" s="75">
        <f t="shared" si="85"/>
        <v>0.93541666666666545</v>
      </c>
      <c r="V77" s="75">
        <f t="shared" si="85"/>
        <v>0.93888888888888766</v>
      </c>
      <c r="W77" s="75">
        <f t="shared" si="85"/>
        <v>0.94236111111110987</v>
      </c>
      <c r="X77" s="238"/>
      <c r="Y77" s="289">
        <f t="shared" si="7"/>
        <v>29.54</v>
      </c>
      <c r="Z77" s="290">
        <f t="shared" si="73"/>
        <v>7.1527777777777524E-2</v>
      </c>
      <c r="AA77" s="386">
        <f t="shared" si="38"/>
        <v>17.207766990291322</v>
      </c>
      <c r="AB77" s="81"/>
      <c r="AC77" s="82">
        <f t="shared" si="42"/>
        <v>1.041666666666663E-2</v>
      </c>
    </row>
    <row r="78" spans="1:29" ht="18.399999999999999" customHeight="1" thickBot="1" x14ac:dyDescent="0.3">
      <c r="A78" s="693"/>
      <c r="B78" s="215">
        <v>62</v>
      </c>
      <c r="C78" s="395"/>
      <c r="D78" s="478">
        <v>0.88124999999999898</v>
      </c>
      <c r="E78" s="144">
        <f t="shared" ref="E78:E88" si="86">D78+E$10</f>
        <v>0.88472222222222119</v>
      </c>
      <c r="F78" s="145">
        <f t="shared" ref="F78:N88" si="87">E78+F$10</f>
        <v>0.8881944444444434</v>
      </c>
      <c r="G78" s="145">
        <f t="shared" ref="G78:G86" si="88">F78+G$10</f>
        <v>0.89097222222222117</v>
      </c>
      <c r="H78" s="145">
        <f t="shared" ref="H78:H86" si="89">G78+H$10</f>
        <v>0.89444444444444338</v>
      </c>
      <c r="I78" s="145">
        <f t="shared" ref="I78:I86" si="90">H78+I$10</f>
        <v>0.89722222222222114</v>
      </c>
      <c r="J78" s="145">
        <f t="shared" ref="J78:J86" si="91">I78+J$10</f>
        <v>0.89999999999999891</v>
      </c>
      <c r="K78" s="145">
        <f t="shared" ref="K78:K86" si="92">J78+K$10</f>
        <v>0.90486111111111001</v>
      </c>
      <c r="L78" s="145">
        <f t="shared" ref="L78:L86" si="93">K78+L$10</f>
        <v>0.90833333333333222</v>
      </c>
      <c r="M78" s="145">
        <f t="shared" ref="M78:M86" si="94">L78+M$10</f>
        <v>0.91041666666666554</v>
      </c>
      <c r="N78" s="145">
        <f t="shared" ref="N78:N86" si="95">M78+N$10</f>
        <v>0.91666666666666552</v>
      </c>
      <c r="O78" s="145">
        <f t="shared" ref="O78:W88" si="96">N78+O$10</f>
        <v>0.91944444444444329</v>
      </c>
      <c r="P78" s="145">
        <f t="shared" ref="P78:P86" si="97">O78+P$10</f>
        <v>0.9229166666666655</v>
      </c>
      <c r="Q78" s="145">
        <f t="shared" ref="Q78:Q86" si="98">P78+Q$10</f>
        <v>0.92638888888888771</v>
      </c>
      <c r="R78" s="145">
        <f t="shared" ref="R78:R86" si="99">Q78+R$10</f>
        <v>0.92847222222222103</v>
      </c>
      <c r="S78" s="145">
        <f t="shared" ref="S78:S86" si="100">R78+S$10</f>
        <v>0.93194444444444324</v>
      </c>
      <c r="T78" s="145">
        <f t="shared" ref="T78:T86" si="101">S78+T$10</f>
        <v>0.93472222222222101</v>
      </c>
      <c r="U78" s="145">
        <f t="shared" ref="U78:U86" si="102">T78+U$10</f>
        <v>0.93819444444444322</v>
      </c>
      <c r="V78" s="145">
        <f t="shared" ref="V78:V86" si="103">U78+V$10</f>
        <v>0.94166666666666543</v>
      </c>
      <c r="W78" s="145">
        <f t="shared" ref="W78:W86" si="104">V78+W$10</f>
        <v>0.9444444444444432</v>
      </c>
      <c r="X78" s="395"/>
      <c r="Y78" s="396">
        <f t="shared" si="7"/>
        <v>29.54</v>
      </c>
      <c r="Z78" s="176">
        <f t="shared" si="73"/>
        <v>6.319444444444422E-2</v>
      </c>
      <c r="AA78" s="250">
        <f t="shared" si="38"/>
        <v>19.476923076923146</v>
      </c>
      <c r="AB78" s="81"/>
      <c r="AC78" s="82">
        <f t="shared" si="42"/>
        <v>1.041666666666663E-2</v>
      </c>
    </row>
    <row r="79" spans="1:29" ht="18.399999999999999" customHeight="1" thickBot="1" x14ac:dyDescent="0.3">
      <c r="A79" s="693"/>
      <c r="B79" s="142">
        <v>63</v>
      </c>
      <c r="C79" s="149"/>
      <c r="D79" s="479">
        <v>0.89166666666666561</v>
      </c>
      <c r="E79" s="144">
        <f t="shared" si="86"/>
        <v>0.89513888888888782</v>
      </c>
      <c r="F79" s="145">
        <f t="shared" si="87"/>
        <v>0.89861111111111003</v>
      </c>
      <c r="G79" s="145">
        <f t="shared" si="88"/>
        <v>0.9013888888888878</v>
      </c>
      <c r="H79" s="145">
        <f t="shared" si="89"/>
        <v>0.90486111111111001</v>
      </c>
      <c r="I79" s="145">
        <f t="shared" si="90"/>
        <v>0.90763888888888777</v>
      </c>
      <c r="J79" s="145">
        <f t="shared" si="91"/>
        <v>0.91041666666666554</v>
      </c>
      <c r="K79" s="145">
        <f t="shared" si="92"/>
        <v>0.91527777777777664</v>
      </c>
      <c r="L79" s="145">
        <f t="shared" si="93"/>
        <v>0.91874999999999885</v>
      </c>
      <c r="M79" s="145">
        <f t="shared" si="94"/>
        <v>0.92083333333333217</v>
      </c>
      <c r="N79" s="145">
        <f t="shared" si="95"/>
        <v>0.92708333333333215</v>
      </c>
      <c r="O79" s="145">
        <f t="shared" si="96"/>
        <v>0.92986111111110992</v>
      </c>
      <c r="P79" s="145">
        <f t="shared" si="97"/>
        <v>0.93333333333333213</v>
      </c>
      <c r="Q79" s="145">
        <f t="shared" si="98"/>
        <v>0.93680555555555434</v>
      </c>
      <c r="R79" s="145">
        <f t="shared" si="99"/>
        <v>0.93888888888888766</v>
      </c>
      <c r="S79" s="145">
        <f t="shared" si="100"/>
        <v>0.94236111111110987</v>
      </c>
      <c r="T79" s="145">
        <f t="shared" si="101"/>
        <v>0.94513888888888764</v>
      </c>
      <c r="U79" s="145">
        <f t="shared" si="102"/>
        <v>0.94861111111110985</v>
      </c>
      <c r="V79" s="145">
        <f t="shared" si="103"/>
        <v>0.95208333333333206</v>
      </c>
      <c r="W79" s="145">
        <f t="shared" si="104"/>
        <v>0.95486111111110983</v>
      </c>
      <c r="X79" s="149"/>
      <c r="Y79" s="156">
        <f t="shared" si="7"/>
        <v>29.54</v>
      </c>
      <c r="Z79" s="157">
        <f t="shared" si="73"/>
        <v>6.319444444444422E-2</v>
      </c>
      <c r="AA79" s="158">
        <f t="shared" si="38"/>
        <v>19.476923076923146</v>
      </c>
      <c r="AB79" s="81"/>
      <c r="AC79" s="82">
        <f t="shared" si="42"/>
        <v>1.041666666666663E-2</v>
      </c>
    </row>
    <row r="80" spans="1:29" ht="18.399999999999999" customHeight="1" thickBot="1" x14ac:dyDescent="0.3">
      <c r="A80" s="693"/>
      <c r="B80" s="142">
        <v>64</v>
      </c>
      <c r="C80" s="149"/>
      <c r="D80" s="479">
        <v>0.90208333333333224</v>
      </c>
      <c r="E80" s="144">
        <f t="shared" si="86"/>
        <v>0.90555555555555445</v>
      </c>
      <c r="F80" s="145">
        <f t="shared" si="87"/>
        <v>0.90902777777777666</v>
      </c>
      <c r="G80" s="145">
        <f t="shared" si="88"/>
        <v>0.91180555555555443</v>
      </c>
      <c r="H80" s="145">
        <f t="shared" si="89"/>
        <v>0.91527777777777664</v>
      </c>
      <c r="I80" s="145">
        <f t="shared" si="90"/>
        <v>0.9180555555555544</v>
      </c>
      <c r="J80" s="145">
        <f t="shared" si="91"/>
        <v>0.92083333333333217</v>
      </c>
      <c r="K80" s="145">
        <f t="shared" si="92"/>
        <v>0.92569444444444327</v>
      </c>
      <c r="L80" s="145">
        <f t="shared" si="93"/>
        <v>0.92916666666666548</v>
      </c>
      <c r="M80" s="145">
        <f t="shared" si="94"/>
        <v>0.9312499999999988</v>
      </c>
      <c r="N80" s="145">
        <f t="shared" si="95"/>
        <v>0.93749999999999878</v>
      </c>
      <c r="O80" s="145">
        <f t="shared" si="96"/>
        <v>0.94027777777777655</v>
      </c>
      <c r="P80" s="145">
        <f t="shared" si="97"/>
        <v>0.94374999999999876</v>
      </c>
      <c r="Q80" s="145">
        <f t="shared" si="98"/>
        <v>0.94722222222222097</v>
      </c>
      <c r="R80" s="145">
        <f t="shared" si="99"/>
        <v>0.94930555555555429</v>
      </c>
      <c r="S80" s="145">
        <f t="shared" si="100"/>
        <v>0.9527777777777765</v>
      </c>
      <c r="T80" s="145">
        <f t="shared" si="101"/>
        <v>0.95555555555555427</v>
      </c>
      <c r="U80" s="145">
        <f t="shared" si="102"/>
        <v>0.95902777777777648</v>
      </c>
      <c r="V80" s="145">
        <f t="shared" si="103"/>
        <v>0.96249999999999869</v>
      </c>
      <c r="W80" s="145">
        <f t="shared" si="104"/>
        <v>0.96527777777777646</v>
      </c>
      <c r="X80" s="149"/>
      <c r="Y80" s="156">
        <f t="shared" si="7"/>
        <v>29.54</v>
      </c>
      <c r="Z80" s="157">
        <f t="shared" si="73"/>
        <v>6.319444444444422E-2</v>
      </c>
      <c r="AA80" s="158">
        <f t="shared" si="38"/>
        <v>19.476923076923146</v>
      </c>
      <c r="AB80" s="81"/>
      <c r="AC80" s="82">
        <f t="shared" si="42"/>
        <v>1.041666666666663E-2</v>
      </c>
    </row>
    <row r="81" spans="1:29" ht="18.399999999999999" customHeight="1" thickBot="1" x14ac:dyDescent="0.3">
      <c r="A81" s="693"/>
      <c r="B81" s="142">
        <v>65</v>
      </c>
      <c r="C81" s="149"/>
      <c r="D81" s="479">
        <v>0.91249999999999887</v>
      </c>
      <c r="E81" s="144">
        <f t="shared" si="86"/>
        <v>0.91597222222222108</v>
      </c>
      <c r="F81" s="145">
        <f t="shared" si="87"/>
        <v>0.91944444444444329</v>
      </c>
      <c r="G81" s="145">
        <f t="shared" si="88"/>
        <v>0.92222222222222106</v>
      </c>
      <c r="H81" s="145">
        <f t="shared" si="89"/>
        <v>0.92569444444444327</v>
      </c>
      <c r="I81" s="145">
        <f t="shared" si="90"/>
        <v>0.92847222222222103</v>
      </c>
      <c r="J81" s="145">
        <f t="shared" si="91"/>
        <v>0.9312499999999988</v>
      </c>
      <c r="K81" s="145">
        <f t="shared" si="92"/>
        <v>0.93611111111110989</v>
      </c>
      <c r="L81" s="145">
        <f t="shared" si="93"/>
        <v>0.9395833333333321</v>
      </c>
      <c r="M81" s="145">
        <f t="shared" si="94"/>
        <v>0.94166666666666543</v>
      </c>
      <c r="N81" s="145">
        <f t="shared" si="95"/>
        <v>0.94791666666666541</v>
      </c>
      <c r="O81" s="145">
        <f t="shared" si="96"/>
        <v>0.95069444444444318</v>
      </c>
      <c r="P81" s="145">
        <f t="shared" si="97"/>
        <v>0.95416666666666539</v>
      </c>
      <c r="Q81" s="145">
        <f t="shared" si="98"/>
        <v>0.9576388888888876</v>
      </c>
      <c r="R81" s="145">
        <f t="shared" si="99"/>
        <v>0.95972222222222092</v>
      </c>
      <c r="S81" s="145">
        <f t="shared" si="100"/>
        <v>0.96319444444444313</v>
      </c>
      <c r="T81" s="145">
        <f t="shared" si="101"/>
        <v>0.9659722222222209</v>
      </c>
      <c r="U81" s="145">
        <f t="shared" si="102"/>
        <v>0.96944444444444311</v>
      </c>
      <c r="V81" s="145">
        <f t="shared" si="103"/>
        <v>0.97291666666666532</v>
      </c>
      <c r="W81" s="145">
        <f t="shared" si="104"/>
        <v>0.97569444444444309</v>
      </c>
      <c r="X81" s="149"/>
      <c r="Y81" s="156">
        <f t="shared" si="7"/>
        <v>29.54</v>
      </c>
      <c r="Z81" s="157">
        <f t="shared" si="73"/>
        <v>6.319444444444422E-2</v>
      </c>
      <c r="AA81" s="158">
        <f t="shared" ref="AA81" si="105">$G$93/((Z81*1440)/60)</f>
        <v>19.476923076923146</v>
      </c>
      <c r="AB81" s="81"/>
      <c r="AC81" s="82">
        <f t="shared" si="42"/>
        <v>1.041666666666663E-2</v>
      </c>
    </row>
    <row r="82" spans="1:29" ht="18.399999999999999" customHeight="1" thickBot="1" x14ac:dyDescent="0.3">
      <c r="A82" s="693"/>
      <c r="B82" s="142">
        <v>66</v>
      </c>
      <c r="C82" s="149"/>
      <c r="D82" s="479">
        <v>0.9229166666666655</v>
      </c>
      <c r="E82" s="144">
        <f t="shared" si="86"/>
        <v>0.92638888888888771</v>
      </c>
      <c r="F82" s="145">
        <f t="shared" si="87"/>
        <v>0.92986111111110992</v>
      </c>
      <c r="G82" s="145">
        <f t="shared" si="88"/>
        <v>0.93263888888888768</v>
      </c>
      <c r="H82" s="145">
        <f t="shared" si="89"/>
        <v>0.93611111111110989</v>
      </c>
      <c r="I82" s="145">
        <f t="shared" si="90"/>
        <v>0.93888888888888766</v>
      </c>
      <c r="J82" s="145">
        <f t="shared" si="91"/>
        <v>0.94166666666666543</v>
      </c>
      <c r="K82" s="145">
        <f t="shared" si="92"/>
        <v>0.94652777777777652</v>
      </c>
      <c r="L82" s="145">
        <f t="shared" si="93"/>
        <v>0.94999999999999873</v>
      </c>
      <c r="M82" s="145">
        <f t="shared" si="94"/>
        <v>0.95208333333333206</v>
      </c>
      <c r="N82" s="145">
        <f t="shared" si="95"/>
        <v>0.95833333333333204</v>
      </c>
      <c r="O82" s="145">
        <f t="shared" si="96"/>
        <v>0.96111111111110981</v>
      </c>
      <c r="P82" s="145">
        <f t="shared" si="97"/>
        <v>0.96458333333333202</v>
      </c>
      <c r="Q82" s="145">
        <f t="shared" si="98"/>
        <v>0.96805555555555423</v>
      </c>
      <c r="R82" s="145">
        <f t="shared" si="99"/>
        <v>0.97013888888888755</v>
      </c>
      <c r="S82" s="145">
        <f t="shared" si="100"/>
        <v>0.97361111111110976</v>
      </c>
      <c r="T82" s="145">
        <f t="shared" si="101"/>
        <v>0.97638888888888753</v>
      </c>
      <c r="U82" s="145">
        <f t="shared" si="102"/>
        <v>0.97986111111110974</v>
      </c>
      <c r="V82" s="145">
        <f t="shared" si="103"/>
        <v>0.98333333333333195</v>
      </c>
      <c r="W82" s="145">
        <f t="shared" si="104"/>
        <v>0.98611111111110972</v>
      </c>
      <c r="X82" s="149"/>
      <c r="Y82" s="156">
        <f t="shared" si="7"/>
        <v>29.54</v>
      </c>
      <c r="Z82" s="157">
        <f t="shared" si="73"/>
        <v>6.319444444444422E-2</v>
      </c>
      <c r="AA82" s="158">
        <f t="shared" ref="AA82:AA86" si="106">$G$93/((Z82*1440)/60)</f>
        <v>19.476923076923146</v>
      </c>
      <c r="AB82" s="81"/>
      <c r="AC82" s="82">
        <f t="shared" si="42"/>
        <v>1.041666666666663E-2</v>
      </c>
    </row>
    <row r="83" spans="1:29" ht="18.399999999999999" customHeight="1" thickBot="1" x14ac:dyDescent="0.3">
      <c r="A83" s="693"/>
      <c r="B83" s="215">
        <v>67</v>
      </c>
      <c r="C83" s="149"/>
      <c r="D83" s="479">
        <v>0.93333333333333213</v>
      </c>
      <c r="E83" s="144">
        <f t="shared" si="86"/>
        <v>0.93680555555555434</v>
      </c>
      <c r="F83" s="145">
        <f t="shared" si="87"/>
        <v>0.94027777777777655</v>
      </c>
      <c r="G83" s="145">
        <f t="shared" si="88"/>
        <v>0.94305555555555431</v>
      </c>
      <c r="H83" s="145">
        <f t="shared" si="89"/>
        <v>0.94652777777777652</v>
      </c>
      <c r="I83" s="145">
        <f t="shared" si="90"/>
        <v>0.94930555555555429</v>
      </c>
      <c r="J83" s="145">
        <f t="shared" si="91"/>
        <v>0.95208333333333206</v>
      </c>
      <c r="K83" s="145">
        <f t="shared" si="92"/>
        <v>0.95694444444444315</v>
      </c>
      <c r="L83" s="145">
        <f t="shared" si="93"/>
        <v>0.96041666666666536</v>
      </c>
      <c r="M83" s="145">
        <f t="shared" si="94"/>
        <v>0.96249999999999869</v>
      </c>
      <c r="N83" s="145">
        <f t="shared" si="95"/>
        <v>0.96874999999999867</v>
      </c>
      <c r="O83" s="145">
        <f t="shared" si="96"/>
        <v>0.97152777777777644</v>
      </c>
      <c r="P83" s="145">
        <f t="shared" si="97"/>
        <v>0.97499999999999865</v>
      </c>
      <c r="Q83" s="145">
        <f t="shared" si="98"/>
        <v>0.97847222222222086</v>
      </c>
      <c r="R83" s="145">
        <f t="shared" si="99"/>
        <v>0.98055555555555418</v>
      </c>
      <c r="S83" s="145">
        <f t="shared" si="100"/>
        <v>0.98402777777777639</v>
      </c>
      <c r="T83" s="145">
        <f t="shared" si="101"/>
        <v>0.98680555555555416</v>
      </c>
      <c r="U83" s="145">
        <f t="shared" si="102"/>
        <v>0.99027777777777637</v>
      </c>
      <c r="V83" s="145">
        <f t="shared" si="103"/>
        <v>0.99374999999999858</v>
      </c>
      <c r="W83" s="145">
        <f t="shared" si="104"/>
        <v>0.99652777777777635</v>
      </c>
      <c r="X83" s="149"/>
      <c r="Y83" s="156">
        <f t="shared" si="7"/>
        <v>29.54</v>
      </c>
      <c r="Z83" s="157">
        <f t="shared" si="73"/>
        <v>6.319444444444422E-2</v>
      </c>
      <c r="AA83" s="158">
        <f t="shared" si="106"/>
        <v>19.476923076923146</v>
      </c>
      <c r="AB83" s="81"/>
      <c r="AC83" s="82">
        <f t="shared" si="42"/>
        <v>1.041666666666663E-2</v>
      </c>
    </row>
    <row r="84" spans="1:29" ht="18.399999999999999" customHeight="1" thickBot="1" x14ac:dyDescent="0.3">
      <c r="A84" s="693"/>
      <c r="B84" s="142">
        <v>68</v>
      </c>
      <c r="C84" s="149"/>
      <c r="D84" s="479">
        <v>0.94374999999999876</v>
      </c>
      <c r="E84" s="144">
        <f t="shared" si="86"/>
        <v>0.94722222222222097</v>
      </c>
      <c r="F84" s="145">
        <f t="shared" si="87"/>
        <v>0.95069444444444318</v>
      </c>
      <c r="G84" s="145">
        <f t="shared" si="88"/>
        <v>0.95347222222222094</v>
      </c>
      <c r="H84" s="145">
        <f t="shared" si="89"/>
        <v>0.95694444444444315</v>
      </c>
      <c r="I84" s="145">
        <f t="shared" si="90"/>
        <v>0.95972222222222092</v>
      </c>
      <c r="J84" s="145">
        <f t="shared" si="91"/>
        <v>0.96249999999999869</v>
      </c>
      <c r="K84" s="145">
        <f t="shared" si="92"/>
        <v>0.96736111111110978</v>
      </c>
      <c r="L84" s="145">
        <f t="shared" si="93"/>
        <v>0.97083333333333199</v>
      </c>
      <c r="M84" s="145">
        <f t="shared" si="94"/>
        <v>0.97291666666666532</v>
      </c>
      <c r="N84" s="145">
        <f t="shared" si="95"/>
        <v>0.9791666666666653</v>
      </c>
      <c r="O84" s="145">
        <f t="shared" si="96"/>
        <v>0.98194444444444307</v>
      </c>
      <c r="P84" s="145">
        <f t="shared" si="97"/>
        <v>0.98541666666666528</v>
      </c>
      <c r="Q84" s="145">
        <f t="shared" si="98"/>
        <v>0.98888888888888749</v>
      </c>
      <c r="R84" s="145">
        <f t="shared" si="99"/>
        <v>0.99097222222222081</v>
      </c>
      <c r="S84" s="145">
        <f t="shared" si="100"/>
        <v>0.99444444444444302</v>
      </c>
      <c r="T84" s="145">
        <f t="shared" si="101"/>
        <v>0.99722222222222079</v>
      </c>
      <c r="U84" s="145">
        <f t="shared" si="102"/>
        <v>1.000694444444443</v>
      </c>
      <c r="V84" s="145">
        <f t="shared" si="103"/>
        <v>1.0041666666666653</v>
      </c>
      <c r="W84" s="145">
        <f t="shared" si="104"/>
        <v>1.0069444444444431</v>
      </c>
      <c r="X84" s="149"/>
      <c r="Y84" s="156">
        <f t="shared" si="7"/>
        <v>29.54</v>
      </c>
      <c r="Z84" s="157">
        <f t="shared" si="73"/>
        <v>6.3194444444444331E-2</v>
      </c>
      <c r="AA84" s="158">
        <f t="shared" si="106"/>
        <v>19.476923076923114</v>
      </c>
      <c r="AB84" s="81"/>
      <c r="AC84" s="82">
        <f t="shared" si="42"/>
        <v>1.041666666666663E-2</v>
      </c>
    </row>
    <row r="85" spans="1:29" ht="18.399999999999999" customHeight="1" thickBot="1" x14ac:dyDescent="0.3">
      <c r="A85" s="693"/>
      <c r="B85" s="142">
        <v>69</v>
      </c>
      <c r="C85" s="149"/>
      <c r="D85" s="479">
        <v>0.95416666666666539</v>
      </c>
      <c r="E85" s="144">
        <f t="shared" si="86"/>
        <v>0.9576388888888876</v>
      </c>
      <c r="F85" s="145">
        <f t="shared" si="87"/>
        <v>0.96111111111110981</v>
      </c>
      <c r="G85" s="145">
        <f t="shared" si="88"/>
        <v>0.96388888888888757</v>
      </c>
      <c r="H85" s="145">
        <f t="shared" si="89"/>
        <v>0.96736111111110978</v>
      </c>
      <c r="I85" s="145">
        <f t="shared" si="90"/>
        <v>0.97013888888888755</v>
      </c>
      <c r="J85" s="145">
        <f t="shared" si="91"/>
        <v>0.97291666666666532</v>
      </c>
      <c r="K85" s="145">
        <f t="shared" si="92"/>
        <v>0.97777777777777641</v>
      </c>
      <c r="L85" s="145">
        <f t="shared" si="93"/>
        <v>0.98124999999999862</v>
      </c>
      <c r="M85" s="145">
        <f t="shared" si="94"/>
        <v>0.98333333333333195</v>
      </c>
      <c r="N85" s="145">
        <f t="shared" si="95"/>
        <v>0.98958333333333193</v>
      </c>
      <c r="O85" s="145">
        <f t="shared" si="96"/>
        <v>0.99236111111110969</v>
      </c>
      <c r="P85" s="145">
        <f t="shared" si="97"/>
        <v>0.9958333333333319</v>
      </c>
      <c r="Q85" s="145">
        <f t="shared" si="98"/>
        <v>0.99930555555555411</v>
      </c>
      <c r="R85" s="145">
        <f t="shared" si="99"/>
        <v>1.0013888888888876</v>
      </c>
      <c r="S85" s="145">
        <f t="shared" si="100"/>
        <v>1.0048611111111099</v>
      </c>
      <c r="T85" s="145">
        <f t="shared" si="101"/>
        <v>1.0076388888888876</v>
      </c>
      <c r="U85" s="145">
        <f t="shared" si="102"/>
        <v>1.01111111111111</v>
      </c>
      <c r="V85" s="145">
        <f t="shared" si="103"/>
        <v>1.0145833333333323</v>
      </c>
      <c r="W85" s="145">
        <f t="shared" si="104"/>
        <v>1.0173611111111101</v>
      </c>
      <c r="X85" s="149"/>
      <c r="Y85" s="156">
        <f t="shared" si="7"/>
        <v>29.54</v>
      </c>
      <c r="Z85" s="157">
        <f t="shared" si="73"/>
        <v>6.3194444444444664E-2</v>
      </c>
      <c r="AA85" s="158">
        <f t="shared" si="106"/>
        <v>19.476923076923008</v>
      </c>
      <c r="AB85" s="81"/>
      <c r="AC85" s="82">
        <f t="shared" si="42"/>
        <v>1.041666666666663E-2</v>
      </c>
    </row>
    <row r="86" spans="1:29" ht="18.399999999999999" customHeight="1" thickBot="1" x14ac:dyDescent="0.3">
      <c r="A86" s="693"/>
      <c r="B86" s="215">
        <v>70</v>
      </c>
      <c r="C86" s="149"/>
      <c r="D86" s="479">
        <v>0.96458333333333202</v>
      </c>
      <c r="E86" s="144">
        <f t="shared" si="86"/>
        <v>0.96805555555555423</v>
      </c>
      <c r="F86" s="145">
        <f t="shared" si="87"/>
        <v>0.97152777777777644</v>
      </c>
      <c r="G86" s="145">
        <f t="shared" si="88"/>
        <v>0.9743055555555542</v>
      </c>
      <c r="H86" s="145">
        <f t="shared" si="89"/>
        <v>0.97777777777777641</v>
      </c>
      <c r="I86" s="145">
        <f t="shared" si="90"/>
        <v>0.98055555555555418</v>
      </c>
      <c r="J86" s="145">
        <f t="shared" si="91"/>
        <v>0.98333333333333195</v>
      </c>
      <c r="K86" s="145">
        <f t="shared" si="92"/>
        <v>0.98819444444444304</v>
      </c>
      <c r="L86" s="145">
        <f t="shared" si="93"/>
        <v>0.99166666666666525</v>
      </c>
      <c r="M86" s="145">
        <f t="shared" si="94"/>
        <v>0.99374999999999858</v>
      </c>
      <c r="N86" s="145">
        <f t="shared" si="95"/>
        <v>0.99999999999999856</v>
      </c>
      <c r="O86" s="145">
        <f t="shared" si="96"/>
        <v>1.0027777777777764</v>
      </c>
      <c r="P86" s="145">
        <f t="shared" si="97"/>
        <v>1.0062499999999988</v>
      </c>
      <c r="Q86" s="145">
        <f t="shared" si="98"/>
        <v>1.0097222222222211</v>
      </c>
      <c r="R86" s="145">
        <f t="shared" si="99"/>
        <v>1.0118055555555545</v>
      </c>
      <c r="S86" s="145">
        <f t="shared" si="100"/>
        <v>1.0152777777777768</v>
      </c>
      <c r="T86" s="145">
        <f t="shared" si="101"/>
        <v>1.0180555555555546</v>
      </c>
      <c r="U86" s="145">
        <f t="shared" si="102"/>
        <v>1.0215277777777769</v>
      </c>
      <c r="V86" s="145">
        <f t="shared" si="103"/>
        <v>1.0249999999999992</v>
      </c>
      <c r="W86" s="145">
        <f t="shared" si="104"/>
        <v>1.027777777777777</v>
      </c>
      <c r="X86" s="149"/>
      <c r="Y86" s="156">
        <f t="shared" si="7"/>
        <v>29.54</v>
      </c>
      <c r="Z86" s="157">
        <f t="shared" si="73"/>
        <v>6.3194444444444997E-2</v>
      </c>
      <c r="AA86" s="158">
        <f t="shared" si="106"/>
        <v>19.476923076922905</v>
      </c>
      <c r="AB86" s="81"/>
      <c r="AC86" s="82">
        <f t="shared" si="42"/>
        <v>1.041666666666663E-2</v>
      </c>
    </row>
    <row r="87" spans="1:29" ht="18.399999999999999" customHeight="1" thickBot="1" x14ac:dyDescent="0.3">
      <c r="A87" s="693"/>
      <c r="B87" s="142">
        <v>71</v>
      </c>
      <c r="C87" s="149"/>
      <c r="D87" s="479">
        <v>0.97499999999999865</v>
      </c>
      <c r="E87" s="144">
        <f t="shared" si="86"/>
        <v>0.97847222222222086</v>
      </c>
      <c r="F87" s="145">
        <f t="shared" si="87"/>
        <v>0.98194444444444307</v>
      </c>
      <c r="G87" s="145">
        <f t="shared" si="87"/>
        <v>0.98472222222222083</v>
      </c>
      <c r="H87" s="145">
        <f t="shared" si="87"/>
        <v>0.98819444444444304</v>
      </c>
      <c r="I87" s="145">
        <f t="shared" si="87"/>
        <v>0.99097222222222081</v>
      </c>
      <c r="J87" s="145">
        <f t="shared" si="87"/>
        <v>0.99374999999999858</v>
      </c>
      <c r="K87" s="145">
        <f t="shared" si="87"/>
        <v>0.99861111111110967</v>
      </c>
      <c r="L87" s="145">
        <f t="shared" si="87"/>
        <v>1.0020833333333319</v>
      </c>
      <c r="M87" s="145">
        <f t="shared" si="87"/>
        <v>1.0041666666666653</v>
      </c>
      <c r="N87" s="145">
        <f t="shared" si="87"/>
        <v>1.0104166666666654</v>
      </c>
      <c r="O87" s="145">
        <f t="shared" si="96"/>
        <v>1.0131944444444432</v>
      </c>
      <c r="P87" s="145">
        <f t="shared" si="96"/>
        <v>1.0166666666666655</v>
      </c>
      <c r="Q87" s="145">
        <f t="shared" si="96"/>
        <v>1.0201388888888878</v>
      </c>
      <c r="R87" s="145">
        <f t="shared" si="96"/>
        <v>1.0222222222222213</v>
      </c>
      <c r="S87" s="145">
        <f t="shared" si="96"/>
        <v>1.0256944444444436</v>
      </c>
      <c r="T87" s="145">
        <f t="shared" si="96"/>
        <v>1.0284722222222213</v>
      </c>
      <c r="U87" s="145">
        <f t="shared" si="96"/>
        <v>1.0319444444444437</v>
      </c>
      <c r="V87" s="145">
        <f t="shared" si="96"/>
        <v>1.035416666666666</v>
      </c>
      <c r="W87" s="145">
        <f t="shared" si="96"/>
        <v>1.0381944444444438</v>
      </c>
      <c r="X87" s="149"/>
      <c r="Y87" s="156">
        <f t="shared" si="7"/>
        <v>29.54</v>
      </c>
      <c r="Z87" s="157">
        <f t="shared" si="73"/>
        <v>6.3194444444445108E-2</v>
      </c>
      <c r="AA87" s="158">
        <f>$G$93/((Z87*1440)/60)</f>
        <v>19.476923076922873</v>
      </c>
      <c r="AB87" s="81"/>
      <c r="AC87" s="82"/>
    </row>
    <row r="88" spans="1:29" ht="18.399999999999999" customHeight="1" thickBot="1" x14ac:dyDescent="0.3">
      <c r="A88" s="693"/>
      <c r="B88" s="555">
        <v>72</v>
      </c>
      <c r="C88" s="556"/>
      <c r="D88" s="557">
        <v>0.98541666666666528</v>
      </c>
      <c r="E88" s="558">
        <f t="shared" si="86"/>
        <v>0.98888888888888749</v>
      </c>
      <c r="F88" s="559">
        <f t="shared" si="87"/>
        <v>0.99236111111110969</v>
      </c>
      <c r="G88" s="559">
        <f t="shared" si="87"/>
        <v>0.99513888888888746</v>
      </c>
      <c r="H88" s="559">
        <f t="shared" si="87"/>
        <v>0.99861111111110967</v>
      </c>
      <c r="I88" s="559">
        <f t="shared" si="87"/>
        <v>1.0013888888888876</v>
      </c>
      <c r="J88" s="559">
        <f t="shared" si="87"/>
        <v>1.0041666666666653</v>
      </c>
      <c r="K88" s="559">
        <f t="shared" si="87"/>
        <v>1.0090277777777765</v>
      </c>
      <c r="L88" s="559">
        <f t="shared" si="87"/>
        <v>1.0124999999999988</v>
      </c>
      <c r="M88" s="559">
        <f t="shared" si="87"/>
        <v>1.0145833333333323</v>
      </c>
      <c r="N88" s="559">
        <f t="shared" si="87"/>
        <v>1.0208333333333324</v>
      </c>
      <c r="O88" s="559">
        <f t="shared" si="96"/>
        <v>1.0236111111111101</v>
      </c>
      <c r="P88" s="559">
        <f t="shared" si="96"/>
        <v>1.0270833333333325</v>
      </c>
      <c r="Q88" s="559">
        <f t="shared" si="96"/>
        <v>1.0305555555555548</v>
      </c>
      <c r="R88" s="559">
        <f t="shared" si="96"/>
        <v>1.0326388888888882</v>
      </c>
      <c r="S88" s="559">
        <f t="shared" si="96"/>
        <v>1.0361111111111105</v>
      </c>
      <c r="T88" s="559">
        <f t="shared" si="96"/>
        <v>1.0388888888888883</v>
      </c>
      <c r="U88" s="559">
        <f t="shared" si="96"/>
        <v>1.0423611111111106</v>
      </c>
      <c r="V88" s="559">
        <f t="shared" si="96"/>
        <v>1.0458333333333329</v>
      </c>
      <c r="W88" s="559">
        <f t="shared" si="96"/>
        <v>1.0486111111111107</v>
      </c>
      <c r="X88" s="556"/>
      <c r="Y88" s="560">
        <f t="shared" si="7"/>
        <v>29.54</v>
      </c>
      <c r="Z88" s="561">
        <f t="shared" si="73"/>
        <v>6.3194444444445441E-2</v>
      </c>
      <c r="AA88" s="562">
        <f>$G$93/((Z88*1440)/60)</f>
        <v>19.47692307692277</v>
      </c>
      <c r="AB88" s="81"/>
      <c r="AC88" s="82">
        <f>D88-D86</f>
        <v>2.0833333333333259E-2</v>
      </c>
    </row>
    <row r="89" spans="1:29" ht="18.399999999999999" customHeight="1" x14ac:dyDescent="0.2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C89" s="82"/>
    </row>
    <row r="90" spans="1:29" ht="18.399999999999999" customHeight="1" x14ac:dyDescent="0.25">
      <c r="A90" s="84"/>
      <c r="B90" s="84"/>
      <c r="C90" s="84"/>
      <c r="D90" s="84" t="s">
        <v>63</v>
      </c>
      <c r="E90" s="84"/>
      <c r="F90" s="206"/>
      <c r="G90" s="84">
        <v>61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C90" s="82"/>
    </row>
    <row r="91" spans="1:29" ht="18.399999999999999" customHeight="1" x14ac:dyDescent="0.25">
      <c r="A91" s="84"/>
      <c r="B91" s="84"/>
      <c r="C91" s="84"/>
      <c r="D91" s="84" t="s">
        <v>64</v>
      </c>
      <c r="E91" s="84"/>
      <c r="F91" s="206"/>
      <c r="G91" s="84">
        <v>11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C91" s="82"/>
    </row>
    <row r="92" spans="1:29" ht="18.399999999999999" customHeight="1" x14ac:dyDescent="0.25">
      <c r="A92" s="84"/>
      <c r="B92" s="84"/>
      <c r="C92" s="84"/>
      <c r="D92" s="84" t="s">
        <v>65</v>
      </c>
      <c r="E92" s="84"/>
      <c r="F92" s="206"/>
      <c r="G92" s="84">
        <f>B88</f>
        <v>72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C92" s="82"/>
    </row>
    <row r="93" spans="1:29" ht="18.399999999999999" customHeight="1" x14ac:dyDescent="0.25">
      <c r="A93" s="84"/>
      <c r="B93" s="84"/>
      <c r="C93" s="84"/>
      <c r="D93" s="84" t="s">
        <v>66</v>
      </c>
      <c r="E93" s="84"/>
      <c r="F93" s="206"/>
      <c r="G93" s="207">
        <f>Y13</f>
        <v>29.54</v>
      </c>
      <c r="H93" s="84" t="s">
        <v>67</v>
      </c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C93" s="82"/>
    </row>
    <row r="94" spans="1:29" ht="15" customHeight="1" x14ac:dyDescent="0.25">
      <c r="D94" s="84" t="s">
        <v>68</v>
      </c>
      <c r="G94" s="207"/>
      <c r="H94" s="84"/>
      <c r="AC94" s="82"/>
    </row>
    <row r="95" spans="1:29" ht="15" customHeight="1" x14ac:dyDescent="0.25">
      <c r="D95" s="84" t="s">
        <v>70</v>
      </c>
      <c r="AC95" s="82"/>
    </row>
    <row r="96" spans="1:29" ht="15" customHeight="1" x14ac:dyDescent="0.25">
      <c r="AC96" s="82"/>
    </row>
    <row r="97" spans="29:29" ht="15" customHeight="1" x14ac:dyDescent="0.25">
      <c r="AC97" s="82"/>
    </row>
    <row r="98" spans="29:29" ht="15" customHeight="1" x14ac:dyDescent="0.25">
      <c r="AC98" s="82"/>
    </row>
    <row r="99" spans="29:29" ht="15" customHeight="1" x14ac:dyDescent="0.25">
      <c r="AC99" s="82"/>
    </row>
    <row r="100" spans="29:29" ht="15" customHeight="1" x14ac:dyDescent="0.25">
      <c r="AC100" s="82"/>
    </row>
    <row r="101" spans="29:29" ht="15" customHeight="1" x14ac:dyDescent="0.25">
      <c r="AC101" s="82"/>
    </row>
    <row r="102" spans="29:29" ht="15" customHeight="1" x14ac:dyDescent="0.25">
      <c r="AC102" s="82"/>
    </row>
    <row r="103" spans="29:29" ht="15" customHeight="1" x14ac:dyDescent="0.25">
      <c r="AC103" s="82"/>
    </row>
  </sheetData>
  <mergeCells count="12">
    <mergeCell ref="B16:AB16"/>
    <mergeCell ref="A17:A88"/>
    <mergeCell ref="B8:AB8"/>
    <mergeCell ref="B11:C11"/>
    <mergeCell ref="E11:V11"/>
    <mergeCell ref="Y11:Y12"/>
    <mergeCell ref="Z11:Z15"/>
    <mergeCell ref="AA11:AA15"/>
    <mergeCell ref="AB11:AB15"/>
    <mergeCell ref="B12:C12"/>
    <mergeCell ref="Y13:Y15"/>
    <mergeCell ref="B15:C15"/>
  </mergeCells>
  <pageMargins left="0.51181102362204722" right="0.15748031496062992" top="0.74803149606299213" bottom="0.74803149606299213" header="0.31496062992125984" footer="0.31496062992125984"/>
  <pageSetup paperSize="9" scale="31" fitToHeight="5" orientation="portrait" r:id="rId1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C74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2" width="10.7109375" style="40" customWidth="1"/>
    <col min="23" max="24" width="12.140625" style="40" customWidth="1"/>
    <col min="25" max="26" width="9.7109375" style="40" customWidth="1"/>
    <col min="27" max="27" width="14.7109375" style="40" customWidth="1"/>
    <col min="28" max="16384" width="11.5703125" style="40"/>
  </cols>
  <sheetData>
    <row r="1" spans="2:28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2:28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2:28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2:28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2:28" s="30" customFormat="1" ht="23.25" x14ac:dyDescent="0.35">
      <c r="B5" s="32" t="s">
        <v>137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2:28" s="30" customFormat="1" ht="23.25" x14ac:dyDescent="0.35">
      <c r="B6" s="32" t="s">
        <v>141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2:28" s="30" customFormat="1" ht="24" thickBot="1" x14ac:dyDescent="0.4">
      <c r="B7" s="32" t="s">
        <v>138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173"/>
      <c r="AA7" s="173"/>
      <c r="AB7" s="380"/>
    </row>
    <row r="8" spans="2:28" s="30" customFormat="1" ht="73.5" customHeight="1" thickBot="1" x14ac:dyDescent="0.4">
      <c r="B8" s="710" t="s">
        <v>246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2"/>
    </row>
    <row r="9" spans="2:28" ht="15.75" x14ac:dyDescent="0.25">
      <c r="B9" s="104"/>
      <c r="C9" s="104">
        <v>0</v>
      </c>
      <c r="D9" s="76">
        <v>1.0416666666666666E-2</v>
      </c>
      <c r="E9" s="111">
        <v>3.472222222222222E-3</v>
      </c>
      <c r="F9" s="111">
        <v>4.1666666666666666E-3</v>
      </c>
      <c r="G9" s="111">
        <v>3.472222222222222E-3</v>
      </c>
      <c r="H9" s="111">
        <v>4.1666666666666666E-3</v>
      </c>
      <c r="I9" s="111">
        <v>2.7777777777777779E-3</v>
      </c>
      <c r="J9" s="111">
        <v>3.472222222222222E-3</v>
      </c>
      <c r="K9" s="111">
        <v>5.5555555555555558E-3</v>
      </c>
      <c r="L9" s="111">
        <v>4.1666666666666666E-3</v>
      </c>
      <c r="M9" s="111">
        <v>2.0833333333333333E-3</v>
      </c>
      <c r="N9" s="111">
        <v>6.9444444444444441E-3</v>
      </c>
      <c r="O9" s="111">
        <v>2.7777777777777779E-3</v>
      </c>
      <c r="P9" s="111">
        <v>4.1666666666666666E-3</v>
      </c>
      <c r="Q9" s="111">
        <v>3.472222222222222E-3</v>
      </c>
      <c r="R9" s="111">
        <v>2.7777777777777779E-3</v>
      </c>
      <c r="S9" s="111">
        <v>3.472222222222222E-3</v>
      </c>
      <c r="T9" s="111">
        <v>3.472222222222222E-3</v>
      </c>
      <c r="U9" s="111">
        <v>4.1666666666666666E-3</v>
      </c>
      <c r="V9" s="111">
        <v>3.472222222222222E-3</v>
      </c>
      <c r="W9" s="111">
        <v>3.472222222222222E-3</v>
      </c>
      <c r="X9" s="76">
        <v>1.0416666666666666E-2</v>
      </c>
      <c r="Y9" s="195">
        <f>SUM(E9:W9)</f>
        <v>7.1527777777777773E-2</v>
      </c>
      <c r="Z9" s="105"/>
      <c r="AA9" s="106"/>
    </row>
    <row r="10" spans="2:28" ht="15.75" customHeight="1" thickBot="1" x14ac:dyDescent="0.3">
      <c r="B10" s="104"/>
      <c r="C10" s="104">
        <v>0</v>
      </c>
      <c r="D10" s="111">
        <v>1.0416666666666666E-2</v>
      </c>
      <c r="E10" s="111">
        <v>3.472222222222222E-3</v>
      </c>
      <c r="F10" s="111">
        <v>3.472222222222222E-3</v>
      </c>
      <c r="G10" s="111">
        <v>2.7777777777777779E-3</v>
      </c>
      <c r="H10" s="111">
        <v>3.472222222222222E-3</v>
      </c>
      <c r="I10" s="111">
        <v>2.7777777777777779E-3</v>
      </c>
      <c r="J10" s="111">
        <v>2.7777777777777779E-3</v>
      </c>
      <c r="K10" s="111">
        <v>4.8611111111111112E-3</v>
      </c>
      <c r="L10" s="111">
        <v>3.472222222222222E-3</v>
      </c>
      <c r="M10" s="111">
        <v>2.0833333333333333E-3</v>
      </c>
      <c r="N10" s="111">
        <v>6.2499999999999995E-3</v>
      </c>
      <c r="O10" s="111">
        <v>2.7777777777777779E-3</v>
      </c>
      <c r="P10" s="111">
        <v>3.472222222222222E-3</v>
      </c>
      <c r="Q10" s="111">
        <v>3.472222222222222E-3</v>
      </c>
      <c r="R10" s="111">
        <v>2.0833333333333333E-3</v>
      </c>
      <c r="S10" s="111">
        <v>3.472222222222222E-3</v>
      </c>
      <c r="T10" s="111">
        <v>2.7777777777777779E-3</v>
      </c>
      <c r="U10" s="111">
        <v>3.472222222222222E-3</v>
      </c>
      <c r="V10" s="111">
        <v>3.472222222222222E-3</v>
      </c>
      <c r="W10" s="111">
        <v>2.7777777777777779E-3</v>
      </c>
      <c r="X10" s="111">
        <v>1.0416666666666666E-2</v>
      </c>
      <c r="Y10" s="195">
        <f>SUM(E10:W10)</f>
        <v>6.3194444444444442E-2</v>
      </c>
      <c r="Z10" s="105"/>
      <c r="AA10" s="106"/>
    </row>
    <row r="11" spans="2:28" ht="26.25" customHeight="1" thickBot="1" x14ac:dyDescent="0.3">
      <c r="B11" s="696" t="s">
        <v>47</v>
      </c>
      <c r="C11" s="697"/>
      <c r="D11" s="281" t="s">
        <v>127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281" t="s">
        <v>128</v>
      </c>
      <c r="X11" s="281" t="s">
        <v>49</v>
      </c>
      <c r="Y11" s="767" t="s">
        <v>50</v>
      </c>
      <c r="Z11" s="701" t="s">
        <v>51</v>
      </c>
      <c r="AA11" s="701" t="s">
        <v>52</v>
      </c>
      <c r="AB11" s="701" t="s">
        <v>53</v>
      </c>
    </row>
    <row r="12" spans="2:28" ht="48.75" thickBot="1" x14ac:dyDescent="0.3">
      <c r="B12" s="687"/>
      <c r="C12" s="758"/>
      <c r="D12" s="282" t="s">
        <v>134</v>
      </c>
      <c r="E12" s="198" t="s">
        <v>139</v>
      </c>
      <c r="F12" s="96" t="s">
        <v>309</v>
      </c>
      <c r="G12" s="96" t="s">
        <v>314</v>
      </c>
      <c r="H12" s="96" t="s">
        <v>315</v>
      </c>
      <c r="I12" s="96" t="s">
        <v>316</v>
      </c>
      <c r="J12" s="96" t="s">
        <v>204</v>
      </c>
      <c r="K12" s="283" t="s">
        <v>317</v>
      </c>
      <c r="L12" s="283" t="s">
        <v>106</v>
      </c>
      <c r="M12" s="112" t="s">
        <v>318</v>
      </c>
      <c r="N12" s="283" t="s">
        <v>90</v>
      </c>
      <c r="O12" s="283" t="s">
        <v>106</v>
      </c>
      <c r="P12" s="283" t="s">
        <v>140</v>
      </c>
      <c r="Q12" s="283" t="s">
        <v>204</v>
      </c>
      <c r="R12" s="96" t="s">
        <v>316</v>
      </c>
      <c r="S12" s="96" t="s">
        <v>315</v>
      </c>
      <c r="T12" s="96" t="s">
        <v>314</v>
      </c>
      <c r="U12" s="96" t="s">
        <v>309</v>
      </c>
      <c r="V12" s="113" t="s">
        <v>139</v>
      </c>
      <c r="W12" s="282" t="s">
        <v>134</v>
      </c>
      <c r="X12" s="282" t="s">
        <v>99</v>
      </c>
      <c r="Y12" s="762"/>
      <c r="Z12" s="703"/>
      <c r="AA12" s="703"/>
      <c r="AB12" s="703"/>
    </row>
    <row r="13" spans="2:28" ht="15.75" thickBot="1" x14ac:dyDescent="0.3">
      <c r="B13" s="52" t="s">
        <v>58</v>
      </c>
      <c r="C13" s="53">
        <v>0</v>
      </c>
      <c r="D13" s="372"/>
      <c r="E13" s="49">
        <v>3</v>
      </c>
      <c r="F13" s="50">
        <v>2.4</v>
      </c>
      <c r="G13" s="50">
        <v>2.2400000000000002</v>
      </c>
      <c r="H13" s="50">
        <v>1.31</v>
      </c>
      <c r="I13" s="50">
        <v>0.94</v>
      </c>
      <c r="J13" s="50">
        <v>1.31</v>
      </c>
      <c r="K13" s="50">
        <v>1.57</v>
      </c>
      <c r="L13" s="50">
        <v>1.03</v>
      </c>
      <c r="M13" s="50">
        <v>0.96</v>
      </c>
      <c r="N13" s="50">
        <v>1.32</v>
      </c>
      <c r="O13" s="50">
        <v>0.54</v>
      </c>
      <c r="P13" s="50">
        <v>1.27</v>
      </c>
      <c r="Q13" s="50">
        <v>1.25</v>
      </c>
      <c r="R13" s="50">
        <v>1.3</v>
      </c>
      <c r="S13" s="50">
        <v>0.94</v>
      </c>
      <c r="T13" s="50">
        <v>1.31</v>
      </c>
      <c r="U13" s="50">
        <v>2.25</v>
      </c>
      <c r="V13" s="284">
        <v>2.11</v>
      </c>
      <c r="W13" s="372">
        <v>2.4900000000000002</v>
      </c>
      <c r="X13" s="372"/>
      <c r="Y13" s="719">
        <f>W14</f>
        <v>29.54</v>
      </c>
      <c r="Z13" s="703"/>
      <c r="AA13" s="703"/>
      <c r="AB13" s="703"/>
    </row>
    <row r="14" spans="2:28" ht="30.75" customHeight="1" thickBot="1" x14ac:dyDescent="0.3">
      <c r="B14" s="58" t="s">
        <v>59</v>
      </c>
      <c r="C14" s="59">
        <v>0</v>
      </c>
      <c r="D14" s="60">
        <f>C14+D13</f>
        <v>0</v>
      </c>
      <c r="E14" s="61">
        <f t="shared" ref="E14:X14" si="0">D14+E13</f>
        <v>3</v>
      </c>
      <c r="F14" s="62">
        <f t="shared" si="0"/>
        <v>5.4</v>
      </c>
      <c r="G14" s="62">
        <f t="shared" si="0"/>
        <v>7.6400000000000006</v>
      </c>
      <c r="H14" s="62">
        <f t="shared" si="0"/>
        <v>8.9500000000000011</v>
      </c>
      <c r="I14" s="62">
        <f t="shared" si="0"/>
        <v>9.89</v>
      </c>
      <c r="J14" s="62">
        <f t="shared" si="0"/>
        <v>11.200000000000001</v>
      </c>
      <c r="K14" s="62">
        <f t="shared" si="0"/>
        <v>12.770000000000001</v>
      </c>
      <c r="L14" s="62">
        <f t="shared" si="0"/>
        <v>13.8</v>
      </c>
      <c r="M14" s="62">
        <f t="shared" si="0"/>
        <v>14.760000000000002</v>
      </c>
      <c r="N14" s="62">
        <f t="shared" si="0"/>
        <v>16.080000000000002</v>
      </c>
      <c r="O14" s="62">
        <f t="shared" si="0"/>
        <v>16.62</v>
      </c>
      <c r="P14" s="62">
        <f t="shared" si="0"/>
        <v>17.89</v>
      </c>
      <c r="Q14" s="62">
        <f t="shared" si="0"/>
        <v>19.14</v>
      </c>
      <c r="R14" s="62">
        <f t="shared" si="0"/>
        <v>20.440000000000001</v>
      </c>
      <c r="S14" s="62">
        <f t="shared" si="0"/>
        <v>21.380000000000003</v>
      </c>
      <c r="T14" s="62">
        <f t="shared" si="0"/>
        <v>22.69</v>
      </c>
      <c r="U14" s="62">
        <f t="shared" si="0"/>
        <v>24.94</v>
      </c>
      <c r="V14" s="63">
        <f t="shared" si="0"/>
        <v>27.05</v>
      </c>
      <c r="W14" s="60">
        <f t="shared" si="0"/>
        <v>29.54</v>
      </c>
      <c r="X14" s="60">
        <f t="shared" si="0"/>
        <v>29.54</v>
      </c>
      <c r="Y14" s="720"/>
      <c r="Z14" s="703"/>
      <c r="AA14" s="703"/>
      <c r="AB14" s="703"/>
    </row>
    <row r="15" spans="2:28" ht="30.75" customHeight="1" thickBot="1" x14ac:dyDescent="0.3">
      <c r="B15" s="687" t="s">
        <v>60</v>
      </c>
      <c r="C15" s="688"/>
      <c r="D15" s="285">
        <f t="shared" ref="D15:X15" si="1">D13/((D10*1440)/60)</f>
        <v>0</v>
      </c>
      <c r="E15" s="286">
        <f t="shared" si="1"/>
        <v>36</v>
      </c>
      <c r="F15" s="274">
        <f t="shared" si="1"/>
        <v>28.8</v>
      </c>
      <c r="G15" s="274">
        <f t="shared" si="1"/>
        <v>33.6</v>
      </c>
      <c r="H15" s="274">
        <f t="shared" si="1"/>
        <v>15.72</v>
      </c>
      <c r="I15" s="274">
        <f t="shared" si="1"/>
        <v>14.1</v>
      </c>
      <c r="J15" s="274">
        <f t="shared" si="1"/>
        <v>19.650000000000002</v>
      </c>
      <c r="K15" s="274">
        <f t="shared" si="1"/>
        <v>13.457142857142857</v>
      </c>
      <c r="L15" s="274">
        <f t="shared" si="1"/>
        <v>12.360000000000001</v>
      </c>
      <c r="M15" s="274">
        <f t="shared" si="1"/>
        <v>19.2</v>
      </c>
      <c r="N15" s="274">
        <f t="shared" si="1"/>
        <v>8.8000000000000007</v>
      </c>
      <c r="O15" s="274">
        <f t="shared" si="1"/>
        <v>8.1000000000000014</v>
      </c>
      <c r="P15" s="274">
        <f t="shared" si="1"/>
        <v>15.24</v>
      </c>
      <c r="Q15" s="274">
        <f t="shared" si="1"/>
        <v>15</v>
      </c>
      <c r="R15" s="274">
        <f t="shared" si="1"/>
        <v>26</v>
      </c>
      <c r="S15" s="274">
        <f t="shared" si="1"/>
        <v>11.28</v>
      </c>
      <c r="T15" s="274">
        <f t="shared" si="1"/>
        <v>19.650000000000002</v>
      </c>
      <c r="U15" s="274">
        <f t="shared" si="1"/>
        <v>27</v>
      </c>
      <c r="V15" s="287">
        <f t="shared" si="1"/>
        <v>25.32</v>
      </c>
      <c r="W15" s="285">
        <f t="shared" si="1"/>
        <v>37.35</v>
      </c>
      <c r="X15" s="288">
        <f t="shared" si="1"/>
        <v>0</v>
      </c>
      <c r="Y15" s="721"/>
      <c r="Z15" s="702"/>
      <c r="AA15" s="702"/>
      <c r="AB15" s="702"/>
    </row>
    <row r="16" spans="2:28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690"/>
      <c r="Y16" s="690"/>
      <c r="Z16" s="708"/>
      <c r="AA16" s="708"/>
      <c r="AB16" s="691"/>
    </row>
    <row r="17" spans="1:29" ht="18.399999999999999" customHeight="1" thickBot="1" x14ac:dyDescent="0.3">
      <c r="A17" s="692" t="s">
        <v>38</v>
      </c>
      <c r="B17" s="67">
        <v>1</v>
      </c>
      <c r="C17" s="68">
        <f>D17-"00:15"</f>
        <v>0.23958333333333334</v>
      </c>
      <c r="D17" s="442">
        <v>0.25</v>
      </c>
      <c r="E17" s="69">
        <f t="shared" ref="E17:T32" si="2">D17+E$10</f>
        <v>0.25347222222222221</v>
      </c>
      <c r="F17" s="70">
        <f t="shared" si="2"/>
        <v>0.25694444444444442</v>
      </c>
      <c r="G17" s="70">
        <f t="shared" si="2"/>
        <v>0.25972222222222219</v>
      </c>
      <c r="H17" s="70">
        <f t="shared" si="2"/>
        <v>0.2631944444444444</v>
      </c>
      <c r="I17" s="70">
        <f t="shared" si="2"/>
        <v>0.26597222222222217</v>
      </c>
      <c r="J17" s="70">
        <f t="shared" si="2"/>
        <v>0.26874999999999993</v>
      </c>
      <c r="K17" s="70">
        <f t="shared" si="2"/>
        <v>0.27361111111111103</v>
      </c>
      <c r="L17" s="70">
        <f t="shared" si="2"/>
        <v>0.27708333333333324</v>
      </c>
      <c r="M17" s="70">
        <f t="shared" si="2"/>
        <v>0.27916666666666656</v>
      </c>
      <c r="N17" s="70">
        <f t="shared" si="2"/>
        <v>0.28541666666666654</v>
      </c>
      <c r="O17" s="70">
        <f t="shared" si="2"/>
        <v>0.28819444444444431</v>
      </c>
      <c r="P17" s="70">
        <f t="shared" si="2"/>
        <v>0.29166666666666652</v>
      </c>
      <c r="Q17" s="70">
        <f t="shared" si="2"/>
        <v>0.29513888888888873</v>
      </c>
      <c r="R17" s="70">
        <f t="shared" si="2"/>
        <v>0.29722222222222205</v>
      </c>
      <c r="S17" s="70">
        <f t="shared" si="2"/>
        <v>0.30069444444444426</v>
      </c>
      <c r="T17" s="70">
        <f t="shared" si="2"/>
        <v>0.30347222222222203</v>
      </c>
      <c r="U17" s="70">
        <f t="shared" ref="M17:W32" si="3">T17+U$10</f>
        <v>0.30694444444444424</v>
      </c>
      <c r="V17" s="70">
        <f t="shared" si="3"/>
        <v>0.31041666666666645</v>
      </c>
      <c r="W17" s="70">
        <f t="shared" si="3"/>
        <v>0.31319444444444422</v>
      </c>
      <c r="X17" s="203"/>
      <c r="Y17" s="204">
        <f>$Y$13</f>
        <v>29.54</v>
      </c>
      <c r="Z17" s="87">
        <f>W17-D17</f>
        <v>6.319444444444422E-2</v>
      </c>
      <c r="AA17" s="73">
        <f t="shared" ref="AA17:AA57" si="4">$G$64/((Z17*1440)/60)</f>
        <v>19.476923076923146</v>
      </c>
      <c r="AB17" s="39"/>
    </row>
    <row r="18" spans="1:29" ht="18.399999999999999" customHeight="1" thickBot="1" x14ac:dyDescent="0.3">
      <c r="A18" s="693"/>
      <c r="B18" s="74">
        <v>2</v>
      </c>
      <c r="C18" s="130">
        <f t="shared" ref="C18:C20" si="5">D18-"00:15"</f>
        <v>0.25694444444444442</v>
      </c>
      <c r="D18" s="473">
        <f>D17+"00:25"</f>
        <v>0.2673611111111111</v>
      </c>
      <c r="E18" s="69">
        <f t="shared" si="2"/>
        <v>0.27083333333333331</v>
      </c>
      <c r="F18" s="70">
        <f t="shared" si="2"/>
        <v>0.27430555555555552</v>
      </c>
      <c r="G18" s="70">
        <f t="shared" si="2"/>
        <v>0.27708333333333329</v>
      </c>
      <c r="H18" s="70">
        <f t="shared" si="2"/>
        <v>0.2805555555555555</v>
      </c>
      <c r="I18" s="70">
        <f t="shared" si="2"/>
        <v>0.28333333333333327</v>
      </c>
      <c r="J18" s="70">
        <f t="shared" si="2"/>
        <v>0.28611111111111104</v>
      </c>
      <c r="K18" s="70">
        <f t="shared" si="2"/>
        <v>0.29097222222222213</v>
      </c>
      <c r="L18" s="70">
        <f t="shared" si="2"/>
        <v>0.29444444444444434</v>
      </c>
      <c r="M18" s="70">
        <f t="shared" si="2"/>
        <v>0.29652777777777767</v>
      </c>
      <c r="N18" s="70">
        <f t="shared" si="2"/>
        <v>0.30277777777777765</v>
      </c>
      <c r="O18" s="70">
        <f t="shared" si="2"/>
        <v>0.30555555555555541</v>
      </c>
      <c r="P18" s="70">
        <f t="shared" si="2"/>
        <v>0.30902777777777762</v>
      </c>
      <c r="Q18" s="70">
        <f t="shared" si="2"/>
        <v>0.31249999999999983</v>
      </c>
      <c r="R18" s="70">
        <f t="shared" si="2"/>
        <v>0.31458333333333316</v>
      </c>
      <c r="S18" s="70">
        <f t="shared" si="2"/>
        <v>0.31805555555555537</v>
      </c>
      <c r="T18" s="70">
        <f t="shared" si="2"/>
        <v>0.32083333333333314</v>
      </c>
      <c r="U18" s="70">
        <f t="shared" si="3"/>
        <v>0.32430555555555535</v>
      </c>
      <c r="V18" s="70">
        <f t="shared" si="3"/>
        <v>0.32777777777777756</v>
      </c>
      <c r="W18" s="70">
        <f t="shared" si="3"/>
        <v>0.33055555555555532</v>
      </c>
      <c r="X18" s="132"/>
      <c r="Y18" s="205">
        <f t="shared" ref="Y18:Y59" si="6">$Y$13</f>
        <v>29.54</v>
      </c>
      <c r="Z18" s="163">
        <f t="shared" ref="Z18:Z57" si="7">W18-D18</f>
        <v>6.319444444444422E-2</v>
      </c>
      <c r="AA18" s="80">
        <f t="shared" si="4"/>
        <v>19.476923076923146</v>
      </c>
      <c r="AB18" s="81"/>
      <c r="AC18" s="82"/>
    </row>
    <row r="19" spans="1:29" ht="18.399999999999999" customHeight="1" thickBot="1" x14ac:dyDescent="0.3">
      <c r="A19" s="693"/>
      <c r="B19" s="74">
        <v>3</v>
      </c>
      <c r="C19" s="130">
        <f t="shared" si="5"/>
        <v>0.27430555555555552</v>
      </c>
      <c r="D19" s="473">
        <f>D18+"00:25"</f>
        <v>0.28472222222222221</v>
      </c>
      <c r="E19" s="69">
        <f t="shared" si="2"/>
        <v>0.28819444444444442</v>
      </c>
      <c r="F19" s="70">
        <f t="shared" si="2"/>
        <v>0.29166666666666663</v>
      </c>
      <c r="G19" s="70">
        <f t="shared" si="2"/>
        <v>0.2944444444444444</v>
      </c>
      <c r="H19" s="70">
        <f t="shared" si="2"/>
        <v>0.29791666666666661</v>
      </c>
      <c r="I19" s="70">
        <f t="shared" si="2"/>
        <v>0.30069444444444438</v>
      </c>
      <c r="J19" s="70">
        <f t="shared" si="2"/>
        <v>0.30347222222222214</v>
      </c>
      <c r="K19" s="70">
        <f t="shared" si="2"/>
        <v>0.30833333333333324</v>
      </c>
      <c r="L19" s="70">
        <f t="shared" si="2"/>
        <v>0.31180555555555545</v>
      </c>
      <c r="M19" s="70">
        <f t="shared" si="2"/>
        <v>0.31388888888888877</v>
      </c>
      <c r="N19" s="70">
        <f t="shared" si="2"/>
        <v>0.32013888888888875</v>
      </c>
      <c r="O19" s="70">
        <f t="shared" si="2"/>
        <v>0.32291666666666652</v>
      </c>
      <c r="P19" s="70">
        <f t="shared" si="2"/>
        <v>0.32638888888888873</v>
      </c>
      <c r="Q19" s="70">
        <f t="shared" si="2"/>
        <v>0.32986111111111094</v>
      </c>
      <c r="R19" s="70">
        <f t="shared" si="2"/>
        <v>0.33194444444444426</v>
      </c>
      <c r="S19" s="70">
        <f t="shared" si="2"/>
        <v>0.33541666666666647</v>
      </c>
      <c r="T19" s="70">
        <f t="shared" si="2"/>
        <v>0.33819444444444424</v>
      </c>
      <c r="U19" s="70">
        <f t="shared" si="3"/>
        <v>0.34166666666666645</v>
      </c>
      <c r="V19" s="70">
        <f t="shared" si="3"/>
        <v>0.34513888888888866</v>
      </c>
      <c r="W19" s="70">
        <f t="shared" si="3"/>
        <v>0.34791666666666643</v>
      </c>
      <c r="X19" s="132"/>
      <c r="Y19" s="205">
        <f t="shared" si="6"/>
        <v>29.54</v>
      </c>
      <c r="Z19" s="163">
        <f t="shared" si="7"/>
        <v>6.319444444444422E-2</v>
      </c>
      <c r="AA19" s="80">
        <f t="shared" si="4"/>
        <v>19.476923076923146</v>
      </c>
      <c r="AB19" s="81"/>
      <c r="AC19" s="82"/>
    </row>
    <row r="20" spans="1:29" ht="18.399999999999999" customHeight="1" thickBot="1" x14ac:dyDescent="0.3">
      <c r="A20" s="693"/>
      <c r="B20" s="74">
        <v>4</v>
      </c>
      <c r="C20" s="130">
        <f t="shared" si="5"/>
        <v>0.28888888888888886</v>
      </c>
      <c r="D20" s="473">
        <f t="shared" ref="D20:D50" si="8">D19+"00:21"</f>
        <v>0.29930555555555555</v>
      </c>
      <c r="E20" s="69">
        <f t="shared" si="2"/>
        <v>0.30277777777777776</v>
      </c>
      <c r="F20" s="70">
        <f t="shared" si="2"/>
        <v>0.30624999999999997</v>
      </c>
      <c r="G20" s="70">
        <f t="shared" si="2"/>
        <v>0.30902777777777773</v>
      </c>
      <c r="H20" s="70">
        <f t="shared" si="2"/>
        <v>0.31249999999999994</v>
      </c>
      <c r="I20" s="70">
        <f t="shared" si="2"/>
        <v>0.31527777777777771</v>
      </c>
      <c r="J20" s="70">
        <f t="shared" si="2"/>
        <v>0.31805555555555548</v>
      </c>
      <c r="K20" s="70">
        <f t="shared" si="2"/>
        <v>0.32291666666666657</v>
      </c>
      <c r="L20" s="70">
        <f t="shared" si="2"/>
        <v>0.32638888888888878</v>
      </c>
      <c r="M20" s="70">
        <f t="shared" si="2"/>
        <v>0.32847222222222211</v>
      </c>
      <c r="N20" s="70">
        <f t="shared" si="2"/>
        <v>0.33472222222222209</v>
      </c>
      <c r="O20" s="70">
        <f t="shared" si="2"/>
        <v>0.33749999999999986</v>
      </c>
      <c r="P20" s="70">
        <f t="shared" si="2"/>
        <v>0.34097222222222207</v>
      </c>
      <c r="Q20" s="70">
        <f t="shared" si="2"/>
        <v>0.34444444444444428</v>
      </c>
      <c r="R20" s="70">
        <f t="shared" si="2"/>
        <v>0.3465277777777776</v>
      </c>
      <c r="S20" s="70">
        <f t="shared" si="2"/>
        <v>0.34999999999999981</v>
      </c>
      <c r="T20" s="70">
        <f t="shared" si="2"/>
        <v>0.35277777777777758</v>
      </c>
      <c r="U20" s="70">
        <f t="shared" si="3"/>
        <v>0.35624999999999979</v>
      </c>
      <c r="V20" s="70">
        <f t="shared" si="3"/>
        <v>0.359722222222222</v>
      </c>
      <c r="W20" s="70">
        <f t="shared" si="3"/>
        <v>0.36249999999999977</v>
      </c>
      <c r="X20" s="132"/>
      <c r="Y20" s="205">
        <f t="shared" si="6"/>
        <v>29.54</v>
      </c>
      <c r="Z20" s="163">
        <f t="shared" si="7"/>
        <v>6.319444444444422E-2</v>
      </c>
      <c r="AA20" s="80">
        <f t="shared" si="4"/>
        <v>19.476923076923146</v>
      </c>
      <c r="AB20" s="81"/>
      <c r="AC20" s="82"/>
    </row>
    <row r="21" spans="1:29" ht="18.399999999999999" customHeight="1" thickBot="1" x14ac:dyDescent="0.3">
      <c r="A21" s="693"/>
      <c r="B21" s="74">
        <v>5</v>
      </c>
      <c r="C21" s="132"/>
      <c r="D21" s="473">
        <f t="shared" si="8"/>
        <v>0.31388888888888888</v>
      </c>
      <c r="E21" s="69">
        <f t="shared" si="2"/>
        <v>0.31736111111111109</v>
      </c>
      <c r="F21" s="70">
        <f t="shared" si="2"/>
        <v>0.3208333333333333</v>
      </c>
      <c r="G21" s="70">
        <f t="shared" si="2"/>
        <v>0.32361111111111107</v>
      </c>
      <c r="H21" s="70">
        <f t="shared" si="2"/>
        <v>0.32708333333333328</v>
      </c>
      <c r="I21" s="70">
        <f t="shared" si="2"/>
        <v>0.32986111111111105</v>
      </c>
      <c r="J21" s="70">
        <f t="shared" si="2"/>
        <v>0.33263888888888882</v>
      </c>
      <c r="K21" s="70">
        <f t="shared" si="2"/>
        <v>0.33749999999999991</v>
      </c>
      <c r="L21" s="70">
        <f t="shared" si="2"/>
        <v>0.34097222222222212</v>
      </c>
      <c r="M21" s="70">
        <f t="shared" si="2"/>
        <v>0.34305555555555545</v>
      </c>
      <c r="N21" s="70">
        <f t="shared" si="2"/>
        <v>0.34930555555555542</v>
      </c>
      <c r="O21" s="70">
        <f t="shared" si="2"/>
        <v>0.35208333333333319</v>
      </c>
      <c r="P21" s="70">
        <f t="shared" si="2"/>
        <v>0.3555555555555554</v>
      </c>
      <c r="Q21" s="70">
        <f t="shared" si="2"/>
        <v>0.35902777777777761</v>
      </c>
      <c r="R21" s="70">
        <f t="shared" si="2"/>
        <v>0.36111111111111094</v>
      </c>
      <c r="S21" s="70">
        <f t="shared" si="2"/>
        <v>0.36458333333333315</v>
      </c>
      <c r="T21" s="70">
        <f t="shared" si="2"/>
        <v>0.36736111111111092</v>
      </c>
      <c r="U21" s="70">
        <f t="shared" si="3"/>
        <v>0.37083333333333313</v>
      </c>
      <c r="V21" s="70">
        <f t="shared" si="3"/>
        <v>0.37430555555555534</v>
      </c>
      <c r="W21" s="70">
        <f t="shared" si="3"/>
        <v>0.3770833333333331</v>
      </c>
      <c r="X21" s="132"/>
      <c r="Y21" s="205">
        <f t="shared" si="6"/>
        <v>29.54</v>
      </c>
      <c r="Z21" s="163">
        <f t="shared" si="7"/>
        <v>6.319444444444422E-2</v>
      </c>
      <c r="AA21" s="80">
        <f t="shared" si="4"/>
        <v>19.476923076923146</v>
      </c>
      <c r="AB21" s="81"/>
      <c r="AC21" s="82"/>
    </row>
    <row r="22" spans="1:29" ht="18.399999999999999" customHeight="1" thickBot="1" x14ac:dyDescent="0.3">
      <c r="A22" s="693"/>
      <c r="B22" s="67">
        <v>6</v>
      </c>
      <c r="C22" s="132"/>
      <c r="D22" s="473">
        <f t="shared" si="8"/>
        <v>0.32847222222222222</v>
      </c>
      <c r="E22" s="69">
        <f t="shared" si="2"/>
        <v>0.33194444444444443</v>
      </c>
      <c r="F22" s="70">
        <f t="shared" si="2"/>
        <v>0.33541666666666664</v>
      </c>
      <c r="G22" s="70">
        <f t="shared" si="2"/>
        <v>0.33819444444444441</v>
      </c>
      <c r="H22" s="70">
        <f t="shared" si="2"/>
        <v>0.34166666666666662</v>
      </c>
      <c r="I22" s="70">
        <f t="shared" si="2"/>
        <v>0.34444444444444439</v>
      </c>
      <c r="J22" s="70">
        <f t="shared" si="2"/>
        <v>0.34722222222222215</v>
      </c>
      <c r="K22" s="70">
        <f t="shared" si="2"/>
        <v>0.35208333333333325</v>
      </c>
      <c r="L22" s="70">
        <f t="shared" si="2"/>
        <v>0.35555555555555546</v>
      </c>
      <c r="M22" s="70">
        <f t="shared" si="2"/>
        <v>0.35763888888888878</v>
      </c>
      <c r="N22" s="70">
        <f t="shared" si="2"/>
        <v>0.36388888888888876</v>
      </c>
      <c r="O22" s="70">
        <f t="shared" si="2"/>
        <v>0.36666666666666653</v>
      </c>
      <c r="P22" s="70">
        <f t="shared" si="2"/>
        <v>0.37013888888888874</v>
      </c>
      <c r="Q22" s="70">
        <f t="shared" si="2"/>
        <v>0.37361111111111095</v>
      </c>
      <c r="R22" s="70">
        <f t="shared" si="2"/>
        <v>0.37569444444444428</v>
      </c>
      <c r="S22" s="70">
        <f t="shared" si="2"/>
        <v>0.37916666666666649</v>
      </c>
      <c r="T22" s="70">
        <f t="shared" si="2"/>
        <v>0.38194444444444425</v>
      </c>
      <c r="U22" s="70">
        <f t="shared" si="3"/>
        <v>0.38541666666666646</v>
      </c>
      <c r="V22" s="70">
        <f t="shared" si="3"/>
        <v>0.38888888888888867</v>
      </c>
      <c r="W22" s="70">
        <f t="shared" si="3"/>
        <v>0.39166666666666644</v>
      </c>
      <c r="X22" s="132"/>
      <c r="Y22" s="205">
        <f t="shared" si="6"/>
        <v>29.54</v>
      </c>
      <c r="Z22" s="163">
        <f t="shared" si="7"/>
        <v>6.319444444444422E-2</v>
      </c>
      <c r="AA22" s="80">
        <f t="shared" si="4"/>
        <v>19.476923076923146</v>
      </c>
      <c r="AB22" s="81"/>
      <c r="AC22" s="82"/>
    </row>
    <row r="23" spans="1:29" ht="18.399999999999999" customHeight="1" thickBot="1" x14ac:dyDescent="0.3">
      <c r="A23" s="693"/>
      <c r="B23" s="74">
        <v>7</v>
      </c>
      <c r="C23" s="132"/>
      <c r="D23" s="473">
        <f t="shared" si="8"/>
        <v>0.34305555555555556</v>
      </c>
      <c r="E23" s="69">
        <f t="shared" si="2"/>
        <v>0.34652777777777777</v>
      </c>
      <c r="F23" s="70">
        <f t="shared" si="2"/>
        <v>0.35</v>
      </c>
      <c r="G23" s="70">
        <f t="shared" si="2"/>
        <v>0.35277777777777775</v>
      </c>
      <c r="H23" s="70">
        <f t="shared" si="2"/>
        <v>0.35624999999999996</v>
      </c>
      <c r="I23" s="70">
        <f t="shared" si="2"/>
        <v>0.35902777777777772</v>
      </c>
      <c r="J23" s="70">
        <f t="shared" si="2"/>
        <v>0.36180555555555549</v>
      </c>
      <c r="K23" s="70">
        <f t="shared" si="2"/>
        <v>0.36666666666666659</v>
      </c>
      <c r="L23" s="70">
        <f t="shared" si="2"/>
        <v>0.3701388888888888</v>
      </c>
      <c r="M23" s="70">
        <f t="shared" si="2"/>
        <v>0.37222222222222212</v>
      </c>
      <c r="N23" s="70">
        <f t="shared" si="2"/>
        <v>0.3784722222222221</v>
      </c>
      <c r="O23" s="70">
        <f t="shared" si="2"/>
        <v>0.38124999999999987</v>
      </c>
      <c r="P23" s="70">
        <f t="shared" si="2"/>
        <v>0.38472222222222208</v>
      </c>
      <c r="Q23" s="70">
        <f t="shared" si="2"/>
        <v>0.38819444444444429</v>
      </c>
      <c r="R23" s="70">
        <f t="shared" si="2"/>
        <v>0.39027777777777761</v>
      </c>
      <c r="S23" s="70">
        <f t="shared" si="2"/>
        <v>0.39374999999999982</v>
      </c>
      <c r="T23" s="70">
        <f t="shared" si="2"/>
        <v>0.39652777777777759</v>
      </c>
      <c r="U23" s="70">
        <f t="shared" si="3"/>
        <v>0.3999999999999998</v>
      </c>
      <c r="V23" s="70">
        <f t="shared" si="3"/>
        <v>0.40347222222222201</v>
      </c>
      <c r="W23" s="70">
        <f t="shared" si="3"/>
        <v>0.40624999999999978</v>
      </c>
      <c r="X23" s="132"/>
      <c r="Y23" s="205">
        <f t="shared" si="6"/>
        <v>29.54</v>
      </c>
      <c r="Z23" s="163">
        <f t="shared" si="7"/>
        <v>6.319444444444422E-2</v>
      </c>
      <c r="AA23" s="80">
        <f t="shared" si="4"/>
        <v>19.476923076923146</v>
      </c>
      <c r="AB23" s="81"/>
      <c r="AC23" s="82"/>
    </row>
    <row r="24" spans="1:29" ht="18.399999999999999" customHeight="1" thickBot="1" x14ac:dyDescent="0.3">
      <c r="A24" s="693"/>
      <c r="B24" s="74">
        <v>8</v>
      </c>
      <c r="C24" s="132"/>
      <c r="D24" s="473">
        <f t="shared" si="8"/>
        <v>0.3576388888888889</v>
      </c>
      <c r="E24" s="69">
        <f t="shared" si="2"/>
        <v>0.3611111111111111</v>
      </c>
      <c r="F24" s="70">
        <f t="shared" si="2"/>
        <v>0.36458333333333331</v>
      </c>
      <c r="G24" s="70">
        <f t="shared" si="2"/>
        <v>0.36736111111111108</v>
      </c>
      <c r="H24" s="70">
        <f t="shared" si="2"/>
        <v>0.37083333333333329</v>
      </c>
      <c r="I24" s="70">
        <f t="shared" si="2"/>
        <v>0.37361111111111106</v>
      </c>
      <c r="J24" s="70">
        <f t="shared" si="2"/>
        <v>0.37638888888888883</v>
      </c>
      <c r="K24" s="70">
        <f t="shared" si="2"/>
        <v>0.38124999999999992</v>
      </c>
      <c r="L24" s="70">
        <f t="shared" si="2"/>
        <v>0.38472222222222213</v>
      </c>
      <c r="M24" s="70">
        <f t="shared" si="2"/>
        <v>0.38680555555555546</v>
      </c>
      <c r="N24" s="70">
        <f t="shared" si="2"/>
        <v>0.39305555555555544</v>
      </c>
      <c r="O24" s="70">
        <f t="shared" si="2"/>
        <v>0.3958333333333332</v>
      </c>
      <c r="P24" s="70">
        <f t="shared" si="2"/>
        <v>0.39930555555555541</v>
      </c>
      <c r="Q24" s="70">
        <f t="shared" si="2"/>
        <v>0.40277777777777762</v>
      </c>
      <c r="R24" s="70">
        <f t="shared" si="2"/>
        <v>0.40486111111111095</v>
      </c>
      <c r="S24" s="70">
        <f t="shared" si="2"/>
        <v>0.40833333333333316</v>
      </c>
      <c r="T24" s="70">
        <f t="shared" si="2"/>
        <v>0.41111111111111093</v>
      </c>
      <c r="U24" s="70">
        <f t="shared" si="3"/>
        <v>0.41458333333333314</v>
      </c>
      <c r="V24" s="70">
        <f t="shared" si="3"/>
        <v>0.41805555555555535</v>
      </c>
      <c r="W24" s="70">
        <f t="shared" si="3"/>
        <v>0.42083333333333311</v>
      </c>
      <c r="X24" s="132"/>
      <c r="Y24" s="205">
        <f t="shared" si="6"/>
        <v>29.54</v>
      </c>
      <c r="Z24" s="163">
        <f t="shared" si="7"/>
        <v>6.319444444444422E-2</v>
      </c>
      <c r="AA24" s="80">
        <f t="shared" si="4"/>
        <v>19.476923076923146</v>
      </c>
      <c r="AB24" s="81"/>
      <c r="AC24" s="82"/>
    </row>
    <row r="25" spans="1:29" ht="18.399999999999999" customHeight="1" thickBot="1" x14ac:dyDescent="0.3">
      <c r="A25" s="693"/>
      <c r="B25" s="74">
        <v>9</v>
      </c>
      <c r="C25" s="132"/>
      <c r="D25" s="473">
        <f t="shared" si="8"/>
        <v>0.37222222222222223</v>
      </c>
      <c r="E25" s="69">
        <f t="shared" si="2"/>
        <v>0.37569444444444444</v>
      </c>
      <c r="F25" s="70">
        <f t="shared" si="2"/>
        <v>0.37916666666666665</v>
      </c>
      <c r="G25" s="70">
        <f t="shared" si="2"/>
        <v>0.38194444444444442</v>
      </c>
      <c r="H25" s="70">
        <f t="shared" si="2"/>
        <v>0.38541666666666663</v>
      </c>
      <c r="I25" s="70">
        <f t="shared" si="2"/>
        <v>0.3881944444444444</v>
      </c>
      <c r="J25" s="70">
        <f t="shared" si="2"/>
        <v>0.39097222222222217</v>
      </c>
      <c r="K25" s="70">
        <f t="shared" si="2"/>
        <v>0.39583333333333326</v>
      </c>
      <c r="L25" s="70">
        <f t="shared" si="2"/>
        <v>0.39930555555555547</v>
      </c>
      <c r="M25" s="70">
        <f t="shared" si="2"/>
        <v>0.4013888888888888</v>
      </c>
      <c r="N25" s="70">
        <f t="shared" si="2"/>
        <v>0.40763888888888877</v>
      </c>
      <c r="O25" s="70">
        <f t="shared" si="2"/>
        <v>0.41041666666666654</v>
      </c>
      <c r="P25" s="70">
        <f t="shared" si="2"/>
        <v>0.41388888888888875</v>
      </c>
      <c r="Q25" s="70">
        <f t="shared" si="2"/>
        <v>0.41736111111111096</v>
      </c>
      <c r="R25" s="70">
        <f t="shared" si="2"/>
        <v>0.41944444444444429</v>
      </c>
      <c r="S25" s="70">
        <f t="shared" si="2"/>
        <v>0.4229166666666665</v>
      </c>
      <c r="T25" s="70">
        <f t="shared" si="2"/>
        <v>0.42569444444444426</v>
      </c>
      <c r="U25" s="70">
        <f t="shared" si="3"/>
        <v>0.42916666666666647</v>
      </c>
      <c r="V25" s="70">
        <f t="shared" si="3"/>
        <v>0.43263888888888868</v>
      </c>
      <c r="W25" s="70">
        <f t="shared" si="3"/>
        <v>0.43541666666666645</v>
      </c>
      <c r="X25" s="132"/>
      <c r="Y25" s="205">
        <f t="shared" si="6"/>
        <v>29.54</v>
      </c>
      <c r="Z25" s="163">
        <f t="shared" si="7"/>
        <v>6.319444444444422E-2</v>
      </c>
      <c r="AA25" s="80">
        <f t="shared" si="4"/>
        <v>19.476923076923146</v>
      </c>
      <c r="AB25" s="81"/>
      <c r="AC25" s="82"/>
    </row>
    <row r="26" spans="1:29" ht="18.399999999999999" customHeight="1" thickBot="1" x14ac:dyDescent="0.3">
      <c r="A26" s="693"/>
      <c r="B26" s="74">
        <v>10</v>
      </c>
      <c r="C26" s="132"/>
      <c r="D26" s="473">
        <f>D25+"00:25"</f>
        <v>0.38958333333333334</v>
      </c>
      <c r="E26" s="69">
        <f t="shared" si="2"/>
        <v>0.39305555555555555</v>
      </c>
      <c r="F26" s="70">
        <f t="shared" si="2"/>
        <v>0.39652777777777776</v>
      </c>
      <c r="G26" s="70">
        <f t="shared" si="2"/>
        <v>0.39930555555555552</v>
      </c>
      <c r="H26" s="70">
        <f t="shared" si="2"/>
        <v>0.40277777777777773</v>
      </c>
      <c r="I26" s="70">
        <f t="shared" si="2"/>
        <v>0.4055555555555555</v>
      </c>
      <c r="J26" s="70">
        <f t="shared" si="2"/>
        <v>0.40833333333333327</v>
      </c>
      <c r="K26" s="70">
        <f t="shared" si="2"/>
        <v>0.41319444444444436</v>
      </c>
      <c r="L26" s="70">
        <f t="shared" si="2"/>
        <v>0.41666666666666657</v>
      </c>
      <c r="M26" s="70">
        <f t="shared" si="2"/>
        <v>0.4187499999999999</v>
      </c>
      <c r="N26" s="70">
        <f t="shared" si="2"/>
        <v>0.42499999999999988</v>
      </c>
      <c r="O26" s="70">
        <f t="shared" si="2"/>
        <v>0.42777777777777765</v>
      </c>
      <c r="P26" s="70">
        <f t="shared" si="2"/>
        <v>0.43124999999999986</v>
      </c>
      <c r="Q26" s="70">
        <f t="shared" si="2"/>
        <v>0.43472222222222207</v>
      </c>
      <c r="R26" s="70">
        <f t="shared" si="2"/>
        <v>0.43680555555555539</v>
      </c>
      <c r="S26" s="70">
        <f t="shared" si="2"/>
        <v>0.4402777777777776</v>
      </c>
      <c r="T26" s="70">
        <f t="shared" si="2"/>
        <v>0.44305555555555537</v>
      </c>
      <c r="U26" s="70">
        <f t="shared" si="3"/>
        <v>0.44652777777777758</v>
      </c>
      <c r="V26" s="70">
        <f t="shared" si="3"/>
        <v>0.44999999999999979</v>
      </c>
      <c r="W26" s="70">
        <f t="shared" si="3"/>
        <v>0.45277777777777756</v>
      </c>
      <c r="X26" s="132"/>
      <c r="Y26" s="205">
        <f t="shared" si="6"/>
        <v>29.54</v>
      </c>
      <c r="Z26" s="163">
        <f t="shared" si="7"/>
        <v>6.319444444444422E-2</v>
      </c>
      <c r="AA26" s="80">
        <f t="shared" si="4"/>
        <v>19.476923076923146</v>
      </c>
      <c r="AB26" s="81"/>
      <c r="AC26" s="82"/>
    </row>
    <row r="27" spans="1:29" ht="18.399999999999999" customHeight="1" thickBot="1" x14ac:dyDescent="0.3">
      <c r="A27" s="693"/>
      <c r="B27" s="67">
        <v>11</v>
      </c>
      <c r="C27" s="132"/>
      <c r="D27" s="473">
        <f t="shared" ref="D27:D33" si="9">D26+"00:25"</f>
        <v>0.40694444444444444</v>
      </c>
      <c r="E27" s="69">
        <f t="shared" si="2"/>
        <v>0.41041666666666665</v>
      </c>
      <c r="F27" s="70">
        <f t="shared" si="2"/>
        <v>0.41388888888888886</v>
      </c>
      <c r="G27" s="70">
        <f t="shared" si="2"/>
        <v>0.41666666666666663</v>
      </c>
      <c r="H27" s="70">
        <f t="shared" si="2"/>
        <v>0.42013888888888884</v>
      </c>
      <c r="I27" s="70">
        <f t="shared" si="2"/>
        <v>0.42291666666666661</v>
      </c>
      <c r="J27" s="70">
        <f t="shared" si="2"/>
        <v>0.42569444444444438</v>
      </c>
      <c r="K27" s="70">
        <f t="shared" si="2"/>
        <v>0.43055555555555547</v>
      </c>
      <c r="L27" s="70">
        <f t="shared" si="2"/>
        <v>0.43402777777777768</v>
      </c>
      <c r="M27" s="70">
        <f t="shared" si="2"/>
        <v>0.43611111111111101</v>
      </c>
      <c r="N27" s="70">
        <f t="shared" si="2"/>
        <v>0.44236111111111098</v>
      </c>
      <c r="O27" s="70">
        <f t="shared" si="2"/>
        <v>0.44513888888888875</v>
      </c>
      <c r="P27" s="70">
        <f t="shared" si="2"/>
        <v>0.44861111111111096</v>
      </c>
      <c r="Q27" s="70">
        <f t="shared" si="2"/>
        <v>0.45208333333333317</v>
      </c>
      <c r="R27" s="70">
        <f t="shared" si="2"/>
        <v>0.4541666666666665</v>
      </c>
      <c r="S27" s="70">
        <f t="shared" si="2"/>
        <v>0.45763888888888871</v>
      </c>
      <c r="T27" s="70">
        <f t="shared" si="2"/>
        <v>0.46041666666666647</v>
      </c>
      <c r="U27" s="70">
        <f t="shared" si="3"/>
        <v>0.46388888888888868</v>
      </c>
      <c r="V27" s="70">
        <f t="shared" si="3"/>
        <v>0.46736111111111089</v>
      </c>
      <c r="W27" s="70">
        <f t="shared" si="3"/>
        <v>0.47013888888888866</v>
      </c>
      <c r="X27" s="132"/>
      <c r="Y27" s="205">
        <f t="shared" si="6"/>
        <v>29.54</v>
      </c>
      <c r="Z27" s="163">
        <f t="shared" si="7"/>
        <v>6.319444444444422E-2</v>
      </c>
      <c r="AA27" s="80">
        <f t="shared" si="4"/>
        <v>19.476923076923146</v>
      </c>
      <c r="AB27" s="81"/>
      <c r="AC27" s="82"/>
    </row>
    <row r="28" spans="1:29" ht="18.399999999999999" customHeight="1" thickBot="1" x14ac:dyDescent="0.3">
      <c r="A28" s="693"/>
      <c r="B28" s="74">
        <v>12</v>
      </c>
      <c r="C28" s="132"/>
      <c r="D28" s="473">
        <f t="shared" si="9"/>
        <v>0.42430555555555555</v>
      </c>
      <c r="E28" s="69">
        <f t="shared" si="2"/>
        <v>0.42777777777777776</v>
      </c>
      <c r="F28" s="70">
        <f t="shared" si="2"/>
        <v>0.43124999999999997</v>
      </c>
      <c r="G28" s="70">
        <f t="shared" si="2"/>
        <v>0.43402777777777773</v>
      </c>
      <c r="H28" s="70">
        <f t="shared" si="2"/>
        <v>0.43749999999999994</v>
      </c>
      <c r="I28" s="70">
        <f t="shared" si="2"/>
        <v>0.44027777777777771</v>
      </c>
      <c r="J28" s="70">
        <f t="shared" si="2"/>
        <v>0.44305555555555548</v>
      </c>
      <c r="K28" s="70">
        <f t="shared" si="2"/>
        <v>0.44791666666666657</v>
      </c>
      <c r="L28" s="70">
        <f t="shared" si="2"/>
        <v>0.45138888888888878</v>
      </c>
      <c r="M28" s="70">
        <f t="shared" si="2"/>
        <v>0.45347222222222211</v>
      </c>
      <c r="N28" s="70">
        <f t="shared" si="2"/>
        <v>0.45972222222222209</v>
      </c>
      <c r="O28" s="70">
        <f t="shared" si="2"/>
        <v>0.46249999999999986</v>
      </c>
      <c r="P28" s="70">
        <f t="shared" si="2"/>
        <v>0.46597222222222207</v>
      </c>
      <c r="Q28" s="70">
        <f t="shared" si="2"/>
        <v>0.46944444444444428</v>
      </c>
      <c r="R28" s="70">
        <f t="shared" si="2"/>
        <v>0.4715277777777776</v>
      </c>
      <c r="S28" s="70">
        <f t="shared" si="2"/>
        <v>0.47499999999999981</v>
      </c>
      <c r="T28" s="70">
        <f t="shared" si="2"/>
        <v>0.47777777777777758</v>
      </c>
      <c r="U28" s="70">
        <f t="shared" si="3"/>
        <v>0.48124999999999979</v>
      </c>
      <c r="V28" s="70">
        <f t="shared" si="3"/>
        <v>0.484722222222222</v>
      </c>
      <c r="W28" s="70">
        <f t="shared" si="3"/>
        <v>0.48749999999999977</v>
      </c>
      <c r="X28" s="132"/>
      <c r="Y28" s="205">
        <f t="shared" si="6"/>
        <v>29.54</v>
      </c>
      <c r="Z28" s="163">
        <f t="shared" si="7"/>
        <v>6.319444444444422E-2</v>
      </c>
      <c r="AA28" s="80">
        <f t="shared" si="4"/>
        <v>19.476923076923146</v>
      </c>
      <c r="AB28" s="81"/>
      <c r="AC28" s="82"/>
    </row>
    <row r="29" spans="1:29" ht="18.399999999999999" customHeight="1" thickBot="1" x14ac:dyDescent="0.3">
      <c r="A29" s="693"/>
      <c r="B29" s="74">
        <v>13</v>
      </c>
      <c r="C29" s="132"/>
      <c r="D29" s="473">
        <f t="shared" si="9"/>
        <v>0.44166666666666665</v>
      </c>
      <c r="E29" s="69">
        <f t="shared" si="2"/>
        <v>0.44513888888888886</v>
      </c>
      <c r="F29" s="70">
        <f t="shared" si="2"/>
        <v>0.44861111111111107</v>
      </c>
      <c r="G29" s="70">
        <f t="shared" si="2"/>
        <v>0.45138888888888884</v>
      </c>
      <c r="H29" s="70">
        <f t="shared" si="2"/>
        <v>0.45486111111111105</v>
      </c>
      <c r="I29" s="70">
        <f t="shared" si="2"/>
        <v>0.45763888888888882</v>
      </c>
      <c r="J29" s="70">
        <f t="shared" si="2"/>
        <v>0.46041666666666659</v>
      </c>
      <c r="K29" s="70">
        <f t="shared" si="2"/>
        <v>0.46527777777777768</v>
      </c>
      <c r="L29" s="70">
        <f t="shared" si="2"/>
        <v>0.46874999999999989</v>
      </c>
      <c r="M29" s="70">
        <f t="shared" si="2"/>
        <v>0.47083333333333321</v>
      </c>
      <c r="N29" s="70">
        <f t="shared" si="2"/>
        <v>0.47708333333333319</v>
      </c>
      <c r="O29" s="70">
        <f t="shared" si="2"/>
        <v>0.47986111111111096</v>
      </c>
      <c r="P29" s="70">
        <f t="shared" si="2"/>
        <v>0.48333333333333317</v>
      </c>
      <c r="Q29" s="70">
        <f t="shared" si="2"/>
        <v>0.48680555555555538</v>
      </c>
      <c r="R29" s="70">
        <f t="shared" si="2"/>
        <v>0.48888888888888871</v>
      </c>
      <c r="S29" s="70">
        <f t="shared" si="2"/>
        <v>0.49236111111111092</v>
      </c>
      <c r="T29" s="70">
        <f t="shared" si="2"/>
        <v>0.49513888888888868</v>
      </c>
      <c r="U29" s="70">
        <f t="shared" si="3"/>
        <v>0.49861111111111089</v>
      </c>
      <c r="V29" s="70">
        <f t="shared" si="3"/>
        <v>0.5020833333333331</v>
      </c>
      <c r="W29" s="70">
        <f t="shared" si="3"/>
        <v>0.50486111111111087</v>
      </c>
      <c r="X29" s="132"/>
      <c r="Y29" s="205">
        <f t="shared" si="6"/>
        <v>29.54</v>
      </c>
      <c r="Z29" s="163">
        <f t="shared" si="7"/>
        <v>6.319444444444422E-2</v>
      </c>
      <c r="AA29" s="80">
        <f t="shared" si="4"/>
        <v>19.476923076923146</v>
      </c>
      <c r="AB29" s="81"/>
      <c r="AC29" s="82"/>
    </row>
    <row r="30" spans="1:29" ht="18.399999999999999" customHeight="1" thickBot="1" x14ac:dyDescent="0.3">
      <c r="A30" s="693"/>
      <c r="B30" s="74">
        <v>14</v>
      </c>
      <c r="C30" s="132"/>
      <c r="D30" s="473">
        <f t="shared" si="9"/>
        <v>0.45902777777777776</v>
      </c>
      <c r="E30" s="69">
        <f t="shared" si="2"/>
        <v>0.46249999999999997</v>
      </c>
      <c r="F30" s="70">
        <f t="shared" si="2"/>
        <v>0.46597222222222218</v>
      </c>
      <c r="G30" s="70">
        <f t="shared" si="2"/>
        <v>0.46874999999999994</v>
      </c>
      <c r="H30" s="70">
        <f t="shared" si="2"/>
        <v>0.47222222222222215</v>
      </c>
      <c r="I30" s="70">
        <f t="shared" si="2"/>
        <v>0.47499999999999992</v>
      </c>
      <c r="J30" s="70">
        <f t="shared" si="2"/>
        <v>0.47777777777777769</v>
      </c>
      <c r="K30" s="70">
        <f t="shared" si="2"/>
        <v>0.48263888888888878</v>
      </c>
      <c r="L30" s="70">
        <f t="shared" si="2"/>
        <v>0.48611111111111099</v>
      </c>
      <c r="M30" s="70">
        <f t="shared" si="2"/>
        <v>0.48819444444444432</v>
      </c>
      <c r="N30" s="70">
        <f t="shared" si="2"/>
        <v>0.4944444444444443</v>
      </c>
      <c r="O30" s="70">
        <f t="shared" si="2"/>
        <v>0.49722222222222207</v>
      </c>
      <c r="P30" s="70">
        <f t="shared" si="2"/>
        <v>0.50069444444444433</v>
      </c>
      <c r="Q30" s="70">
        <f t="shared" si="2"/>
        <v>0.50416666666666654</v>
      </c>
      <c r="R30" s="70">
        <f t="shared" si="2"/>
        <v>0.50624999999999987</v>
      </c>
      <c r="S30" s="70">
        <f t="shared" si="2"/>
        <v>0.50972222222222208</v>
      </c>
      <c r="T30" s="70">
        <f t="shared" si="2"/>
        <v>0.51249999999999984</v>
      </c>
      <c r="U30" s="70">
        <f t="shared" si="3"/>
        <v>0.51597222222222205</v>
      </c>
      <c r="V30" s="70">
        <f t="shared" si="3"/>
        <v>0.51944444444444426</v>
      </c>
      <c r="W30" s="70">
        <f t="shared" si="3"/>
        <v>0.52222222222222203</v>
      </c>
      <c r="X30" s="132"/>
      <c r="Y30" s="205">
        <f t="shared" si="6"/>
        <v>29.54</v>
      </c>
      <c r="Z30" s="163">
        <f t="shared" si="7"/>
        <v>6.3194444444444275E-2</v>
      </c>
      <c r="AA30" s="80">
        <f t="shared" si="4"/>
        <v>19.476923076923129</v>
      </c>
      <c r="AB30" s="81"/>
      <c r="AC30" s="82"/>
    </row>
    <row r="31" spans="1:29" ht="18.399999999999999" customHeight="1" thickBot="1" x14ac:dyDescent="0.3">
      <c r="A31" s="693"/>
      <c r="B31" s="74">
        <v>15</v>
      </c>
      <c r="C31" s="132"/>
      <c r="D31" s="473">
        <f t="shared" si="9"/>
        <v>0.47638888888888886</v>
      </c>
      <c r="E31" s="69">
        <f t="shared" si="2"/>
        <v>0.47986111111111107</v>
      </c>
      <c r="F31" s="70">
        <f t="shared" si="2"/>
        <v>0.48333333333333328</v>
      </c>
      <c r="G31" s="70">
        <f t="shared" si="2"/>
        <v>0.48611111111111105</v>
      </c>
      <c r="H31" s="70">
        <f t="shared" si="2"/>
        <v>0.48958333333333326</v>
      </c>
      <c r="I31" s="70">
        <f t="shared" si="2"/>
        <v>0.49236111111111103</v>
      </c>
      <c r="J31" s="70">
        <f t="shared" si="2"/>
        <v>0.4951388888888888</v>
      </c>
      <c r="K31" s="70">
        <f t="shared" si="2"/>
        <v>0.49999999999999989</v>
      </c>
      <c r="L31" s="70">
        <f t="shared" si="2"/>
        <v>0.5034722222222221</v>
      </c>
      <c r="M31" s="70">
        <f t="shared" si="3"/>
        <v>0.50555555555555542</v>
      </c>
      <c r="N31" s="70">
        <f t="shared" si="3"/>
        <v>0.5118055555555554</v>
      </c>
      <c r="O31" s="70">
        <f t="shared" si="3"/>
        <v>0.51458333333333317</v>
      </c>
      <c r="P31" s="70">
        <f t="shared" si="3"/>
        <v>0.51805555555555538</v>
      </c>
      <c r="Q31" s="70">
        <f t="shared" si="3"/>
        <v>0.52152777777777759</v>
      </c>
      <c r="R31" s="70">
        <f t="shared" si="3"/>
        <v>0.52361111111111092</v>
      </c>
      <c r="S31" s="70">
        <f t="shared" si="3"/>
        <v>0.52708333333333313</v>
      </c>
      <c r="T31" s="70">
        <f t="shared" si="3"/>
        <v>0.52986111111111089</v>
      </c>
      <c r="U31" s="70">
        <f t="shared" si="3"/>
        <v>0.5333333333333331</v>
      </c>
      <c r="V31" s="70">
        <f t="shared" si="3"/>
        <v>0.53680555555555531</v>
      </c>
      <c r="W31" s="70">
        <f t="shared" si="3"/>
        <v>0.53958333333333308</v>
      </c>
      <c r="X31" s="132"/>
      <c r="Y31" s="205">
        <f t="shared" si="6"/>
        <v>29.54</v>
      </c>
      <c r="Z31" s="163">
        <f t="shared" si="7"/>
        <v>6.319444444444422E-2</v>
      </c>
      <c r="AA31" s="80">
        <f t="shared" si="4"/>
        <v>19.476923076923146</v>
      </c>
      <c r="AB31" s="81"/>
      <c r="AC31" s="82"/>
    </row>
    <row r="32" spans="1:29" ht="18.399999999999999" customHeight="1" thickBot="1" x14ac:dyDescent="0.3">
      <c r="A32" s="693"/>
      <c r="B32" s="67">
        <v>16</v>
      </c>
      <c r="C32" s="132"/>
      <c r="D32" s="473">
        <f t="shared" si="9"/>
        <v>0.49374999999999997</v>
      </c>
      <c r="E32" s="69">
        <f t="shared" si="2"/>
        <v>0.49722222222222218</v>
      </c>
      <c r="F32" s="70">
        <f t="shared" si="2"/>
        <v>0.50069444444444444</v>
      </c>
      <c r="G32" s="70">
        <f t="shared" si="2"/>
        <v>0.50347222222222221</v>
      </c>
      <c r="H32" s="70">
        <f t="shared" si="2"/>
        <v>0.50694444444444442</v>
      </c>
      <c r="I32" s="70">
        <f t="shared" si="2"/>
        <v>0.50972222222222219</v>
      </c>
      <c r="J32" s="70">
        <f t="shared" si="2"/>
        <v>0.51249999999999996</v>
      </c>
      <c r="K32" s="70">
        <f t="shared" si="2"/>
        <v>0.51736111111111105</v>
      </c>
      <c r="L32" s="70">
        <f t="shared" si="2"/>
        <v>0.52083333333333326</v>
      </c>
      <c r="M32" s="70">
        <f t="shared" si="3"/>
        <v>0.52291666666666659</v>
      </c>
      <c r="N32" s="70">
        <f t="shared" si="3"/>
        <v>0.52916666666666656</v>
      </c>
      <c r="O32" s="70">
        <f t="shared" si="3"/>
        <v>0.53194444444444433</v>
      </c>
      <c r="P32" s="70">
        <f t="shared" si="3"/>
        <v>0.53541666666666654</v>
      </c>
      <c r="Q32" s="70">
        <f t="shared" si="3"/>
        <v>0.53888888888888875</v>
      </c>
      <c r="R32" s="70">
        <f t="shared" si="3"/>
        <v>0.54097222222222208</v>
      </c>
      <c r="S32" s="70">
        <f t="shared" si="3"/>
        <v>0.54444444444444429</v>
      </c>
      <c r="T32" s="70">
        <f t="shared" si="3"/>
        <v>0.54722222222222205</v>
      </c>
      <c r="U32" s="70">
        <f t="shared" si="3"/>
        <v>0.55069444444444426</v>
      </c>
      <c r="V32" s="70">
        <f t="shared" si="3"/>
        <v>0.55416666666666647</v>
      </c>
      <c r="W32" s="70">
        <f t="shared" si="3"/>
        <v>0.55694444444444424</v>
      </c>
      <c r="X32" s="132"/>
      <c r="Y32" s="205">
        <f t="shared" si="6"/>
        <v>29.54</v>
      </c>
      <c r="Z32" s="163">
        <f t="shared" si="7"/>
        <v>6.3194444444444275E-2</v>
      </c>
      <c r="AA32" s="80">
        <f t="shared" si="4"/>
        <v>19.476923076923129</v>
      </c>
      <c r="AB32" s="81"/>
      <c r="AC32" s="82"/>
    </row>
    <row r="33" spans="1:29" ht="18.399999999999999" customHeight="1" thickBot="1" x14ac:dyDescent="0.3">
      <c r="A33" s="693"/>
      <c r="B33" s="74">
        <v>17</v>
      </c>
      <c r="C33" s="132"/>
      <c r="D33" s="473">
        <f t="shared" si="9"/>
        <v>0.51111111111111107</v>
      </c>
      <c r="E33" s="69">
        <f t="shared" ref="E33:T56" si="10">D33+E$10</f>
        <v>0.51458333333333328</v>
      </c>
      <c r="F33" s="70">
        <f t="shared" si="10"/>
        <v>0.51805555555555549</v>
      </c>
      <c r="G33" s="70">
        <f t="shared" si="10"/>
        <v>0.52083333333333326</v>
      </c>
      <c r="H33" s="70">
        <f t="shared" si="10"/>
        <v>0.52430555555555547</v>
      </c>
      <c r="I33" s="70">
        <f t="shared" si="10"/>
        <v>0.52708333333333324</v>
      </c>
      <c r="J33" s="70">
        <f t="shared" si="10"/>
        <v>0.52986111111111101</v>
      </c>
      <c r="K33" s="70">
        <f t="shared" si="10"/>
        <v>0.5347222222222221</v>
      </c>
      <c r="L33" s="70">
        <f t="shared" si="10"/>
        <v>0.53819444444444431</v>
      </c>
      <c r="M33" s="70">
        <f t="shared" si="10"/>
        <v>0.54027777777777763</v>
      </c>
      <c r="N33" s="70">
        <f t="shared" si="10"/>
        <v>0.54652777777777761</v>
      </c>
      <c r="O33" s="70">
        <f t="shared" si="10"/>
        <v>0.54930555555555538</v>
      </c>
      <c r="P33" s="70">
        <f t="shared" si="10"/>
        <v>0.55277777777777759</v>
      </c>
      <c r="Q33" s="70">
        <f t="shared" si="10"/>
        <v>0.5562499999999998</v>
      </c>
      <c r="R33" s="70">
        <f t="shared" si="10"/>
        <v>0.55833333333333313</v>
      </c>
      <c r="S33" s="70">
        <f t="shared" si="10"/>
        <v>0.56180555555555534</v>
      </c>
      <c r="T33" s="70">
        <f t="shared" si="10"/>
        <v>0.5645833333333331</v>
      </c>
      <c r="U33" s="70">
        <f t="shared" ref="M33:W55" si="11">T33+U$10</f>
        <v>0.56805555555555531</v>
      </c>
      <c r="V33" s="70">
        <f t="shared" si="11"/>
        <v>0.57152777777777752</v>
      </c>
      <c r="W33" s="70">
        <f t="shared" si="11"/>
        <v>0.57430555555555529</v>
      </c>
      <c r="X33" s="132"/>
      <c r="Y33" s="205">
        <f t="shared" si="6"/>
        <v>29.54</v>
      </c>
      <c r="Z33" s="163">
        <f t="shared" si="7"/>
        <v>6.319444444444422E-2</v>
      </c>
      <c r="AA33" s="80">
        <f t="shared" si="4"/>
        <v>19.476923076923146</v>
      </c>
      <c r="AB33" s="81"/>
      <c r="AC33" s="82"/>
    </row>
    <row r="34" spans="1:29" ht="18.399999999999999" customHeight="1" thickBot="1" x14ac:dyDescent="0.3">
      <c r="A34" s="693"/>
      <c r="B34" s="74">
        <v>18</v>
      </c>
      <c r="C34" s="132"/>
      <c r="D34" s="473">
        <f t="shared" si="8"/>
        <v>0.52569444444444435</v>
      </c>
      <c r="E34" s="69">
        <f t="shared" si="10"/>
        <v>0.52916666666666656</v>
      </c>
      <c r="F34" s="70">
        <f t="shared" si="10"/>
        <v>0.53263888888888877</v>
      </c>
      <c r="G34" s="70">
        <f t="shared" si="10"/>
        <v>0.53541666666666654</v>
      </c>
      <c r="H34" s="70">
        <f t="shared" si="10"/>
        <v>0.53888888888888875</v>
      </c>
      <c r="I34" s="70">
        <f t="shared" si="10"/>
        <v>0.54166666666666652</v>
      </c>
      <c r="J34" s="70">
        <f t="shared" si="10"/>
        <v>0.54444444444444429</v>
      </c>
      <c r="K34" s="70">
        <f t="shared" si="10"/>
        <v>0.54930555555555538</v>
      </c>
      <c r="L34" s="70">
        <f t="shared" si="10"/>
        <v>0.55277777777777759</v>
      </c>
      <c r="M34" s="70">
        <f t="shared" si="11"/>
        <v>0.55486111111111092</v>
      </c>
      <c r="N34" s="70">
        <f t="shared" si="11"/>
        <v>0.56111111111111089</v>
      </c>
      <c r="O34" s="70">
        <f t="shared" si="11"/>
        <v>0.56388888888888866</v>
      </c>
      <c r="P34" s="70">
        <f t="shared" si="11"/>
        <v>0.56736111111111087</v>
      </c>
      <c r="Q34" s="70">
        <f t="shared" si="11"/>
        <v>0.57083333333333308</v>
      </c>
      <c r="R34" s="70">
        <f t="shared" si="11"/>
        <v>0.57291666666666641</v>
      </c>
      <c r="S34" s="70">
        <f t="shared" si="11"/>
        <v>0.57638888888888862</v>
      </c>
      <c r="T34" s="70">
        <f t="shared" si="11"/>
        <v>0.57916666666666639</v>
      </c>
      <c r="U34" s="70">
        <f t="shared" si="11"/>
        <v>0.5826388888888886</v>
      </c>
      <c r="V34" s="70">
        <f t="shared" si="11"/>
        <v>0.58611111111111081</v>
      </c>
      <c r="W34" s="70">
        <f t="shared" si="11"/>
        <v>0.58888888888888857</v>
      </c>
      <c r="X34" s="132"/>
      <c r="Y34" s="205">
        <f t="shared" si="6"/>
        <v>29.54</v>
      </c>
      <c r="Z34" s="163">
        <f t="shared" si="7"/>
        <v>6.319444444444422E-2</v>
      </c>
      <c r="AA34" s="80">
        <f t="shared" si="4"/>
        <v>19.476923076923146</v>
      </c>
      <c r="AB34" s="81"/>
      <c r="AC34" s="82"/>
    </row>
    <row r="35" spans="1:29" ht="18.399999999999999" customHeight="1" thickBot="1" x14ac:dyDescent="0.3">
      <c r="A35" s="693"/>
      <c r="B35" s="74">
        <v>19</v>
      </c>
      <c r="C35" s="132"/>
      <c r="D35" s="473">
        <f t="shared" si="8"/>
        <v>0.54027777777777763</v>
      </c>
      <c r="E35" s="69">
        <f t="shared" si="10"/>
        <v>0.54374999999999984</v>
      </c>
      <c r="F35" s="70">
        <f t="shared" si="10"/>
        <v>0.54722222222222205</v>
      </c>
      <c r="G35" s="70">
        <f t="shared" si="10"/>
        <v>0.54999999999999982</v>
      </c>
      <c r="H35" s="70">
        <f t="shared" si="10"/>
        <v>0.55347222222222203</v>
      </c>
      <c r="I35" s="70">
        <f t="shared" si="10"/>
        <v>0.5562499999999998</v>
      </c>
      <c r="J35" s="70">
        <f t="shared" si="10"/>
        <v>0.55902777777777757</v>
      </c>
      <c r="K35" s="70">
        <f t="shared" si="10"/>
        <v>0.56388888888888866</v>
      </c>
      <c r="L35" s="70">
        <f t="shared" si="10"/>
        <v>0.56736111111111087</v>
      </c>
      <c r="M35" s="70">
        <f t="shared" si="11"/>
        <v>0.5694444444444442</v>
      </c>
      <c r="N35" s="70">
        <f t="shared" si="11"/>
        <v>0.57569444444444418</v>
      </c>
      <c r="O35" s="70">
        <f t="shared" si="11"/>
        <v>0.57847222222222194</v>
      </c>
      <c r="P35" s="70">
        <f t="shared" si="11"/>
        <v>0.58194444444444415</v>
      </c>
      <c r="Q35" s="70">
        <f t="shared" si="11"/>
        <v>0.58541666666666636</v>
      </c>
      <c r="R35" s="70">
        <f t="shared" si="11"/>
        <v>0.58749999999999969</v>
      </c>
      <c r="S35" s="70">
        <f t="shared" si="11"/>
        <v>0.5909722222222219</v>
      </c>
      <c r="T35" s="70">
        <f t="shared" si="11"/>
        <v>0.59374999999999967</v>
      </c>
      <c r="U35" s="70">
        <f t="shared" si="11"/>
        <v>0.59722222222222188</v>
      </c>
      <c r="V35" s="70">
        <f t="shared" si="11"/>
        <v>0.60069444444444409</v>
      </c>
      <c r="W35" s="70">
        <f t="shared" si="11"/>
        <v>0.60347222222222185</v>
      </c>
      <c r="X35" s="132"/>
      <c r="Y35" s="205">
        <f t="shared" si="6"/>
        <v>29.54</v>
      </c>
      <c r="Z35" s="163">
        <f t="shared" si="7"/>
        <v>6.319444444444422E-2</v>
      </c>
      <c r="AA35" s="80">
        <f t="shared" si="4"/>
        <v>19.476923076923146</v>
      </c>
      <c r="AB35" s="81"/>
      <c r="AC35" s="82"/>
    </row>
    <row r="36" spans="1:29" ht="18.399999999999999" customHeight="1" thickBot="1" x14ac:dyDescent="0.3">
      <c r="A36" s="693"/>
      <c r="B36" s="74">
        <v>20</v>
      </c>
      <c r="C36" s="132"/>
      <c r="D36" s="473">
        <f t="shared" si="8"/>
        <v>0.55486111111111092</v>
      </c>
      <c r="E36" s="69">
        <f t="shared" si="10"/>
        <v>0.55833333333333313</v>
      </c>
      <c r="F36" s="70">
        <f t="shared" si="10"/>
        <v>0.56180555555555534</v>
      </c>
      <c r="G36" s="70">
        <f t="shared" si="10"/>
        <v>0.5645833333333331</v>
      </c>
      <c r="H36" s="70">
        <f t="shared" si="10"/>
        <v>0.56805555555555531</v>
      </c>
      <c r="I36" s="70">
        <f t="shared" si="10"/>
        <v>0.57083333333333308</v>
      </c>
      <c r="J36" s="70">
        <f t="shared" si="10"/>
        <v>0.57361111111111085</v>
      </c>
      <c r="K36" s="70">
        <f t="shared" si="10"/>
        <v>0.57847222222222194</v>
      </c>
      <c r="L36" s="70">
        <f t="shared" si="10"/>
        <v>0.58194444444444415</v>
      </c>
      <c r="M36" s="70">
        <f t="shared" si="11"/>
        <v>0.58402777777777748</v>
      </c>
      <c r="N36" s="70">
        <f t="shared" si="11"/>
        <v>0.59027777777777746</v>
      </c>
      <c r="O36" s="70">
        <f t="shared" si="11"/>
        <v>0.59305555555555522</v>
      </c>
      <c r="P36" s="70">
        <f t="shared" si="11"/>
        <v>0.59652777777777743</v>
      </c>
      <c r="Q36" s="70">
        <f t="shared" si="11"/>
        <v>0.59999999999999964</v>
      </c>
      <c r="R36" s="70">
        <f t="shared" si="11"/>
        <v>0.60208333333333297</v>
      </c>
      <c r="S36" s="70">
        <f t="shared" si="11"/>
        <v>0.60555555555555518</v>
      </c>
      <c r="T36" s="70">
        <f t="shared" si="11"/>
        <v>0.60833333333333295</v>
      </c>
      <c r="U36" s="70">
        <f t="shared" si="11"/>
        <v>0.61180555555555516</v>
      </c>
      <c r="V36" s="70">
        <f t="shared" si="11"/>
        <v>0.61527777777777737</v>
      </c>
      <c r="W36" s="70">
        <f t="shared" si="11"/>
        <v>0.61805555555555514</v>
      </c>
      <c r="X36" s="132"/>
      <c r="Y36" s="205">
        <f t="shared" si="6"/>
        <v>29.54</v>
      </c>
      <c r="Z36" s="163">
        <f t="shared" si="7"/>
        <v>6.319444444444422E-2</v>
      </c>
      <c r="AA36" s="80">
        <f t="shared" si="4"/>
        <v>19.476923076923146</v>
      </c>
      <c r="AB36" s="81"/>
      <c r="AC36" s="82"/>
    </row>
    <row r="37" spans="1:29" ht="18.399999999999999" customHeight="1" thickBot="1" x14ac:dyDescent="0.3">
      <c r="A37" s="693"/>
      <c r="B37" s="67">
        <v>21</v>
      </c>
      <c r="C37" s="132"/>
      <c r="D37" s="473">
        <f t="shared" si="8"/>
        <v>0.5694444444444442</v>
      </c>
      <c r="E37" s="69">
        <f t="shared" si="10"/>
        <v>0.57291666666666641</v>
      </c>
      <c r="F37" s="70">
        <f t="shared" si="10"/>
        <v>0.57638888888888862</v>
      </c>
      <c r="G37" s="70">
        <f t="shared" si="10"/>
        <v>0.57916666666666639</v>
      </c>
      <c r="H37" s="70">
        <f t="shared" si="10"/>
        <v>0.5826388888888886</v>
      </c>
      <c r="I37" s="70">
        <f t="shared" si="10"/>
        <v>0.58541666666666636</v>
      </c>
      <c r="J37" s="70">
        <f t="shared" si="10"/>
        <v>0.58819444444444413</v>
      </c>
      <c r="K37" s="70">
        <f t="shared" si="10"/>
        <v>0.59305555555555522</v>
      </c>
      <c r="L37" s="70">
        <f t="shared" si="10"/>
        <v>0.59652777777777743</v>
      </c>
      <c r="M37" s="70">
        <f t="shared" si="11"/>
        <v>0.59861111111111076</v>
      </c>
      <c r="N37" s="70">
        <f t="shared" si="11"/>
        <v>0.60486111111111074</v>
      </c>
      <c r="O37" s="70">
        <f t="shared" si="11"/>
        <v>0.60763888888888851</v>
      </c>
      <c r="P37" s="70">
        <f t="shared" si="11"/>
        <v>0.61111111111111072</v>
      </c>
      <c r="Q37" s="70">
        <f t="shared" si="11"/>
        <v>0.61458333333333293</v>
      </c>
      <c r="R37" s="70">
        <f t="shared" si="11"/>
        <v>0.61666666666666625</v>
      </c>
      <c r="S37" s="70">
        <f t="shared" si="11"/>
        <v>0.62013888888888846</v>
      </c>
      <c r="T37" s="70">
        <f t="shared" si="11"/>
        <v>0.62291666666666623</v>
      </c>
      <c r="U37" s="70">
        <f t="shared" si="11"/>
        <v>0.62638888888888844</v>
      </c>
      <c r="V37" s="70">
        <f t="shared" si="11"/>
        <v>0.62986111111111065</v>
      </c>
      <c r="W37" s="70">
        <f t="shared" si="11"/>
        <v>0.63263888888888842</v>
      </c>
      <c r="X37" s="132"/>
      <c r="Y37" s="205">
        <f t="shared" si="6"/>
        <v>29.54</v>
      </c>
      <c r="Z37" s="163">
        <f t="shared" si="7"/>
        <v>6.319444444444422E-2</v>
      </c>
      <c r="AA37" s="80">
        <f t="shared" si="4"/>
        <v>19.476923076923146</v>
      </c>
      <c r="AB37" s="81"/>
      <c r="AC37" s="82"/>
    </row>
    <row r="38" spans="1:29" ht="18.399999999999999" customHeight="1" thickBot="1" x14ac:dyDescent="0.3">
      <c r="A38" s="693"/>
      <c r="B38" s="74">
        <v>22</v>
      </c>
      <c r="C38" s="132"/>
      <c r="D38" s="473">
        <f t="shared" si="8"/>
        <v>0.58402777777777748</v>
      </c>
      <c r="E38" s="69">
        <f t="shared" si="10"/>
        <v>0.58749999999999969</v>
      </c>
      <c r="F38" s="70">
        <f t="shared" si="10"/>
        <v>0.5909722222222219</v>
      </c>
      <c r="G38" s="70">
        <f t="shared" si="10"/>
        <v>0.59374999999999967</v>
      </c>
      <c r="H38" s="70">
        <f t="shared" si="10"/>
        <v>0.59722222222222188</v>
      </c>
      <c r="I38" s="70">
        <f t="shared" si="10"/>
        <v>0.59999999999999964</v>
      </c>
      <c r="J38" s="70">
        <f t="shared" si="10"/>
        <v>0.60277777777777741</v>
      </c>
      <c r="K38" s="70">
        <f t="shared" si="10"/>
        <v>0.60763888888888851</v>
      </c>
      <c r="L38" s="70">
        <f t="shared" si="10"/>
        <v>0.61111111111111072</v>
      </c>
      <c r="M38" s="70">
        <f t="shared" si="11"/>
        <v>0.61319444444444404</v>
      </c>
      <c r="N38" s="70">
        <f t="shared" si="11"/>
        <v>0.61944444444444402</v>
      </c>
      <c r="O38" s="70">
        <f t="shared" si="11"/>
        <v>0.62222222222222179</v>
      </c>
      <c r="P38" s="70">
        <f t="shared" si="11"/>
        <v>0.625694444444444</v>
      </c>
      <c r="Q38" s="70">
        <f t="shared" si="11"/>
        <v>0.62916666666666621</v>
      </c>
      <c r="R38" s="70">
        <f t="shared" si="11"/>
        <v>0.63124999999999953</v>
      </c>
      <c r="S38" s="70">
        <f t="shared" si="11"/>
        <v>0.63472222222222174</v>
      </c>
      <c r="T38" s="70">
        <f t="shared" si="11"/>
        <v>0.63749999999999951</v>
      </c>
      <c r="U38" s="70">
        <f t="shared" si="11"/>
        <v>0.64097222222222172</v>
      </c>
      <c r="V38" s="70">
        <f t="shared" si="11"/>
        <v>0.64444444444444393</v>
      </c>
      <c r="W38" s="70">
        <f t="shared" si="11"/>
        <v>0.6472222222222217</v>
      </c>
      <c r="X38" s="132"/>
      <c r="Y38" s="205">
        <f t="shared" si="6"/>
        <v>29.54</v>
      </c>
      <c r="Z38" s="163">
        <f t="shared" si="7"/>
        <v>6.319444444444422E-2</v>
      </c>
      <c r="AA38" s="80">
        <f t="shared" si="4"/>
        <v>19.476923076923146</v>
      </c>
      <c r="AB38" s="81"/>
      <c r="AC38" s="82"/>
    </row>
    <row r="39" spans="1:29" ht="18.399999999999999" customHeight="1" thickBot="1" x14ac:dyDescent="0.3">
      <c r="A39" s="693"/>
      <c r="B39" s="74">
        <v>23</v>
      </c>
      <c r="C39" s="132"/>
      <c r="D39" s="473">
        <f t="shared" si="8"/>
        <v>0.59861111111111076</v>
      </c>
      <c r="E39" s="69">
        <f t="shared" si="10"/>
        <v>0.60208333333333297</v>
      </c>
      <c r="F39" s="70">
        <f t="shared" si="10"/>
        <v>0.60555555555555518</v>
      </c>
      <c r="G39" s="70">
        <f t="shared" si="10"/>
        <v>0.60833333333333295</v>
      </c>
      <c r="H39" s="70">
        <f t="shared" si="10"/>
        <v>0.61180555555555516</v>
      </c>
      <c r="I39" s="70">
        <f t="shared" si="10"/>
        <v>0.61458333333333293</v>
      </c>
      <c r="J39" s="70">
        <f t="shared" si="10"/>
        <v>0.61736111111111069</v>
      </c>
      <c r="K39" s="70">
        <f t="shared" si="10"/>
        <v>0.62222222222222179</v>
      </c>
      <c r="L39" s="70">
        <f t="shared" si="10"/>
        <v>0.625694444444444</v>
      </c>
      <c r="M39" s="70">
        <f t="shared" si="11"/>
        <v>0.62777777777777732</v>
      </c>
      <c r="N39" s="70">
        <f t="shared" si="11"/>
        <v>0.6340277777777773</v>
      </c>
      <c r="O39" s="70">
        <f t="shared" si="11"/>
        <v>0.63680555555555507</v>
      </c>
      <c r="P39" s="70">
        <f t="shared" si="11"/>
        <v>0.64027777777777728</v>
      </c>
      <c r="Q39" s="70">
        <f t="shared" si="11"/>
        <v>0.64374999999999949</v>
      </c>
      <c r="R39" s="70">
        <f t="shared" si="11"/>
        <v>0.64583333333333282</v>
      </c>
      <c r="S39" s="70">
        <f t="shared" si="11"/>
        <v>0.64930555555555503</v>
      </c>
      <c r="T39" s="70">
        <f t="shared" si="11"/>
        <v>0.65208333333333279</v>
      </c>
      <c r="U39" s="70">
        <f t="shared" si="11"/>
        <v>0.655555555555555</v>
      </c>
      <c r="V39" s="70">
        <f t="shared" si="11"/>
        <v>0.65902777777777721</v>
      </c>
      <c r="W39" s="70">
        <f t="shared" si="11"/>
        <v>0.66180555555555498</v>
      </c>
      <c r="X39" s="132"/>
      <c r="Y39" s="205">
        <f t="shared" si="6"/>
        <v>29.54</v>
      </c>
      <c r="Z39" s="163">
        <f t="shared" si="7"/>
        <v>6.319444444444422E-2</v>
      </c>
      <c r="AA39" s="80">
        <f t="shared" si="4"/>
        <v>19.476923076923146</v>
      </c>
      <c r="AB39" s="81"/>
      <c r="AC39" s="82"/>
    </row>
    <row r="40" spans="1:29" ht="18.399999999999999" customHeight="1" thickBot="1" x14ac:dyDescent="0.3">
      <c r="A40" s="693"/>
      <c r="B40" s="74">
        <v>24</v>
      </c>
      <c r="C40" s="132"/>
      <c r="D40" s="473">
        <f t="shared" si="8"/>
        <v>0.61319444444444404</v>
      </c>
      <c r="E40" s="69">
        <f t="shared" si="10"/>
        <v>0.61666666666666625</v>
      </c>
      <c r="F40" s="70">
        <f t="shared" si="10"/>
        <v>0.62013888888888846</v>
      </c>
      <c r="G40" s="70">
        <f t="shared" si="10"/>
        <v>0.62291666666666623</v>
      </c>
      <c r="H40" s="70">
        <f t="shared" si="10"/>
        <v>0.62638888888888844</v>
      </c>
      <c r="I40" s="70">
        <f t="shared" si="10"/>
        <v>0.62916666666666621</v>
      </c>
      <c r="J40" s="70">
        <f t="shared" si="10"/>
        <v>0.63194444444444398</v>
      </c>
      <c r="K40" s="70">
        <f t="shared" si="10"/>
        <v>0.63680555555555507</v>
      </c>
      <c r="L40" s="70">
        <f t="shared" si="10"/>
        <v>0.64027777777777728</v>
      </c>
      <c r="M40" s="70">
        <f t="shared" si="11"/>
        <v>0.64236111111111061</v>
      </c>
      <c r="N40" s="70">
        <f t="shared" si="11"/>
        <v>0.64861111111111058</v>
      </c>
      <c r="O40" s="70">
        <f t="shared" si="11"/>
        <v>0.65138888888888835</v>
      </c>
      <c r="P40" s="70">
        <f t="shared" si="11"/>
        <v>0.65486111111111056</v>
      </c>
      <c r="Q40" s="70">
        <f t="shared" si="11"/>
        <v>0.65833333333333277</v>
      </c>
      <c r="R40" s="70">
        <f t="shared" si="11"/>
        <v>0.6604166666666661</v>
      </c>
      <c r="S40" s="70">
        <f t="shared" si="11"/>
        <v>0.66388888888888831</v>
      </c>
      <c r="T40" s="70">
        <f t="shared" si="11"/>
        <v>0.66666666666666607</v>
      </c>
      <c r="U40" s="70">
        <f t="shared" si="11"/>
        <v>0.67013888888888828</v>
      </c>
      <c r="V40" s="70">
        <f t="shared" si="11"/>
        <v>0.67361111111111049</v>
      </c>
      <c r="W40" s="70">
        <f t="shared" si="11"/>
        <v>0.67638888888888826</v>
      </c>
      <c r="X40" s="132"/>
      <c r="Y40" s="205">
        <f t="shared" si="6"/>
        <v>29.54</v>
      </c>
      <c r="Z40" s="163">
        <f t="shared" si="7"/>
        <v>6.319444444444422E-2</v>
      </c>
      <c r="AA40" s="80">
        <f t="shared" si="4"/>
        <v>19.476923076923146</v>
      </c>
      <c r="AB40" s="81"/>
      <c r="AC40" s="82"/>
    </row>
    <row r="41" spans="1:29" ht="18.399999999999999" customHeight="1" thickBot="1" x14ac:dyDescent="0.3">
      <c r="A41" s="693"/>
      <c r="B41" s="74">
        <v>25</v>
      </c>
      <c r="C41" s="132"/>
      <c r="D41" s="473">
        <f t="shared" si="8"/>
        <v>0.62777777777777732</v>
      </c>
      <c r="E41" s="69">
        <f t="shared" si="10"/>
        <v>0.63124999999999953</v>
      </c>
      <c r="F41" s="70">
        <f t="shared" si="10"/>
        <v>0.63472222222222174</v>
      </c>
      <c r="G41" s="70">
        <f t="shared" si="10"/>
        <v>0.63749999999999951</v>
      </c>
      <c r="H41" s="70">
        <f t="shared" si="10"/>
        <v>0.64097222222222172</v>
      </c>
      <c r="I41" s="70">
        <f t="shared" si="10"/>
        <v>0.64374999999999949</v>
      </c>
      <c r="J41" s="70">
        <f t="shared" si="10"/>
        <v>0.64652777777777726</v>
      </c>
      <c r="K41" s="70">
        <f t="shared" si="10"/>
        <v>0.65138888888888835</v>
      </c>
      <c r="L41" s="70">
        <f t="shared" si="10"/>
        <v>0.65486111111111056</v>
      </c>
      <c r="M41" s="70">
        <f t="shared" si="11"/>
        <v>0.65694444444444389</v>
      </c>
      <c r="N41" s="70">
        <f t="shared" si="11"/>
        <v>0.66319444444444386</v>
      </c>
      <c r="O41" s="70">
        <f t="shared" si="11"/>
        <v>0.66597222222222163</v>
      </c>
      <c r="P41" s="70">
        <f t="shared" si="11"/>
        <v>0.66944444444444384</v>
      </c>
      <c r="Q41" s="70">
        <f t="shared" si="11"/>
        <v>0.67291666666666605</v>
      </c>
      <c r="R41" s="70">
        <f t="shared" si="11"/>
        <v>0.67499999999999938</v>
      </c>
      <c r="S41" s="70">
        <f t="shared" si="11"/>
        <v>0.67847222222222159</v>
      </c>
      <c r="T41" s="70">
        <f t="shared" si="11"/>
        <v>0.68124999999999936</v>
      </c>
      <c r="U41" s="70">
        <f t="shared" si="11"/>
        <v>0.68472222222222157</v>
      </c>
      <c r="V41" s="70">
        <f t="shared" si="11"/>
        <v>0.68819444444444378</v>
      </c>
      <c r="W41" s="70">
        <f t="shared" si="11"/>
        <v>0.69097222222222154</v>
      </c>
      <c r="X41" s="132"/>
      <c r="Y41" s="205">
        <f t="shared" si="6"/>
        <v>29.54</v>
      </c>
      <c r="Z41" s="163">
        <f t="shared" si="7"/>
        <v>6.319444444444422E-2</v>
      </c>
      <c r="AA41" s="80">
        <f t="shared" si="4"/>
        <v>19.476923076923146</v>
      </c>
      <c r="AB41" s="81"/>
      <c r="AC41" s="82"/>
    </row>
    <row r="42" spans="1:29" ht="18.399999999999999" customHeight="1" thickBot="1" x14ac:dyDescent="0.3">
      <c r="A42" s="693"/>
      <c r="B42" s="67">
        <v>26</v>
      </c>
      <c r="C42" s="132"/>
      <c r="D42" s="473">
        <f t="shared" si="8"/>
        <v>0.64236111111111061</v>
      </c>
      <c r="E42" s="69">
        <f t="shared" si="10"/>
        <v>0.64583333333333282</v>
      </c>
      <c r="F42" s="70">
        <f t="shared" si="10"/>
        <v>0.64930555555555503</v>
      </c>
      <c r="G42" s="70">
        <f t="shared" si="10"/>
        <v>0.65208333333333279</v>
      </c>
      <c r="H42" s="70">
        <f t="shared" si="10"/>
        <v>0.655555555555555</v>
      </c>
      <c r="I42" s="70">
        <f t="shared" si="10"/>
        <v>0.65833333333333277</v>
      </c>
      <c r="J42" s="70">
        <f t="shared" si="10"/>
        <v>0.66111111111111054</v>
      </c>
      <c r="K42" s="70">
        <f t="shared" si="10"/>
        <v>0.66597222222222163</v>
      </c>
      <c r="L42" s="70">
        <f t="shared" si="10"/>
        <v>0.66944444444444384</v>
      </c>
      <c r="M42" s="70">
        <f t="shared" si="11"/>
        <v>0.67152777777777717</v>
      </c>
      <c r="N42" s="70">
        <f t="shared" si="11"/>
        <v>0.67777777777777715</v>
      </c>
      <c r="O42" s="70">
        <f t="shared" si="11"/>
        <v>0.68055555555555491</v>
      </c>
      <c r="P42" s="70">
        <f t="shared" si="11"/>
        <v>0.68402777777777712</v>
      </c>
      <c r="Q42" s="70">
        <f t="shared" si="11"/>
        <v>0.68749999999999933</v>
      </c>
      <c r="R42" s="70">
        <f t="shared" si="11"/>
        <v>0.68958333333333266</v>
      </c>
      <c r="S42" s="70">
        <f t="shared" si="11"/>
        <v>0.69305555555555487</v>
      </c>
      <c r="T42" s="70">
        <f t="shared" si="11"/>
        <v>0.69583333333333264</v>
      </c>
      <c r="U42" s="70">
        <f t="shared" si="11"/>
        <v>0.69930555555555485</v>
      </c>
      <c r="V42" s="70">
        <f t="shared" si="11"/>
        <v>0.70277777777777706</v>
      </c>
      <c r="W42" s="70">
        <f t="shared" si="11"/>
        <v>0.70555555555555483</v>
      </c>
      <c r="X42" s="132"/>
      <c r="Y42" s="205">
        <f t="shared" si="6"/>
        <v>29.54</v>
      </c>
      <c r="Z42" s="163">
        <f t="shared" si="7"/>
        <v>6.319444444444422E-2</v>
      </c>
      <c r="AA42" s="80">
        <f t="shared" si="4"/>
        <v>19.476923076923146</v>
      </c>
      <c r="AB42" s="81"/>
      <c r="AC42" s="82"/>
    </row>
    <row r="43" spans="1:29" ht="18.399999999999999" customHeight="1" thickBot="1" x14ac:dyDescent="0.3">
      <c r="A43" s="693"/>
      <c r="B43" s="74">
        <v>27</v>
      </c>
      <c r="C43" s="132"/>
      <c r="D43" s="473">
        <f t="shared" si="8"/>
        <v>0.65694444444444389</v>
      </c>
      <c r="E43" s="69">
        <f t="shared" si="10"/>
        <v>0.6604166666666661</v>
      </c>
      <c r="F43" s="70">
        <f t="shared" si="10"/>
        <v>0.66388888888888831</v>
      </c>
      <c r="G43" s="70">
        <f t="shared" si="10"/>
        <v>0.66666666666666607</v>
      </c>
      <c r="H43" s="70">
        <f t="shared" si="10"/>
        <v>0.67013888888888828</v>
      </c>
      <c r="I43" s="70">
        <f t="shared" si="10"/>
        <v>0.67291666666666605</v>
      </c>
      <c r="J43" s="70">
        <f t="shared" si="10"/>
        <v>0.67569444444444382</v>
      </c>
      <c r="K43" s="70">
        <f t="shared" si="10"/>
        <v>0.68055555555555491</v>
      </c>
      <c r="L43" s="70">
        <f t="shared" si="10"/>
        <v>0.68402777777777712</v>
      </c>
      <c r="M43" s="70">
        <f t="shared" si="11"/>
        <v>0.68611111111111045</v>
      </c>
      <c r="N43" s="70">
        <f t="shared" si="11"/>
        <v>0.69236111111111043</v>
      </c>
      <c r="O43" s="70">
        <f t="shared" si="11"/>
        <v>0.6951388888888882</v>
      </c>
      <c r="P43" s="70">
        <f t="shared" si="11"/>
        <v>0.69861111111111041</v>
      </c>
      <c r="Q43" s="70">
        <f t="shared" si="11"/>
        <v>0.70208333333333262</v>
      </c>
      <c r="R43" s="70">
        <f t="shared" si="11"/>
        <v>0.70416666666666594</v>
      </c>
      <c r="S43" s="70">
        <f t="shared" si="11"/>
        <v>0.70763888888888815</v>
      </c>
      <c r="T43" s="70">
        <f t="shared" si="11"/>
        <v>0.71041666666666592</v>
      </c>
      <c r="U43" s="70">
        <f t="shared" si="11"/>
        <v>0.71388888888888813</v>
      </c>
      <c r="V43" s="70">
        <f t="shared" si="11"/>
        <v>0.71736111111111034</v>
      </c>
      <c r="W43" s="70">
        <f t="shared" si="11"/>
        <v>0.72013888888888811</v>
      </c>
      <c r="X43" s="132"/>
      <c r="Y43" s="205">
        <f t="shared" si="6"/>
        <v>29.54</v>
      </c>
      <c r="Z43" s="163">
        <f t="shared" si="7"/>
        <v>6.319444444444422E-2</v>
      </c>
      <c r="AA43" s="80">
        <f t="shared" si="4"/>
        <v>19.476923076923146</v>
      </c>
      <c r="AB43" s="81"/>
      <c r="AC43" s="82"/>
    </row>
    <row r="44" spans="1:29" ht="18.399999999999999" customHeight="1" thickBot="1" x14ac:dyDescent="0.3">
      <c r="A44" s="693"/>
      <c r="B44" s="74">
        <v>28</v>
      </c>
      <c r="C44" s="132"/>
      <c r="D44" s="473">
        <f t="shared" si="8"/>
        <v>0.67152777777777717</v>
      </c>
      <c r="E44" s="69">
        <f t="shared" si="10"/>
        <v>0.67499999999999938</v>
      </c>
      <c r="F44" s="70">
        <f t="shared" si="10"/>
        <v>0.67847222222222159</v>
      </c>
      <c r="G44" s="70">
        <f t="shared" si="10"/>
        <v>0.68124999999999936</v>
      </c>
      <c r="H44" s="70">
        <f t="shared" si="10"/>
        <v>0.68472222222222157</v>
      </c>
      <c r="I44" s="70">
        <f t="shared" si="10"/>
        <v>0.68749999999999933</v>
      </c>
      <c r="J44" s="70">
        <f t="shared" si="10"/>
        <v>0.6902777777777771</v>
      </c>
      <c r="K44" s="70">
        <f t="shared" si="10"/>
        <v>0.6951388888888882</v>
      </c>
      <c r="L44" s="70">
        <f t="shared" si="10"/>
        <v>0.69861111111111041</v>
      </c>
      <c r="M44" s="70">
        <f t="shared" si="11"/>
        <v>0.70069444444444373</v>
      </c>
      <c r="N44" s="70">
        <f t="shared" si="11"/>
        <v>0.70694444444444371</v>
      </c>
      <c r="O44" s="70">
        <f t="shared" si="11"/>
        <v>0.70972222222222148</v>
      </c>
      <c r="P44" s="70">
        <f t="shared" si="11"/>
        <v>0.71319444444444369</v>
      </c>
      <c r="Q44" s="70">
        <f t="shared" si="11"/>
        <v>0.7166666666666659</v>
      </c>
      <c r="R44" s="70">
        <f t="shared" si="11"/>
        <v>0.71874999999999922</v>
      </c>
      <c r="S44" s="70">
        <f t="shared" si="11"/>
        <v>0.72222222222222143</v>
      </c>
      <c r="T44" s="70">
        <f t="shared" si="11"/>
        <v>0.7249999999999992</v>
      </c>
      <c r="U44" s="70">
        <f t="shared" si="11"/>
        <v>0.72847222222222141</v>
      </c>
      <c r="V44" s="70">
        <f t="shared" si="11"/>
        <v>0.73194444444444362</v>
      </c>
      <c r="W44" s="70">
        <f t="shared" si="11"/>
        <v>0.73472222222222139</v>
      </c>
      <c r="X44" s="132"/>
      <c r="Y44" s="205">
        <f t="shared" si="6"/>
        <v>29.54</v>
      </c>
      <c r="Z44" s="163">
        <f t="shared" si="7"/>
        <v>6.319444444444422E-2</v>
      </c>
      <c r="AA44" s="80">
        <f t="shared" si="4"/>
        <v>19.476923076923146</v>
      </c>
      <c r="AB44" s="81"/>
      <c r="AC44" s="82"/>
    </row>
    <row r="45" spans="1:29" ht="18.399999999999999" customHeight="1" thickBot="1" x14ac:dyDescent="0.3">
      <c r="A45" s="693"/>
      <c r="B45" s="74">
        <v>29</v>
      </c>
      <c r="C45" s="132"/>
      <c r="D45" s="473">
        <f t="shared" si="8"/>
        <v>0.68611111111111045</v>
      </c>
      <c r="E45" s="69">
        <f t="shared" si="10"/>
        <v>0.68958333333333266</v>
      </c>
      <c r="F45" s="70">
        <f t="shared" si="10"/>
        <v>0.69305555555555487</v>
      </c>
      <c r="G45" s="70">
        <f t="shared" si="10"/>
        <v>0.69583333333333264</v>
      </c>
      <c r="H45" s="70">
        <f t="shared" si="10"/>
        <v>0.69930555555555485</v>
      </c>
      <c r="I45" s="70">
        <f t="shared" si="10"/>
        <v>0.70208333333333262</v>
      </c>
      <c r="J45" s="70">
        <f t="shared" si="10"/>
        <v>0.70486111111111038</v>
      </c>
      <c r="K45" s="70">
        <f t="shared" si="10"/>
        <v>0.70972222222222148</v>
      </c>
      <c r="L45" s="70">
        <f t="shared" si="10"/>
        <v>0.71319444444444369</v>
      </c>
      <c r="M45" s="70">
        <f t="shared" si="11"/>
        <v>0.71527777777777701</v>
      </c>
      <c r="N45" s="70">
        <f t="shared" si="11"/>
        <v>0.72152777777777699</v>
      </c>
      <c r="O45" s="70">
        <f t="shared" si="11"/>
        <v>0.72430555555555476</v>
      </c>
      <c r="P45" s="70">
        <f t="shared" si="11"/>
        <v>0.72777777777777697</v>
      </c>
      <c r="Q45" s="70">
        <f t="shared" si="11"/>
        <v>0.73124999999999918</v>
      </c>
      <c r="R45" s="70">
        <f t="shared" si="11"/>
        <v>0.7333333333333325</v>
      </c>
      <c r="S45" s="70">
        <f t="shared" si="11"/>
        <v>0.73680555555555471</v>
      </c>
      <c r="T45" s="70">
        <f t="shared" si="11"/>
        <v>0.73958333333333248</v>
      </c>
      <c r="U45" s="70">
        <f t="shared" si="11"/>
        <v>0.74305555555555469</v>
      </c>
      <c r="V45" s="70">
        <f t="shared" si="11"/>
        <v>0.7465277777777769</v>
      </c>
      <c r="W45" s="70">
        <f t="shared" si="11"/>
        <v>0.74930555555555467</v>
      </c>
      <c r="X45" s="132"/>
      <c r="Y45" s="205">
        <f t="shared" si="6"/>
        <v>29.54</v>
      </c>
      <c r="Z45" s="163">
        <f t="shared" si="7"/>
        <v>6.319444444444422E-2</v>
      </c>
      <c r="AA45" s="80">
        <f t="shared" si="4"/>
        <v>19.476923076923146</v>
      </c>
      <c r="AB45" s="81"/>
      <c r="AC45" s="82"/>
    </row>
    <row r="46" spans="1:29" ht="18.399999999999999" customHeight="1" thickBot="1" x14ac:dyDescent="0.3">
      <c r="A46" s="693"/>
      <c r="B46" s="74">
        <v>30</v>
      </c>
      <c r="C46" s="132"/>
      <c r="D46" s="473">
        <f t="shared" si="8"/>
        <v>0.70069444444444373</v>
      </c>
      <c r="E46" s="69">
        <f t="shared" si="10"/>
        <v>0.70416666666666594</v>
      </c>
      <c r="F46" s="70">
        <f t="shared" si="10"/>
        <v>0.70763888888888815</v>
      </c>
      <c r="G46" s="70">
        <f t="shared" si="10"/>
        <v>0.71041666666666592</v>
      </c>
      <c r="H46" s="70">
        <f t="shared" si="10"/>
        <v>0.71388888888888813</v>
      </c>
      <c r="I46" s="70">
        <f t="shared" si="10"/>
        <v>0.7166666666666659</v>
      </c>
      <c r="J46" s="70">
        <f t="shared" si="10"/>
        <v>0.71944444444444366</v>
      </c>
      <c r="K46" s="70">
        <f t="shared" si="10"/>
        <v>0.72430555555555476</v>
      </c>
      <c r="L46" s="70">
        <f t="shared" si="10"/>
        <v>0.72777777777777697</v>
      </c>
      <c r="M46" s="70">
        <f t="shared" si="11"/>
        <v>0.72986111111111029</v>
      </c>
      <c r="N46" s="70">
        <f t="shared" si="11"/>
        <v>0.73611111111111027</v>
      </c>
      <c r="O46" s="70">
        <f t="shared" si="11"/>
        <v>0.73888888888888804</v>
      </c>
      <c r="P46" s="70">
        <f t="shared" si="11"/>
        <v>0.74236111111111025</v>
      </c>
      <c r="Q46" s="70">
        <f t="shared" si="11"/>
        <v>0.74583333333333246</v>
      </c>
      <c r="R46" s="70">
        <f t="shared" si="11"/>
        <v>0.74791666666666579</v>
      </c>
      <c r="S46" s="70">
        <f t="shared" si="11"/>
        <v>0.751388888888888</v>
      </c>
      <c r="T46" s="70">
        <f t="shared" si="11"/>
        <v>0.75416666666666576</v>
      </c>
      <c r="U46" s="70">
        <f t="shared" si="11"/>
        <v>0.75763888888888797</v>
      </c>
      <c r="V46" s="70">
        <f t="shared" si="11"/>
        <v>0.76111111111111018</v>
      </c>
      <c r="W46" s="70">
        <f t="shared" si="11"/>
        <v>0.76388888888888795</v>
      </c>
      <c r="X46" s="132"/>
      <c r="Y46" s="205">
        <f t="shared" si="6"/>
        <v>29.54</v>
      </c>
      <c r="Z46" s="163">
        <f t="shared" si="7"/>
        <v>6.319444444444422E-2</v>
      </c>
      <c r="AA46" s="80">
        <f t="shared" si="4"/>
        <v>19.476923076923146</v>
      </c>
      <c r="AB46" s="81"/>
      <c r="AC46" s="82"/>
    </row>
    <row r="47" spans="1:29" ht="18.399999999999999" customHeight="1" thickBot="1" x14ac:dyDescent="0.3">
      <c r="A47" s="693"/>
      <c r="B47" s="67">
        <v>31</v>
      </c>
      <c r="C47" s="132"/>
      <c r="D47" s="473">
        <f t="shared" si="8"/>
        <v>0.71527777777777701</v>
      </c>
      <c r="E47" s="69">
        <f t="shared" si="10"/>
        <v>0.71874999999999922</v>
      </c>
      <c r="F47" s="70">
        <f t="shared" si="10"/>
        <v>0.72222222222222143</v>
      </c>
      <c r="G47" s="70">
        <f t="shared" si="10"/>
        <v>0.7249999999999992</v>
      </c>
      <c r="H47" s="70">
        <f t="shared" si="10"/>
        <v>0.72847222222222141</v>
      </c>
      <c r="I47" s="70">
        <f t="shared" si="10"/>
        <v>0.73124999999999918</v>
      </c>
      <c r="J47" s="70">
        <f t="shared" si="10"/>
        <v>0.73402777777777695</v>
      </c>
      <c r="K47" s="70">
        <f t="shared" si="10"/>
        <v>0.73888888888888804</v>
      </c>
      <c r="L47" s="70">
        <f t="shared" si="10"/>
        <v>0.74236111111111025</v>
      </c>
      <c r="M47" s="70">
        <f t="shared" si="11"/>
        <v>0.74444444444444358</v>
      </c>
      <c r="N47" s="70">
        <f t="shared" si="11"/>
        <v>0.75069444444444355</v>
      </c>
      <c r="O47" s="70">
        <f t="shared" si="11"/>
        <v>0.75347222222222132</v>
      </c>
      <c r="P47" s="70">
        <f t="shared" si="11"/>
        <v>0.75694444444444353</v>
      </c>
      <c r="Q47" s="70">
        <f t="shared" si="11"/>
        <v>0.76041666666666574</v>
      </c>
      <c r="R47" s="70">
        <f t="shared" si="11"/>
        <v>0.76249999999999907</v>
      </c>
      <c r="S47" s="70">
        <f t="shared" si="11"/>
        <v>0.76597222222222128</v>
      </c>
      <c r="T47" s="70">
        <f t="shared" si="11"/>
        <v>0.76874999999999905</v>
      </c>
      <c r="U47" s="70">
        <f t="shared" si="11"/>
        <v>0.77222222222222126</v>
      </c>
      <c r="V47" s="70">
        <f t="shared" si="11"/>
        <v>0.77569444444444346</v>
      </c>
      <c r="W47" s="70">
        <f t="shared" si="11"/>
        <v>0.77847222222222123</v>
      </c>
      <c r="X47" s="132"/>
      <c r="Y47" s="205">
        <f t="shared" si="6"/>
        <v>29.54</v>
      </c>
      <c r="Z47" s="163">
        <f t="shared" si="7"/>
        <v>6.319444444444422E-2</v>
      </c>
      <c r="AA47" s="80">
        <f t="shared" si="4"/>
        <v>19.476923076923146</v>
      </c>
      <c r="AB47" s="81"/>
      <c r="AC47" s="82"/>
    </row>
    <row r="48" spans="1:29" ht="18.399999999999999" customHeight="1" thickBot="1" x14ac:dyDescent="0.3">
      <c r="A48" s="693"/>
      <c r="B48" s="74">
        <v>32</v>
      </c>
      <c r="C48" s="132"/>
      <c r="D48" s="473">
        <f t="shared" si="8"/>
        <v>0.72986111111111029</v>
      </c>
      <c r="E48" s="69">
        <f t="shared" si="10"/>
        <v>0.7333333333333325</v>
      </c>
      <c r="F48" s="70">
        <f t="shared" si="10"/>
        <v>0.73680555555555471</v>
      </c>
      <c r="G48" s="70">
        <f t="shared" si="10"/>
        <v>0.73958333333333248</v>
      </c>
      <c r="H48" s="70">
        <f t="shared" si="10"/>
        <v>0.74305555555555469</v>
      </c>
      <c r="I48" s="70">
        <f t="shared" si="10"/>
        <v>0.74583333333333246</v>
      </c>
      <c r="J48" s="70">
        <f t="shared" si="10"/>
        <v>0.74861111111111023</v>
      </c>
      <c r="K48" s="70">
        <f t="shared" si="10"/>
        <v>0.75347222222222132</v>
      </c>
      <c r="L48" s="70">
        <f t="shared" si="10"/>
        <v>0.75694444444444353</v>
      </c>
      <c r="M48" s="70">
        <f t="shared" si="11"/>
        <v>0.75902777777777686</v>
      </c>
      <c r="N48" s="70">
        <f t="shared" si="11"/>
        <v>0.76527777777777684</v>
      </c>
      <c r="O48" s="70">
        <f t="shared" si="11"/>
        <v>0.7680555555555546</v>
      </c>
      <c r="P48" s="70">
        <f t="shared" si="11"/>
        <v>0.77152777777777681</v>
      </c>
      <c r="Q48" s="70">
        <f t="shared" si="11"/>
        <v>0.77499999999999902</v>
      </c>
      <c r="R48" s="70">
        <f t="shared" si="11"/>
        <v>0.77708333333333235</v>
      </c>
      <c r="S48" s="70">
        <f t="shared" si="11"/>
        <v>0.78055555555555456</v>
      </c>
      <c r="T48" s="70">
        <f t="shared" si="11"/>
        <v>0.78333333333333233</v>
      </c>
      <c r="U48" s="70">
        <f t="shared" si="11"/>
        <v>0.78680555555555454</v>
      </c>
      <c r="V48" s="70">
        <f t="shared" si="11"/>
        <v>0.79027777777777675</v>
      </c>
      <c r="W48" s="70">
        <f t="shared" si="11"/>
        <v>0.79305555555555451</v>
      </c>
      <c r="X48" s="132"/>
      <c r="Y48" s="205">
        <f t="shared" si="6"/>
        <v>29.54</v>
      </c>
      <c r="Z48" s="163">
        <f t="shared" si="7"/>
        <v>6.319444444444422E-2</v>
      </c>
      <c r="AA48" s="80">
        <f t="shared" si="4"/>
        <v>19.476923076923146</v>
      </c>
      <c r="AB48" s="81"/>
      <c r="AC48" s="82"/>
    </row>
    <row r="49" spans="1:29" ht="18.399999999999999" customHeight="1" thickBot="1" x14ac:dyDescent="0.3">
      <c r="A49" s="693"/>
      <c r="B49" s="74">
        <v>33</v>
      </c>
      <c r="C49" s="132"/>
      <c r="D49" s="473">
        <f t="shared" si="8"/>
        <v>0.74444444444444358</v>
      </c>
      <c r="E49" s="69">
        <f t="shared" si="10"/>
        <v>0.74791666666666579</v>
      </c>
      <c r="F49" s="70">
        <f t="shared" si="10"/>
        <v>0.751388888888888</v>
      </c>
      <c r="G49" s="70">
        <f t="shared" si="10"/>
        <v>0.75416666666666576</v>
      </c>
      <c r="H49" s="70">
        <f t="shared" si="10"/>
        <v>0.75763888888888797</v>
      </c>
      <c r="I49" s="70">
        <f t="shared" si="10"/>
        <v>0.76041666666666574</v>
      </c>
      <c r="J49" s="70">
        <f t="shared" si="10"/>
        <v>0.76319444444444351</v>
      </c>
      <c r="K49" s="70">
        <f t="shared" si="10"/>
        <v>0.7680555555555546</v>
      </c>
      <c r="L49" s="70">
        <f t="shared" si="10"/>
        <v>0.77152777777777681</v>
      </c>
      <c r="M49" s="70">
        <f t="shared" si="11"/>
        <v>0.77361111111111014</v>
      </c>
      <c r="N49" s="70">
        <f t="shared" si="11"/>
        <v>0.77986111111111012</v>
      </c>
      <c r="O49" s="70">
        <f t="shared" si="11"/>
        <v>0.78263888888888788</v>
      </c>
      <c r="P49" s="70">
        <f t="shared" si="11"/>
        <v>0.78611111111111009</v>
      </c>
      <c r="Q49" s="70">
        <f t="shared" si="11"/>
        <v>0.7895833333333323</v>
      </c>
      <c r="R49" s="70">
        <f t="shared" si="11"/>
        <v>0.79166666666666563</v>
      </c>
      <c r="S49" s="70">
        <f t="shared" si="11"/>
        <v>0.79513888888888784</v>
      </c>
      <c r="T49" s="70">
        <f t="shared" si="11"/>
        <v>0.79791666666666561</v>
      </c>
      <c r="U49" s="70">
        <f t="shared" si="11"/>
        <v>0.80138888888888782</v>
      </c>
      <c r="V49" s="70">
        <f t="shared" si="11"/>
        <v>0.80486111111111003</v>
      </c>
      <c r="W49" s="70">
        <f t="shared" si="11"/>
        <v>0.8076388888888878</v>
      </c>
      <c r="X49" s="132"/>
      <c r="Y49" s="205">
        <f t="shared" si="6"/>
        <v>29.54</v>
      </c>
      <c r="Z49" s="163">
        <f t="shared" si="7"/>
        <v>6.319444444444422E-2</v>
      </c>
      <c r="AA49" s="80">
        <f t="shared" si="4"/>
        <v>19.476923076923146</v>
      </c>
      <c r="AB49" s="81"/>
      <c r="AC49" s="82"/>
    </row>
    <row r="50" spans="1:29" ht="18.399999999999999" customHeight="1" thickBot="1" x14ac:dyDescent="0.3">
      <c r="A50" s="693"/>
      <c r="B50" s="74">
        <v>34</v>
      </c>
      <c r="C50" s="132"/>
      <c r="D50" s="473">
        <f t="shared" si="8"/>
        <v>0.75902777777777686</v>
      </c>
      <c r="E50" s="69">
        <f t="shared" si="10"/>
        <v>0.76249999999999907</v>
      </c>
      <c r="F50" s="70">
        <f t="shared" si="10"/>
        <v>0.76597222222222128</v>
      </c>
      <c r="G50" s="70">
        <f t="shared" si="10"/>
        <v>0.76874999999999905</v>
      </c>
      <c r="H50" s="70">
        <f t="shared" si="10"/>
        <v>0.77222222222222126</v>
      </c>
      <c r="I50" s="70">
        <f t="shared" si="10"/>
        <v>0.77499999999999902</v>
      </c>
      <c r="J50" s="70">
        <f t="shared" si="10"/>
        <v>0.77777777777777679</v>
      </c>
      <c r="K50" s="70">
        <f t="shared" si="10"/>
        <v>0.78263888888888788</v>
      </c>
      <c r="L50" s="70">
        <f t="shared" si="10"/>
        <v>0.78611111111111009</v>
      </c>
      <c r="M50" s="70">
        <f t="shared" si="11"/>
        <v>0.78819444444444342</v>
      </c>
      <c r="N50" s="70">
        <f t="shared" si="11"/>
        <v>0.7944444444444434</v>
      </c>
      <c r="O50" s="70">
        <f t="shared" si="11"/>
        <v>0.79722222222222117</v>
      </c>
      <c r="P50" s="70">
        <f t="shared" si="11"/>
        <v>0.80069444444444338</v>
      </c>
      <c r="Q50" s="70">
        <f t="shared" si="11"/>
        <v>0.80416666666666559</v>
      </c>
      <c r="R50" s="70">
        <f t="shared" si="11"/>
        <v>0.80624999999999891</v>
      </c>
      <c r="S50" s="70">
        <f t="shared" si="11"/>
        <v>0.80972222222222112</v>
      </c>
      <c r="T50" s="70">
        <f t="shared" si="11"/>
        <v>0.81249999999999889</v>
      </c>
      <c r="U50" s="70">
        <f t="shared" si="11"/>
        <v>0.8159722222222211</v>
      </c>
      <c r="V50" s="70">
        <f t="shared" si="11"/>
        <v>0.81944444444444331</v>
      </c>
      <c r="W50" s="70">
        <f t="shared" si="11"/>
        <v>0.82222222222222108</v>
      </c>
      <c r="X50" s="132"/>
      <c r="Y50" s="205">
        <f t="shared" si="6"/>
        <v>29.54</v>
      </c>
      <c r="Z50" s="163">
        <f t="shared" si="7"/>
        <v>6.319444444444422E-2</v>
      </c>
      <c r="AA50" s="80">
        <f t="shared" si="4"/>
        <v>19.476923076923146</v>
      </c>
      <c r="AB50" s="81"/>
      <c r="AC50" s="82"/>
    </row>
    <row r="51" spans="1:29" ht="18.399999999999999" customHeight="1" thickBot="1" x14ac:dyDescent="0.3">
      <c r="A51" s="693"/>
      <c r="B51" s="74">
        <v>35</v>
      </c>
      <c r="C51" s="132"/>
      <c r="D51" s="473">
        <f>D50+"00:25"</f>
        <v>0.77638888888888802</v>
      </c>
      <c r="E51" s="69">
        <f t="shared" si="10"/>
        <v>0.77986111111111023</v>
      </c>
      <c r="F51" s="70">
        <f t="shared" si="10"/>
        <v>0.78333333333333244</v>
      </c>
      <c r="G51" s="70">
        <f t="shared" si="10"/>
        <v>0.78611111111111021</v>
      </c>
      <c r="H51" s="70">
        <f t="shared" si="10"/>
        <v>0.78958333333333242</v>
      </c>
      <c r="I51" s="70">
        <f t="shared" si="10"/>
        <v>0.79236111111111018</v>
      </c>
      <c r="J51" s="70">
        <f t="shared" si="10"/>
        <v>0.79513888888888795</v>
      </c>
      <c r="K51" s="70">
        <f t="shared" si="10"/>
        <v>0.79999999999999905</v>
      </c>
      <c r="L51" s="70">
        <f t="shared" si="10"/>
        <v>0.80347222222222126</v>
      </c>
      <c r="M51" s="70">
        <f t="shared" si="11"/>
        <v>0.80555555555555458</v>
      </c>
      <c r="N51" s="70">
        <f t="shared" si="11"/>
        <v>0.81180555555555456</v>
      </c>
      <c r="O51" s="70">
        <f t="shared" si="11"/>
        <v>0.81458333333333233</v>
      </c>
      <c r="P51" s="70">
        <f t="shared" si="11"/>
        <v>0.81805555555555454</v>
      </c>
      <c r="Q51" s="70">
        <f t="shared" si="11"/>
        <v>0.82152777777777675</v>
      </c>
      <c r="R51" s="70">
        <f t="shared" si="11"/>
        <v>0.82361111111111007</v>
      </c>
      <c r="S51" s="70">
        <f t="shared" si="11"/>
        <v>0.82708333333333228</v>
      </c>
      <c r="T51" s="70">
        <f t="shared" si="11"/>
        <v>0.82986111111111005</v>
      </c>
      <c r="U51" s="70">
        <f t="shared" si="11"/>
        <v>0.83333333333333226</v>
      </c>
      <c r="V51" s="70">
        <f t="shared" si="11"/>
        <v>0.83680555555555447</v>
      </c>
      <c r="W51" s="70">
        <f t="shared" si="11"/>
        <v>0.83958333333333224</v>
      </c>
      <c r="X51" s="132"/>
      <c r="Y51" s="205">
        <f t="shared" si="6"/>
        <v>29.54</v>
      </c>
      <c r="Z51" s="163">
        <f t="shared" si="7"/>
        <v>6.319444444444422E-2</v>
      </c>
      <c r="AA51" s="80">
        <f t="shared" si="4"/>
        <v>19.476923076923146</v>
      </c>
      <c r="AB51" s="81"/>
      <c r="AC51" s="82"/>
    </row>
    <row r="52" spans="1:29" ht="18.399999999999999" customHeight="1" thickBot="1" x14ac:dyDescent="0.3">
      <c r="A52" s="693"/>
      <c r="B52" s="67">
        <v>36</v>
      </c>
      <c r="C52" s="132"/>
      <c r="D52" s="473">
        <f t="shared" ref="D52" si="12">D51+"00:25"</f>
        <v>0.79374999999999918</v>
      </c>
      <c r="E52" s="69">
        <f t="shared" si="10"/>
        <v>0.79722222222222139</v>
      </c>
      <c r="F52" s="70">
        <f t="shared" si="10"/>
        <v>0.8006944444444436</v>
      </c>
      <c r="G52" s="70">
        <f t="shared" si="10"/>
        <v>0.80347222222222137</v>
      </c>
      <c r="H52" s="70">
        <f t="shared" si="10"/>
        <v>0.80694444444444358</v>
      </c>
      <c r="I52" s="70">
        <f t="shared" si="10"/>
        <v>0.80972222222222134</v>
      </c>
      <c r="J52" s="70">
        <f t="shared" si="10"/>
        <v>0.81249999999999911</v>
      </c>
      <c r="K52" s="70">
        <f t="shared" si="10"/>
        <v>0.81736111111111021</v>
      </c>
      <c r="L52" s="70">
        <f t="shared" si="10"/>
        <v>0.82083333333333242</v>
      </c>
      <c r="M52" s="70">
        <f t="shared" si="11"/>
        <v>0.82291666666666574</v>
      </c>
      <c r="N52" s="70">
        <f t="shared" si="11"/>
        <v>0.82916666666666572</v>
      </c>
      <c r="O52" s="70">
        <f t="shared" si="11"/>
        <v>0.83194444444444349</v>
      </c>
      <c r="P52" s="70">
        <f t="shared" si="11"/>
        <v>0.8354166666666657</v>
      </c>
      <c r="Q52" s="70">
        <f t="shared" si="11"/>
        <v>0.83888888888888791</v>
      </c>
      <c r="R52" s="70">
        <f t="shared" si="11"/>
        <v>0.84097222222222123</v>
      </c>
      <c r="S52" s="70">
        <f t="shared" si="11"/>
        <v>0.84444444444444344</v>
      </c>
      <c r="T52" s="70">
        <f t="shared" si="11"/>
        <v>0.84722222222222121</v>
      </c>
      <c r="U52" s="70">
        <f t="shared" si="11"/>
        <v>0.85069444444444342</v>
      </c>
      <c r="V52" s="70">
        <f t="shared" si="11"/>
        <v>0.85416666666666563</v>
      </c>
      <c r="W52" s="70">
        <f t="shared" si="11"/>
        <v>0.8569444444444434</v>
      </c>
      <c r="X52" s="132"/>
      <c r="Y52" s="205">
        <f t="shared" si="6"/>
        <v>29.54</v>
      </c>
      <c r="Z52" s="163">
        <f t="shared" si="7"/>
        <v>6.319444444444422E-2</v>
      </c>
      <c r="AA52" s="80">
        <f t="shared" si="4"/>
        <v>19.476923076923146</v>
      </c>
      <c r="AB52" s="81"/>
      <c r="AC52" s="82"/>
    </row>
    <row r="53" spans="1:29" ht="18.399999999999999" customHeight="1" thickBot="1" x14ac:dyDescent="0.3">
      <c r="A53" s="693"/>
      <c r="B53" s="74">
        <v>37</v>
      </c>
      <c r="C53" s="132"/>
      <c r="D53" s="473">
        <f>D52+"00:35"</f>
        <v>0.81805555555555476</v>
      </c>
      <c r="E53" s="69">
        <f t="shared" si="10"/>
        <v>0.82152777777777697</v>
      </c>
      <c r="F53" s="70">
        <f t="shared" si="10"/>
        <v>0.82499999999999918</v>
      </c>
      <c r="G53" s="70">
        <f t="shared" si="10"/>
        <v>0.82777777777777695</v>
      </c>
      <c r="H53" s="70">
        <f t="shared" si="10"/>
        <v>0.83124999999999916</v>
      </c>
      <c r="I53" s="70">
        <f t="shared" si="10"/>
        <v>0.83402777777777692</v>
      </c>
      <c r="J53" s="70">
        <f t="shared" si="10"/>
        <v>0.83680555555555469</v>
      </c>
      <c r="K53" s="70">
        <f t="shared" si="10"/>
        <v>0.84166666666666579</v>
      </c>
      <c r="L53" s="70">
        <f t="shared" si="10"/>
        <v>0.845138888888888</v>
      </c>
      <c r="M53" s="70">
        <f t="shared" si="11"/>
        <v>0.84722222222222132</v>
      </c>
      <c r="N53" s="70">
        <f t="shared" si="11"/>
        <v>0.8534722222222213</v>
      </c>
      <c r="O53" s="70">
        <f t="shared" si="11"/>
        <v>0.85624999999999907</v>
      </c>
      <c r="P53" s="70">
        <f t="shared" si="11"/>
        <v>0.85972222222222128</v>
      </c>
      <c r="Q53" s="70">
        <f t="shared" si="11"/>
        <v>0.86319444444444349</v>
      </c>
      <c r="R53" s="70">
        <f t="shared" si="11"/>
        <v>0.86527777777777681</v>
      </c>
      <c r="S53" s="70">
        <f t="shared" si="11"/>
        <v>0.86874999999999902</v>
      </c>
      <c r="T53" s="70">
        <f t="shared" si="11"/>
        <v>0.87152777777777679</v>
      </c>
      <c r="U53" s="70">
        <f t="shared" si="11"/>
        <v>0.874999999999999</v>
      </c>
      <c r="V53" s="70">
        <f t="shared" si="11"/>
        <v>0.87847222222222121</v>
      </c>
      <c r="W53" s="70">
        <f t="shared" si="11"/>
        <v>0.88124999999999898</v>
      </c>
      <c r="X53" s="132"/>
      <c r="Y53" s="205">
        <f t="shared" si="6"/>
        <v>29.54</v>
      </c>
      <c r="Z53" s="163">
        <f t="shared" si="7"/>
        <v>6.319444444444422E-2</v>
      </c>
      <c r="AA53" s="80">
        <f t="shared" si="4"/>
        <v>19.476923076923146</v>
      </c>
      <c r="AB53" s="81"/>
      <c r="AC53" s="82"/>
    </row>
    <row r="54" spans="1:29" ht="18.399999999999999" customHeight="1" thickBot="1" x14ac:dyDescent="0.3">
      <c r="A54" s="693"/>
      <c r="B54" s="74">
        <v>38</v>
      </c>
      <c r="C54" s="132"/>
      <c r="D54" s="473">
        <f t="shared" ref="D54:D57" si="13">D53+"00:35"</f>
        <v>0.84236111111111034</v>
      </c>
      <c r="E54" s="69">
        <f t="shared" si="10"/>
        <v>0.84583333333333255</v>
      </c>
      <c r="F54" s="70">
        <f t="shared" si="10"/>
        <v>0.84930555555555476</v>
      </c>
      <c r="G54" s="70">
        <f t="shared" si="10"/>
        <v>0.85208333333333253</v>
      </c>
      <c r="H54" s="70">
        <f t="shared" si="10"/>
        <v>0.85555555555555474</v>
      </c>
      <c r="I54" s="70">
        <f t="shared" si="10"/>
        <v>0.8583333333333325</v>
      </c>
      <c r="J54" s="70">
        <f t="shared" si="10"/>
        <v>0.86111111111111027</v>
      </c>
      <c r="K54" s="70">
        <f t="shared" si="10"/>
        <v>0.86597222222222137</v>
      </c>
      <c r="L54" s="70">
        <f t="shared" si="10"/>
        <v>0.86944444444444358</v>
      </c>
      <c r="M54" s="70">
        <f t="shared" si="10"/>
        <v>0.8715277777777769</v>
      </c>
      <c r="N54" s="70">
        <f t="shared" si="10"/>
        <v>0.87777777777777688</v>
      </c>
      <c r="O54" s="70">
        <f t="shared" si="11"/>
        <v>0.88055555555555465</v>
      </c>
      <c r="P54" s="70">
        <f t="shared" si="11"/>
        <v>0.88402777777777686</v>
      </c>
      <c r="Q54" s="70">
        <f t="shared" si="11"/>
        <v>0.88749999999999907</v>
      </c>
      <c r="R54" s="70">
        <f t="shared" si="11"/>
        <v>0.88958333333333239</v>
      </c>
      <c r="S54" s="70">
        <f t="shared" si="11"/>
        <v>0.8930555555555546</v>
      </c>
      <c r="T54" s="70">
        <f t="shared" si="11"/>
        <v>0.89583333333333237</v>
      </c>
      <c r="U54" s="70">
        <f t="shared" si="11"/>
        <v>0.89930555555555458</v>
      </c>
      <c r="V54" s="70">
        <f t="shared" si="11"/>
        <v>0.90277777777777679</v>
      </c>
      <c r="W54" s="70">
        <f t="shared" si="11"/>
        <v>0.90555555555555456</v>
      </c>
      <c r="X54" s="132"/>
      <c r="Y54" s="205">
        <f t="shared" si="6"/>
        <v>29.54</v>
      </c>
      <c r="Z54" s="163">
        <f t="shared" si="7"/>
        <v>6.319444444444422E-2</v>
      </c>
      <c r="AA54" s="80">
        <f t="shared" si="4"/>
        <v>19.476923076923146</v>
      </c>
      <c r="AB54" s="81"/>
      <c r="AC54" s="82"/>
    </row>
    <row r="55" spans="1:29" ht="18.399999999999999" customHeight="1" thickBot="1" x14ac:dyDescent="0.3">
      <c r="A55" s="693"/>
      <c r="B55" s="126">
        <v>39</v>
      </c>
      <c r="C55" s="175"/>
      <c r="D55" s="502">
        <f t="shared" si="13"/>
        <v>0.86666666666666592</v>
      </c>
      <c r="E55" s="503">
        <f t="shared" si="10"/>
        <v>0.87013888888888813</v>
      </c>
      <c r="F55" s="323">
        <f t="shared" si="10"/>
        <v>0.87361111111111034</v>
      </c>
      <c r="G55" s="323">
        <f t="shared" si="10"/>
        <v>0.87638888888888811</v>
      </c>
      <c r="H55" s="323">
        <f t="shared" si="10"/>
        <v>0.87986111111111032</v>
      </c>
      <c r="I55" s="323">
        <f t="shared" si="10"/>
        <v>0.88263888888888808</v>
      </c>
      <c r="J55" s="323">
        <f t="shared" si="10"/>
        <v>0.88541666666666585</v>
      </c>
      <c r="K55" s="323">
        <f t="shared" si="10"/>
        <v>0.89027777777777695</v>
      </c>
      <c r="L55" s="323">
        <f t="shared" si="10"/>
        <v>0.89374999999999916</v>
      </c>
      <c r="M55" s="323">
        <f t="shared" si="10"/>
        <v>0.89583333333333248</v>
      </c>
      <c r="N55" s="323">
        <f t="shared" si="10"/>
        <v>0.90208333333333246</v>
      </c>
      <c r="O55" s="323">
        <f t="shared" si="11"/>
        <v>0.90486111111111023</v>
      </c>
      <c r="P55" s="323">
        <f t="shared" si="11"/>
        <v>0.90833333333333244</v>
      </c>
      <c r="Q55" s="323">
        <f t="shared" si="11"/>
        <v>0.91180555555555465</v>
      </c>
      <c r="R55" s="323">
        <f t="shared" si="11"/>
        <v>0.91388888888888797</v>
      </c>
      <c r="S55" s="323">
        <f t="shared" si="11"/>
        <v>0.91736111111111018</v>
      </c>
      <c r="T55" s="323">
        <f t="shared" si="11"/>
        <v>0.92013888888888795</v>
      </c>
      <c r="U55" s="323">
        <f t="shared" si="11"/>
        <v>0.92361111111111016</v>
      </c>
      <c r="V55" s="323">
        <f t="shared" si="11"/>
        <v>0.92708333333333237</v>
      </c>
      <c r="W55" s="323">
        <f t="shared" si="11"/>
        <v>0.92986111111111014</v>
      </c>
      <c r="X55" s="175"/>
      <c r="Y55" s="266">
        <f t="shared" si="6"/>
        <v>29.54</v>
      </c>
      <c r="Z55" s="326">
        <f t="shared" si="7"/>
        <v>6.319444444444422E-2</v>
      </c>
      <c r="AA55" s="504">
        <f t="shared" si="4"/>
        <v>19.476923076923146</v>
      </c>
      <c r="AB55" s="81"/>
      <c r="AC55" s="82"/>
    </row>
    <row r="56" spans="1:29" ht="18.399999999999999" customHeight="1" thickBot="1" x14ac:dyDescent="0.3">
      <c r="A56" s="693"/>
      <c r="B56" s="74">
        <v>40</v>
      </c>
      <c r="C56" s="241"/>
      <c r="D56" s="480">
        <f t="shared" si="13"/>
        <v>0.8909722222222215</v>
      </c>
      <c r="E56" s="179">
        <f t="shared" si="10"/>
        <v>0.89444444444444371</v>
      </c>
      <c r="F56" s="182">
        <f t="shared" si="10"/>
        <v>0.89791666666666592</v>
      </c>
      <c r="G56" s="182">
        <f t="shared" si="10"/>
        <v>0.90069444444444369</v>
      </c>
      <c r="H56" s="182">
        <f t="shared" si="10"/>
        <v>0.9041666666666659</v>
      </c>
      <c r="I56" s="182">
        <f t="shared" si="10"/>
        <v>0.90694444444444366</v>
      </c>
      <c r="J56" s="182">
        <f t="shared" si="10"/>
        <v>0.90972222222222143</v>
      </c>
      <c r="K56" s="182">
        <f t="shared" si="10"/>
        <v>0.91458333333333253</v>
      </c>
      <c r="L56" s="182">
        <f t="shared" si="10"/>
        <v>0.91805555555555474</v>
      </c>
      <c r="M56" s="182">
        <f t="shared" si="10"/>
        <v>0.92013888888888806</v>
      </c>
      <c r="N56" s="182">
        <f t="shared" si="10"/>
        <v>0.92638888888888804</v>
      </c>
      <c r="O56" s="182">
        <f t="shared" si="10"/>
        <v>0.92916666666666581</v>
      </c>
      <c r="P56" s="182">
        <f t="shared" si="10"/>
        <v>0.93263888888888802</v>
      </c>
      <c r="Q56" s="182">
        <f t="shared" si="10"/>
        <v>0.93611111111111023</v>
      </c>
      <c r="R56" s="182">
        <f t="shared" si="10"/>
        <v>0.93819444444444355</v>
      </c>
      <c r="S56" s="182">
        <f t="shared" si="10"/>
        <v>0.94166666666666576</v>
      </c>
      <c r="T56" s="182">
        <f t="shared" si="10"/>
        <v>0.94444444444444353</v>
      </c>
      <c r="U56" s="182">
        <f t="shared" ref="U56:W56" si="14">T56+U$10</f>
        <v>0.94791666666666574</v>
      </c>
      <c r="V56" s="182">
        <f t="shared" si="14"/>
        <v>0.95138888888888795</v>
      </c>
      <c r="W56" s="182">
        <f t="shared" si="14"/>
        <v>0.95416666666666572</v>
      </c>
      <c r="X56" s="241"/>
      <c r="Y56" s="242">
        <f t="shared" si="6"/>
        <v>29.54</v>
      </c>
      <c r="Z56" s="243">
        <f t="shared" si="7"/>
        <v>6.319444444444422E-2</v>
      </c>
      <c r="AA56" s="244">
        <f t="shared" si="4"/>
        <v>19.476923076923146</v>
      </c>
      <c r="AB56" s="81"/>
      <c r="AC56" s="82"/>
    </row>
    <row r="57" spans="1:29" ht="18.399999999999999" customHeight="1" thickBot="1" x14ac:dyDescent="0.3">
      <c r="A57" s="693"/>
      <c r="B57" s="67">
        <v>41</v>
      </c>
      <c r="C57" s="241"/>
      <c r="D57" s="480">
        <f t="shared" si="13"/>
        <v>0.91527777777777708</v>
      </c>
      <c r="E57" s="179">
        <f t="shared" ref="E57:E59" si="15">D57+E$10</f>
        <v>0.91874999999999929</v>
      </c>
      <c r="F57" s="182">
        <f t="shared" ref="F57:F59" si="16">E57+F$10</f>
        <v>0.9222222222222215</v>
      </c>
      <c r="G57" s="182">
        <f t="shared" ref="G57:G59" si="17">F57+G$10</f>
        <v>0.92499999999999927</v>
      </c>
      <c r="H57" s="182">
        <f t="shared" ref="H57:H59" si="18">G57+H$10</f>
        <v>0.92847222222222148</v>
      </c>
      <c r="I57" s="182">
        <f t="shared" ref="I57:I59" si="19">H57+I$10</f>
        <v>0.93124999999999925</v>
      </c>
      <c r="J57" s="182">
        <f t="shared" ref="J57:J59" si="20">I57+J$10</f>
        <v>0.93402777777777701</v>
      </c>
      <c r="K57" s="182">
        <f t="shared" ref="K57:K59" si="21">J57+K$10</f>
        <v>0.93888888888888811</v>
      </c>
      <c r="L57" s="182">
        <f t="shared" ref="L57:L59" si="22">K57+L$10</f>
        <v>0.94236111111111032</v>
      </c>
      <c r="M57" s="182">
        <f t="shared" ref="M57:M59" si="23">L57+M$10</f>
        <v>0.94444444444444364</v>
      </c>
      <c r="N57" s="182">
        <f t="shared" ref="N57:N59" si="24">M57+N$10</f>
        <v>0.95069444444444362</v>
      </c>
      <c r="O57" s="182">
        <f t="shared" ref="O57:O59" si="25">N57+O$10</f>
        <v>0.95347222222222139</v>
      </c>
      <c r="P57" s="182">
        <f t="shared" ref="P57:P59" si="26">O57+P$10</f>
        <v>0.9569444444444436</v>
      </c>
      <c r="Q57" s="182">
        <f t="shared" ref="Q57:Q59" si="27">P57+Q$10</f>
        <v>0.96041666666666581</v>
      </c>
      <c r="R57" s="182">
        <f t="shared" ref="R57:R59" si="28">Q57+R$10</f>
        <v>0.96249999999999913</v>
      </c>
      <c r="S57" s="182">
        <f t="shared" ref="S57:S59" si="29">R57+S$10</f>
        <v>0.96597222222222134</v>
      </c>
      <c r="T57" s="182">
        <f t="shared" ref="T57:T59" si="30">S57+T$10</f>
        <v>0.96874999999999911</v>
      </c>
      <c r="U57" s="182">
        <f t="shared" ref="U57:U59" si="31">T57+U$10</f>
        <v>0.97222222222222132</v>
      </c>
      <c r="V57" s="182">
        <f t="shared" ref="V57:V59" si="32">U57+V$10</f>
        <v>0.97569444444444353</v>
      </c>
      <c r="W57" s="182">
        <f t="shared" ref="W57:W59" si="33">V57+W$10</f>
        <v>0.9784722222222213</v>
      </c>
      <c r="X57" s="241"/>
      <c r="Y57" s="242">
        <f t="shared" si="6"/>
        <v>29.54</v>
      </c>
      <c r="Z57" s="243">
        <f t="shared" si="7"/>
        <v>6.319444444444422E-2</v>
      </c>
      <c r="AA57" s="244">
        <f t="shared" si="4"/>
        <v>19.476923076923146</v>
      </c>
      <c r="AB57" s="81"/>
      <c r="AC57" s="82"/>
    </row>
    <row r="58" spans="1:29" ht="18.399999999999999" customHeight="1" thickBot="1" x14ac:dyDescent="0.3">
      <c r="A58" s="693"/>
      <c r="B58" s="236">
        <v>42</v>
      </c>
      <c r="C58" s="241"/>
      <c r="D58" s="480">
        <v>0.93263888888888891</v>
      </c>
      <c r="E58" s="179">
        <f t="shared" si="15"/>
        <v>0.93611111111111112</v>
      </c>
      <c r="F58" s="182">
        <f t="shared" si="16"/>
        <v>0.93958333333333333</v>
      </c>
      <c r="G58" s="182">
        <f t="shared" si="17"/>
        <v>0.94236111111111109</v>
      </c>
      <c r="H58" s="182">
        <f t="shared" si="18"/>
        <v>0.9458333333333333</v>
      </c>
      <c r="I58" s="182">
        <f t="shared" si="19"/>
        <v>0.94861111111111107</v>
      </c>
      <c r="J58" s="182">
        <f t="shared" si="20"/>
        <v>0.95138888888888884</v>
      </c>
      <c r="K58" s="182">
        <f t="shared" si="21"/>
        <v>0.95624999999999993</v>
      </c>
      <c r="L58" s="182">
        <f t="shared" si="22"/>
        <v>0.95972222222222214</v>
      </c>
      <c r="M58" s="182">
        <f t="shared" si="23"/>
        <v>0.96180555555555547</v>
      </c>
      <c r="N58" s="182">
        <f t="shared" si="24"/>
        <v>0.96805555555555545</v>
      </c>
      <c r="O58" s="182">
        <f t="shared" si="25"/>
        <v>0.97083333333333321</v>
      </c>
      <c r="P58" s="182">
        <f t="shared" si="26"/>
        <v>0.97430555555555542</v>
      </c>
      <c r="Q58" s="182">
        <f t="shared" si="27"/>
        <v>0.97777777777777763</v>
      </c>
      <c r="R58" s="182">
        <f t="shared" si="28"/>
        <v>0.97986111111111096</v>
      </c>
      <c r="S58" s="182">
        <f t="shared" si="29"/>
        <v>0.98333333333333317</v>
      </c>
      <c r="T58" s="182">
        <f t="shared" si="30"/>
        <v>0.98611111111111094</v>
      </c>
      <c r="U58" s="182">
        <f t="shared" si="31"/>
        <v>0.98958333333333315</v>
      </c>
      <c r="V58" s="182">
        <f t="shared" si="32"/>
        <v>0.99305555555555536</v>
      </c>
      <c r="W58" s="182">
        <f t="shared" si="33"/>
        <v>0.99583333333333313</v>
      </c>
      <c r="X58" s="241"/>
      <c r="Y58" s="242">
        <f t="shared" si="6"/>
        <v>29.54</v>
      </c>
      <c r="Z58" s="243">
        <f t="shared" ref="Z58:Z59" si="34">W58-D58</f>
        <v>6.319444444444422E-2</v>
      </c>
      <c r="AA58" s="244">
        <f t="shared" ref="AA58:AA59" si="35">$G$64/((Z58*1440)/60)</f>
        <v>19.476923076923146</v>
      </c>
      <c r="AB58" s="81"/>
      <c r="AC58" s="82"/>
    </row>
    <row r="59" spans="1:29" ht="18.399999999999999" customHeight="1" thickBot="1" x14ac:dyDescent="0.3">
      <c r="A59" s="709"/>
      <c r="B59" s="74">
        <v>43</v>
      </c>
      <c r="C59" s="241"/>
      <c r="D59" s="480">
        <v>0.96388888888888891</v>
      </c>
      <c r="E59" s="179">
        <f t="shared" si="15"/>
        <v>0.96736111111111112</v>
      </c>
      <c r="F59" s="182">
        <f t="shared" si="16"/>
        <v>0.97083333333333333</v>
      </c>
      <c r="G59" s="182">
        <f t="shared" si="17"/>
        <v>0.97361111111111109</v>
      </c>
      <c r="H59" s="182">
        <f t="shared" si="18"/>
        <v>0.9770833333333333</v>
      </c>
      <c r="I59" s="182">
        <f t="shared" si="19"/>
        <v>0.97986111111111107</v>
      </c>
      <c r="J59" s="182">
        <f t="shared" si="20"/>
        <v>0.98263888888888884</v>
      </c>
      <c r="K59" s="182">
        <f t="shared" si="21"/>
        <v>0.98749999999999993</v>
      </c>
      <c r="L59" s="182">
        <f t="shared" si="22"/>
        <v>0.99097222222222214</v>
      </c>
      <c r="M59" s="182">
        <f t="shared" si="23"/>
        <v>0.99305555555555547</v>
      </c>
      <c r="N59" s="182">
        <f t="shared" si="24"/>
        <v>0.99930555555555545</v>
      </c>
      <c r="O59" s="182">
        <f t="shared" si="25"/>
        <v>1.0020833333333332</v>
      </c>
      <c r="P59" s="182">
        <f t="shared" si="26"/>
        <v>1.0055555555555555</v>
      </c>
      <c r="Q59" s="182">
        <f t="shared" si="27"/>
        <v>1.0090277777777779</v>
      </c>
      <c r="R59" s="182">
        <f t="shared" si="28"/>
        <v>1.0111111111111113</v>
      </c>
      <c r="S59" s="182">
        <f t="shared" si="29"/>
        <v>1.0145833333333336</v>
      </c>
      <c r="T59" s="182">
        <f t="shared" si="30"/>
        <v>1.0173611111111114</v>
      </c>
      <c r="U59" s="182">
        <f t="shared" si="31"/>
        <v>1.0208333333333337</v>
      </c>
      <c r="V59" s="182">
        <f t="shared" si="32"/>
        <v>1.024305555555556</v>
      </c>
      <c r="W59" s="182">
        <f t="shared" si="33"/>
        <v>1.0270833333333338</v>
      </c>
      <c r="X59" s="241"/>
      <c r="Y59" s="242">
        <f t="shared" si="6"/>
        <v>29.54</v>
      </c>
      <c r="Z59" s="243">
        <f t="shared" si="34"/>
        <v>6.3194444444444886E-2</v>
      </c>
      <c r="AA59" s="244">
        <f t="shared" si="35"/>
        <v>19.47692307692294</v>
      </c>
      <c r="AB59" s="81"/>
      <c r="AC59" s="82"/>
    </row>
    <row r="60" spans="1:29" ht="18.399999999999999" customHeight="1" x14ac:dyDescent="0.25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C60" s="82"/>
    </row>
    <row r="61" spans="1:29" ht="18.399999999999999" customHeight="1" x14ac:dyDescent="0.25">
      <c r="A61" s="84"/>
      <c r="B61" s="84"/>
      <c r="C61" s="84"/>
      <c r="D61" s="84" t="s">
        <v>63</v>
      </c>
      <c r="E61" s="84"/>
      <c r="F61" s="206"/>
      <c r="G61" s="84">
        <v>39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C61" s="82"/>
    </row>
    <row r="62" spans="1:29" ht="18.399999999999999" customHeight="1" x14ac:dyDescent="0.25">
      <c r="A62" s="84"/>
      <c r="B62" s="84"/>
      <c r="C62" s="84"/>
      <c r="D62" s="84" t="s">
        <v>64</v>
      </c>
      <c r="E62" s="84"/>
      <c r="F62" s="206"/>
      <c r="G62" s="84">
        <v>4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C62" s="82"/>
    </row>
    <row r="63" spans="1:29" ht="18.399999999999999" customHeight="1" x14ac:dyDescent="0.25">
      <c r="A63" s="84"/>
      <c r="B63" s="84"/>
      <c r="C63" s="84"/>
      <c r="D63" s="84" t="s">
        <v>65</v>
      </c>
      <c r="E63" s="84"/>
      <c r="F63" s="206"/>
      <c r="G63" s="84">
        <f>B59</f>
        <v>43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C63" s="82"/>
    </row>
    <row r="64" spans="1:29" ht="18.399999999999999" customHeight="1" x14ac:dyDescent="0.25">
      <c r="A64" s="84"/>
      <c r="B64" s="84"/>
      <c r="C64" s="84"/>
      <c r="D64" s="84" t="s">
        <v>66</v>
      </c>
      <c r="E64" s="84"/>
      <c r="F64" s="206"/>
      <c r="G64" s="207">
        <f>Y13</f>
        <v>29.54</v>
      </c>
      <c r="H64" s="84" t="s">
        <v>67</v>
      </c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C64" s="82"/>
    </row>
    <row r="65" spans="4:29" ht="15" customHeight="1" x14ac:dyDescent="0.25">
      <c r="D65" s="84" t="s">
        <v>68</v>
      </c>
      <c r="G65" s="207"/>
      <c r="H65" s="84"/>
      <c r="AC65" s="82"/>
    </row>
    <row r="66" spans="4:29" ht="15" customHeight="1" x14ac:dyDescent="0.25">
      <c r="D66" s="84" t="s">
        <v>70</v>
      </c>
      <c r="AC66" s="82"/>
    </row>
    <row r="67" spans="4:29" ht="15" customHeight="1" x14ac:dyDescent="0.25">
      <c r="AC67" s="82"/>
    </row>
    <row r="68" spans="4:29" ht="15" customHeight="1" x14ac:dyDescent="0.25">
      <c r="AC68" s="82"/>
    </row>
    <row r="69" spans="4:29" ht="15" customHeight="1" x14ac:dyDescent="0.25">
      <c r="AC69" s="82"/>
    </row>
    <row r="70" spans="4:29" ht="15" customHeight="1" x14ac:dyDescent="0.25">
      <c r="AC70" s="82"/>
    </row>
    <row r="71" spans="4:29" ht="15" customHeight="1" x14ac:dyDescent="0.25">
      <c r="AC71" s="82"/>
    </row>
    <row r="72" spans="4:29" ht="15" customHeight="1" x14ac:dyDescent="0.25">
      <c r="AC72" s="82"/>
    </row>
    <row r="73" spans="4:29" ht="15" customHeight="1" x14ac:dyDescent="0.25">
      <c r="AC73" s="82"/>
    </row>
    <row r="74" spans="4:29" ht="15" customHeight="1" x14ac:dyDescent="0.25">
      <c r="AC74" s="82"/>
    </row>
  </sheetData>
  <mergeCells count="12">
    <mergeCell ref="B16:AB16"/>
    <mergeCell ref="A17:A59"/>
    <mergeCell ref="B8:AB8"/>
    <mergeCell ref="B11:C11"/>
    <mergeCell ref="E11:V11"/>
    <mergeCell ref="Y11:Y12"/>
    <mergeCell ref="Z11:Z15"/>
    <mergeCell ref="AA11:AA15"/>
    <mergeCell ref="AB11:AB15"/>
    <mergeCell ref="B12:C12"/>
    <mergeCell ref="Y13:Y15"/>
    <mergeCell ref="B15:C15"/>
  </mergeCells>
  <pageMargins left="0.51181102362204722" right="0.15748031496062992" top="0.74803149606299213" bottom="0.74803149606299213" header="0.31496062992125984" footer="0.31496062992125984"/>
  <pageSetup paperSize="9" scale="31" fitToHeight="5" orientation="portrait" r:id="rId1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T72"/>
  <sheetViews>
    <sheetView view="pageBreakPreview" topLeftCell="A8" zoomScale="70" zoomScaleNormal="85" zoomScaleSheetLayoutView="70" workbookViewId="0">
      <selection activeCell="P13" sqref="P13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9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2:19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</row>
    <row r="5" spans="2:19" s="30" customFormat="1" ht="23.25" x14ac:dyDescent="0.35">
      <c r="B5" s="32" t="s">
        <v>143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2:19" s="30" customFormat="1" ht="23.25" x14ac:dyDescent="0.35">
      <c r="B6" s="32" t="s">
        <v>144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 spans="2:19" s="30" customFormat="1" ht="24" thickBot="1" x14ac:dyDescent="0.4">
      <c r="B7" s="32" t="s">
        <v>145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</row>
    <row r="8" spans="2:19" s="30" customFormat="1" ht="202.5" customHeight="1" thickBot="1" x14ac:dyDescent="0.4">
      <c r="B8" s="725" t="s">
        <v>259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2:19" x14ac:dyDescent="0.25">
      <c r="B9" s="104"/>
      <c r="C9" s="104"/>
      <c r="D9" s="111">
        <v>2.0833333333333333E-3</v>
      </c>
      <c r="E9" s="111">
        <v>9.7222222222222224E-3</v>
      </c>
      <c r="F9" s="111">
        <v>6.9444444444444441E-3</v>
      </c>
      <c r="G9" s="111">
        <v>4.8611111111111112E-3</v>
      </c>
      <c r="H9" s="111">
        <v>4.8611111111111112E-3</v>
      </c>
      <c r="I9" s="111">
        <v>5.5555555555555558E-3</v>
      </c>
      <c r="J9" s="111">
        <v>5.5555555555555558E-3</v>
      </c>
      <c r="K9" s="111">
        <v>4.1666666666666666E-3</v>
      </c>
      <c r="L9" s="111">
        <v>5.5555555555555558E-3</v>
      </c>
      <c r="M9" s="111">
        <v>6.9444444444444441E-3</v>
      </c>
      <c r="N9" s="111">
        <v>8.3333333333333332E-3</v>
      </c>
      <c r="O9" s="111">
        <v>1.3888888888888889E-3</v>
      </c>
      <c r="P9" s="76"/>
      <c r="Q9" s="195">
        <f>SUM(D9:P9)</f>
        <v>6.597222222222221E-2</v>
      </c>
      <c r="R9" s="106"/>
    </row>
    <row r="10" spans="2:19" ht="15.75" thickBot="1" x14ac:dyDescent="0.3">
      <c r="B10" s="104"/>
      <c r="C10" s="104"/>
      <c r="D10" s="111">
        <v>2.0833333333333333E-3</v>
      </c>
      <c r="E10" s="111">
        <v>9.0277777777777787E-3</v>
      </c>
      <c r="F10" s="111">
        <v>6.2499999999999995E-3</v>
      </c>
      <c r="G10" s="111">
        <v>4.1666666666666666E-3</v>
      </c>
      <c r="H10" s="111">
        <v>4.1666666666666666E-3</v>
      </c>
      <c r="I10" s="111">
        <v>4.8611111111111112E-3</v>
      </c>
      <c r="J10" s="111">
        <v>4.8611111111111112E-3</v>
      </c>
      <c r="K10" s="111">
        <v>3.472222222222222E-3</v>
      </c>
      <c r="L10" s="111">
        <v>4.8611111111111112E-3</v>
      </c>
      <c r="M10" s="111">
        <v>6.2499999999999995E-3</v>
      </c>
      <c r="N10" s="111">
        <v>7.6388888888888886E-3</v>
      </c>
      <c r="O10" s="111">
        <v>1.3888888888888889E-3</v>
      </c>
      <c r="P10" s="111"/>
      <c r="Q10" s="195">
        <f>SUM(D10:P10)</f>
        <v>5.9027777777777776E-2</v>
      </c>
      <c r="R10" s="106"/>
    </row>
    <row r="11" spans="2:19" ht="26.25" customHeight="1" thickBot="1" x14ac:dyDescent="0.3">
      <c r="B11" s="696" t="s">
        <v>47</v>
      </c>
      <c r="C11" s="697"/>
      <c r="D11" s="696" t="s">
        <v>48</v>
      </c>
      <c r="E11" s="770"/>
      <c r="F11" s="770"/>
      <c r="G11" s="770"/>
      <c r="H11" s="770"/>
      <c r="I11" s="770"/>
      <c r="J11" s="770"/>
      <c r="K11" s="770"/>
      <c r="L11" s="770"/>
      <c r="M11" s="770"/>
      <c r="N11" s="697"/>
      <c r="O11" s="52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2:19" ht="72.75" thickBot="1" x14ac:dyDescent="0.3">
      <c r="B12" s="420"/>
      <c r="C12" s="420" t="s">
        <v>265</v>
      </c>
      <c r="D12" s="54" t="s">
        <v>319</v>
      </c>
      <c r="E12" s="55" t="s">
        <v>320</v>
      </c>
      <c r="F12" s="55" t="s">
        <v>296</v>
      </c>
      <c r="G12" s="55" t="s">
        <v>56</v>
      </c>
      <c r="H12" s="55" t="s">
        <v>88</v>
      </c>
      <c r="I12" s="55" t="s">
        <v>188</v>
      </c>
      <c r="J12" s="55" t="s">
        <v>88</v>
      </c>
      <c r="K12" s="55" t="s">
        <v>321</v>
      </c>
      <c r="L12" s="55" t="s">
        <v>296</v>
      </c>
      <c r="M12" s="55" t="s">
        <v>320</v>
      </c>
      <c r="N12" s="276" t="s">
        <v>319</v>
      </c>
      <c r="O12" s="367" t="s">
        <v>265</v>
      </c>
      <c r="P12" s="702"/>
      <c r="Q12" s="703"/>
      <c r="R12" s="703"/>
      <c r="S12" s="703"/>
    </row>
    <row r="13" spans="2:19" ht="15.75" thickBot="1" x14ac:dyDescent="0.3">
      <c r="B13" s="352" t="s">
        <v>58</v>
      </c>
      <c r="C13" s="419">
        <v>0</v>
      </c>
      <c r="D13" s="277">
        <v>2.1</v>
      </c>
      <c r="E13" s="96">
        <v>4.04</v>
      </c>
      <c r="F13" s="96">
        <v>3.26</v>
      </c>
      <c r="G13" s="96">
        <v>2.46</v>
      </c>
      <c r="H13" s="96">
        <v>1.5</v>
      </c>
      <c r="I13" s="96">
        <v>1.1000000000000001</v>
      </c>
      <c r="J13" s="96">
        <v>1.5</v>
      </c>
      <c r="K13" s="96">
        <v>2.1</v>
      </c>
      <c r="L13" s="96">
        <v>2.46</v>
      </c>
      <c r="M13" s="96">
        <v>3.26</v>
      </c>
      <c r="N13" s="278">
        <v>4.04</v>
      </c>
      <c r="O13" s="376">
        <v>2.1</v>
      </c>
      <c r="P13" s="719">
        <f>O14</f>
        <v>29.92</v>
      </c>
      <c r="Q13" s="703"/>
      <c r="R13" s="703"/>
      <c r="S13" s="703"/>
    </row>
    <row r="14" spans="2:19" ht="30.75" customHeight="1" thickBot="1" x14ac:dyDescent="0.3">
      <c r="B14" s="58" t="s">
        <v>59</v>
      </c>
      <c r="C14" s="59">
        <v>0</v>
      </c>
      <c r="D14" s="273">
        <f t="shared" ref="D14:E14" si="0">C14+D13</f>
        <v>2.1</v>
      </c>
      <c r="E14" s="274">
        <f t="shared" si="0"/>
        <v>6.1400000000000006</v>
      </c>
      <c r="F14" s="274">
        <f>E14+F13</f>
        <v>9.4</v>
      </c>
      <c r="G14" s="274">
        <f t="shared" ref="G14:O14" si="1">F14+G13</f>
        <v>11.86</v>
      </c>
      <c r="H14" s="274">
        <f t="shared" si="1"/>
        <v>13.36</v>
      </c>
      <c r="I14" s="274">
        <f t="shared" si="1"/>
        <v>14.459999999999999</v>
      </c>
      <c r="J14" s="274">
        <f t="shared" si="1"/>
        <v>15.959999999999999</v>
      </c>
      <c r="K14" s="274">
        <f t="shared" si="1"/>
        <v>18.059999999999999</v>
      </c>
      <c r="L14" s="274">
        <f t="shared" si="1"/>
        <v>20.52</v>
      </c>
      <c r="M14" s="274">
        <f t="shared" si="1"/>
        <v>23.78</v>
      </c>
      <c r="N14" s="274">
        <f t="shared" si="1"/>
        <v>27.82</v>
      </c>
      <c r="O14" s="274">
        <f t="shared" si="1"/>
        <v>29.92</v>
      </c>
      <c r="P14" s="720"/>
      <c r="Q14" s="703"/>
      <c r="R14" s="703"/>
      <c r="S14" s="703"/>
    </row>
    <row r="15" spans="2:19" ht="30.75" customHeight="1" thickBot="1" x14ac:dyDescent="0.3">
      <c r="B15" s="687" t="s">
        <v>60</v>
      </c>
      <c r="C15" s="758"/>
      <c r="D15" s="273">
        <f t="shared" ref="D15:O15" si="2">D13/((D10*1440)/60)</f>
        <v>42</v>
      </c>
      <c r="E15" s="274">
        <f t="shared" si="2"/>
        <v>18.646153846153844</v>
      </c>
      <c r="F15" s="274">
        <f t="shared" si="2"/>
        <v>21.733333333333334</v>
      </c>
      <c r="G15" s="274">
        <f>G13/((G10*1440)/60)</f>
        <v>24.599999999999998</v>
      </c>
      <c r="H15" s="274">
        <f t="shared" si="2"/>
        <v>15</v>
      </c>
      <c r="I15" s="274">
        <f t="shared" si="2"/>
        <v>9.4285714285714288</v>
      </c>
      <c r="J15" s="274">
        <f t="shared" si="2"/>
        <v>12.857142857142858</v>
      </c>
      <c r="K15" s="274">
        <f t="shared" si="2"/>
        <v>25.200000000000003</v>
      </c>
      <c r="L15" s="274">
        <f t="shared" si="2"/>
        <v>21.085714285714285</v>
      </c>
      <c r="M15" s="274">
        <f t="shared" si="2"/>
        <v>21.733333333333334</v>
      </c>
      <c r="N15" s="274">
        <f t="shared" si="2"/>
        <v>22.036363636363639</v>
      </c>
      <c r="O15" s="274">
        <f t="shared" si="2"/>
        <v>63</v>
      </c>
      <c r="P15" s="721"/>
      <c r="Q15" s="702"/>
      <c r="R15" s="702"/>
      <c r="S15" s="702"/>
    </row>
    <row r="16" spans="2:19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</row>
    <row r="17" spans="1:20" ht="18.399999999999999" customHeight="1" thickBot="1" x14ac:dyDescent="0.3">
      <c r="A17" s="692" t="s">
        <v>38</v>
      </c>
      <c r="B17" s="67">
        <v>1</v>
      </c>
      <c r="C17" s="87">
        <v>0.21527777777777779</v>
      </c>
      <c r="D17" s="68">
        <f>C17+D$10</f>
        <v>0.21736111111111112</v>
      </c>
      <c r="E17" s="69">
        <f t="shared" ref="E17:O18" si="3">D17+E$10</f>
        <v>0.22638888888888889</v>
      </c>
      <c r="F17" s="70">
        <f t="shared" si="3"/>
        <v>0.2326388888888889</v>
      </c>
      <c r="G17" s="70">
        <f t="shared" si="3"/>
        <v>0.23680555555555557</v>
      </c>
      <c r="H17" s="70">
        <f t="shared" si="3"/>
        <v>0.24097222222222225</v>
      </c>
      <c r="I17" s="70">
        <f t="shared" si="3"/>
        <v>0.24583333333333338</v>
      </c>
      <c r="J17" s="70">
        <f t="shared" si="3"/>
        <v>0.2506944444444445</v>
      </c>
      <c r="K17" s="70">
        <f t="shared" si="3"/>
        <v>0.25416666666666671</v>
      </c>
      <c r="L17" s="70">
        <f t="shared" si="3"/>
        <v>0.2590277777777778</v>
      </c>
      <c r="M17" s="70">
        <f t="shared" si="3"/>
        <v>0.26527777777777778</v>
      </c>
      <c r="N17" s="70">
        <f t="shared" si="3"/>
        <v>0.27291666666666664</v>
      </c>
      <c r="O17" s="70">
        <f t="shared" si="3"/>
        <v>0.27430555555555552</v>
      </c>
      <c r="P17" s="204">
        <f>$P$13</f>
        <v>29.92</v>
      </c>
      <c r="Q17" s="87">
        <f>O17-C17</f>
        <v>5.9027777777777735E-2</v>
      </c>
      <c r="R17" s="73">
        <f>$K$62/((Q17*1440)/60)</f>
        <v>21.120000000000015</v>
      </c>
      <c r="S17" s="39"/>
    </row>
    <row r="18" spans="1:20" ht="18.399999999999999" customHeight="1" thickBot="1" x14ac:dyDescent="0.3">
      <c r="A18" s="693"/>
      <c r="B18" s="74">
        <v>2</v>
      </c>
      <c r="C18" s="88">
        <v>0.24652777777777779</v>
      </c>
      <c r="D18" s="130">
        <f t="shared" ref="D18" si="4">C18+D$10</f>
        <v>0.24861111111111112</v>
      </c>
      <c r="E18" s="75">
        <f t="shared" si="3"/>
        <v>0.25763888888888892</v>
      </c>
      <c r="F18" s="70">
        <f t="shared" si="3"/>
        <v>0.2638888888888889</v>
      </c>
      <c r="G18" s="70">
        <f t="shared" si="3"/>
        <v>0.26805555555555555</v>
      </c>
      <c r="H18" s="70">
        <f t="shared" si="3"/>
        <v>0.2722222222222222</v>
      </c>
      <c r="I18" s="70">
        <f t="shared" si="3"/>
        <v>0.27708333333333329</v>
      </c>
      <c r="J18" s="70">
        <f t="shared" si="3"/>
        <v>0.28194444444444439</v>
      </c>
      <c r="K18" s="70">
        <f t="shared" si="3"/>
        <v>0.2854166666666666</v>
      </c>
      <c r="L18" s="70">
        <f t="shared" si="3"/>
        <v>0.29027777777777769</v>
      </c>
      <c r="M18" s="70">
        <f t="shared" si="3"/>
        <v>0.29652777777777767</v>
      </c>
      <c r="N18" s="70">
        <f t="shared" si="3"/>
        <v>0.30416666666666653</v>
      </c>
      <c r="O18" s="70">
        <f t="shared" si="3"/>
        <v>0.30555555555555541</v>
      </c>
      <c r="P18" s="205">
        <f>$P$13</f>
        <v>29.92</v>
      </c>
      <c r="Q18" s="163">
        <f t="shared" ref="Q18:Q37" si="5">O18-C18</f>
        <v>5.9027777777777624E-2</v>
      </c>
      <c r="R18" s="73">
        <f>$K$62/((Q18*1440)/60)</f>
        <v>21.120000000000058</v>
      </c>
      <c r="S18" s="81"/>
      <c r="T18" s="82">
        <f t="shared" ref="T18:T58" si="6">C18-C17</f>
        <v>3.125E-2</v>
      </c>
    </row>
    <row r="19" spans="1:20" ht="18.399999999999999" customHeight="1" thickBot="1" x14ac:dyDescent="0.3">
      <c r="A19" s="693"/>
      <c r="B19" s="67">
        <v>3</v>
      </c>
      <c r="C19" s="611">
        <v>0.27083333333333331</v>
      </c>
      <c r="D19" s="510">
        <f t="shared" ref="D19:D20" si="7">C19+D$10</f>
        <v>0.27291666666666664</v>
      </c>
      <c r="E19" s="474">
        <f t="shared" ref="E19:E20" si="8">D19+E$10</f>
        <v>0.28194444444444444</v>
      </c>
      <c r="F19" s="613">
        <f t="shared" ref="F19:F20" si="9">E19+F$10</f>
        <v>0.28819444444444442</v>
      </c>
      <c r="G19" s="613">
        <f t="shared" ref="G19:G20" si="10">F19+G$10</f>
        <v>0.29236111111111107</v>
      </c>
      <c r="H19" s="613">
        <f t="shared" ref="H19:H20" si="11">G19+H$10</f>
        <v>0.29652777777777772</v>
      </c>
      <c r="I19" s="613">
        <f t="shared" ref="I19:I20" si="12">H19+I$10</f>
        <v>0.30138888888888882</v>
      </c>
      <c r="J19" s="613">
        <f t="shared" ref="J19:J20" si="13">I19+J$10</f>
        <v>0.30624999999999991</v>
      </c>
      <c r="K19" s="613">
        <f t="shared" ref="K19:K20" si="14">J19+K$10</f>
        <v>0.30972222222222212</v>
      </c>
      <c r="L19" s="613">
        <f t="shared" ref="L19:L20" si="15">K19+L$10</f>
        <v>0.31458333333333321</v>
      </c>
      <c r="M19" s="613">
        <f t="shared" ref="M19:M20" si="16">L19+M$10</f>
        <v>0.32083333333333319</v>
      </c>
      <c r="N19" s="613">
        <f t="shared" ref="N19:N20" si="17">M19+N$10</f>
        <v>0.32847222222222205</v>
      </c>
      <c r="O19" s="613">
        <f t="shared" ref="O19:O20" si="18">N19+O$10</f>
        <v>0.32986111111111094</v>
      </c>
      <c r="P19" s="565">
        <f t="shared" ref="P19:P21" si="19">$P$13</f>
        <v>29.92</v>
      </c>
      <c r="Q19" s="566">
        <f t="shared" ref="Q19:Q21" si="20">O19-C19</f>
        <v>5.9027777777777624E-2</v>
      </c>
      <c r="R19" s="617">
        <f t="shared" ref="R19:R21" si="21">$K$62/((Q19*1440)/60)</f>
        <v>21.120000000000058</v>
      </c>
      <c r="S19" s="81"/>
      <c r="T19" s="82">
        <f t="shared" si="6"/>
        <v>2.4305555555555525E-2</v>
      </c>
    </row>
    <row r="20" spans="1:20" ht="18.399999999999999" customHeight="1" thickBot="1" x14ac:dyDescent="0.3">
      <c r="A20" s="693"/>
      <c r="B20" s="74">
        <v>4</v>
      </c>
      <c r="C20" s="612">
        <v>0.28472222222222221</v>
      </c>
      <c r="D20" s="510">
        <f t="shared" si="7"/>
        <v>0.28680555555555554</v>
      </c>
      <c r="E20" s="474">
        <f t="shared" si="8"/>
        <v>0.29583333333333334</v>
      </c>
      <c r="F20" s="613">
        <f t="shared" si="9"/>
        <v>0.30208333333333331</v>
      </c>
      <c r="G20" s="613">
        <f t="shared" si="10"/>
        <v>0.30624999999999997</v>
      </c>
      <c r="H20" s="613">
        <f t="shared" si="11"/>
        <v>0.31041666666666662</v>
      </c>
      <c r="I20" s="613">
        <f t="shared" si="12"/>
        <v>0.31527777777777771</v>
      </c>
      <c r="J20" s="613">
        <f t="shared" si="13"/>
        <v>0.32013888888888881</v>
      </c>
      <c r="K20" s="613">
        <f t="shared" si="14"/>
        <v>0.32361111111111102</v>
      </c>
      <c r="L20" s="613">
        <f t="shared" si="15"/>
        <v>0.32847222222222211</v>
      </c>
      <c r="M20" s="613">
        <f t="shared" si="16"/>
        <v>0.33472222222222209</v>
      </c>
      <c r="N20" s="613">
        <f t="shared" si="17"/>
        <v>0.34236111111111095</v>
      </c>
      <c r="O20" s="613">
        <f t="shared" si="18"/>
        <v>0.34374999999999983</v>
      </c>
      <c r="P20" s="565">
        <f t="shared" si="19"/>
        <v>29.92</v>
      </c>
      <c r="Q20" s="566">
        <f t="shared" si="20"/>
        <v>5.9027777777777624E-2</v>
      </c>
      <c r="R20" s="617">
        <f t="shared" si="21"/>
        <v>21.120000000000058</v>
      </c>
      <c r="S20" s="81"/>
      <c r="T20" s="82">
        <f t="shared" si="6"/>
        <v>1.3888888888888895E-2</v>
      </c>
    </row>
    <row r="21" spans="1:20" ht="18.399999999999999" customHeight="1" thickBot="1" x14ac:dyDescent="0.3">
      <c r="A21" s="693"/>
      <c r="B21" s="67">
        <v>5</v>
      </c>
      <c r="C21" s="163">
        <v>0.2986111111111111</v>
      </c>
      <c r="D21" s="130">
        <f t="shared" ref="D21" si="22">C21+D$9</f>
        <v>0.30069444444444443</v>
      </c>
      <c r="E21" s="130">
        <f t="shared" ref="E21" si="23">D21+E$9</f>
        <v>0.31041666666666667</v>
      </c>
      <c r="F21" s="130">
        <f t="shared" ref="F21" si="24">E21+F$9</f>
        <v>0.31736111111111109</v>
      </c>
      <c r="G21" s="130">
        <f t="shared" ref="G21" si="25">F21+G$9</f>
        <v>0.32222222222222219</v>
      </c>
      <c r="H21" s="130">
        <f t="shared" ref="H21" si="26">G21+H$9</f>
        <v>0.32708333333333328</v>
      </c>
      <c r="I21" s="130">
        <f t="shared" ref="I21" si="27">H21+I$9</f>
        <v>0.33263888888888882</v>
      </c>
      <c r="J21" s="130">
        <f t="shared" ref="J21" si="28">I21+J$9</f>
        <v>0.33819444444444435</v>
      </c>
      <c r="K21" s="130">
        <f t="shared" ref="K21" si="29">J21+K$9</f>
        <v>0.34236111111111101</v>
      </c>
      <c r="L21" s="130">
        <f t="shared" ref="L21" si="30">K21+L$9</f>
        <v>0.34791666666666654</v>
      </c>
      <c r="M21" s="130">
        <f t="shared" ref="M21" si="31">L21+M$9</f>
        <v>0.35486111111111096</v>
      </c>
      <c r="N21" s="130">
        <f t="shared" ref="N21" si="32">M21+N$9</f>
        <v>0.36319444444444432</v>
      </c>
      <c r="O21" s="130">
        <f t="shared" ref="O21" si="33">N21+O$9</f>
        <v>0.3645833333333332</v>
      </c>
      <c r="P21" s="205">
        <f t="shared" si="19"/>
        <v>29.92</v>
      </c>
      <c r="Q21" s="163">
        <f t="shared" si="20"/>
        <v>6.5972222222222099E-2</v>
      </c>
      <c r="R21" s="73">
        <f t="shared" si="21"/>
        <v>18.896842105263193</v>
      </c>
      <c r="S21" s="81"/>
      <c r="T21" s="82">
        <f t="shared" si="6"/>
        <v>1.3888888888888895E-2</v>
      </c>
    </row>
    <row r="22" spans="1:20" ht="18.399999999999999" customHeight="1" thickBot="1" x14ac:dyDescent="0.3">
      <c r="A22" s="693"/>
      <c r="B22" s="74">
        <v>6</v>
      </c>
      <c r="C22" s="88">
        <v>0.3125</v>
      </c>
      <c r="D22" s="130">
        <f t="shared" ref="D22:O22" si="34">C22+D$9</f>
        <v>0.31458333333333333</v>
      </c>
      <c r="E22" s="130">
        <f t="shared" si="34"/>
        <v>0.32430555555555557</v>
      </c>
      <c r="F22" s="130">
        <f t="shared" si="34"/>
        <v>0.33124999999999999</v>
      </c>
      <c r="G22" s="130">
        <f t="shared" si="34"/>
        <v>0.33611111111111108</v>
      </c>
      <c r="H22" s="130">
        <f t="shared" si="34"/>
        <v>0.34097222222222218</v>
      </c>
      <c r="I22" s="130">
        <f t="shared" si="34"/>
        <v>0.34652777777777771</v>
      </c>
      <c r="J22" s="130">
        <f t="shared" si="34"/>
        <v>0.35208333333333325</v>
      </c>
      <c r="K22" s="130">
        <f t="shared" si="34"/>
        <v>0.3562499999999999</v>
      </c>
      <c r="L22" s="130">
        <f t="shared" si="34"/>
        <v>0.36180555555555544</v>
      </c>
      <c r="M22" s="130">
        <f t="shared" si="34"/>
        <v>0.36874999999999986</v>
      </c>
      <c r="N22" s="130">
        <f t="shared" si="34"/>
        <v>0.37708333333333321</v>
      </c>
      <c r="O22" s="130">
        <f t="shared" si="34"/>
        <v>0.3784722222222221</v>
      </c>
      <c r="P22" s="205">
        <f t="shared" ref="P22:P58" si="35">$P$13</f>
        <v>29.92</v>
      </c>
      <c r="Q22" s="163">
        <f t="shared" si="5"/>
        <v>6.5972222222222099E-2</v>
      </c>
      <c r="R22" s="73">
        <f t="shared" ref="R22:R55" si="36">$K$62/((Q22*1440)/60)</f>
        <v>18.896842105263193</v>
      </c>
      <c r="S22" s="81"/>
      <c r="T22" s="82">
        <f t="shared" si="6"/>
        <v>1.3888888888888895E-2</v>
      </c>
    </row>
    <row r="23" spans="1:20" ht="18.399999999999999" customHeight="1" thickBot="1" x14ac:dyDescent="0.3">
      <c r="A23" s="693"/>
      <c r="B23" s="67">
        <v>7</v>
      </c>
      <c r="C23" s="88">
        <v>0.3263888888888889</v>
      </c>
      <c r="D23" s="130">
        <f t="shared" ref="D23:O23" si="37">C23+D$9</f>
        <v>0.32847222222222222</v>
      </c>
      <c r="E23" s="130">
        <f t="shared" si="37"/>
        <v>0.33819444444444446</v>
      </c>
      <c r="F23" s="130">
        <f t="shared" si="37"/>
        <v>0.34513888888888888</v>
      </c>
      <c r="G23" s="130">
        <f t="shared" si="37"/>
        <v>0.35</v>
      </c>
      <c r="H23" s="130">
        <f t="shared" si="37"/>
        <v>0.35486111111111107</v>
      </c>
      <c r="I23" s="130">
        <f t="shared" si="37"/>
        <v>0.36041666666666661</v>
      </c>
      <c r="J23" s="130">
        <f t="shared" si="37"/>
        <v>0.36597222222222214</v>
      </c>
      <c r="K23" s="130">
        <f t="shared" si="37"/>
        <v>0.3701388888888888</v>
      </c>
      <c r="L23" s="130">
        <f t="shared" si="37"/>
        <v>0.37569444444444433</v>
      </c>
      <c r="M23" s="130">
        <f t="shared" si="37"/>
        <v>0.38263888888888875</v>
      </c>
      <c r="N23" s="130">
        <f t="shared" si="37"/>
        <v>0.39097222222222211</v>
      </c>
      <c r="O23" s="130">
        <f t="shared" si="37"/>
        <v>0.39236111111111099</v>
      </c>
      <c r="P23" s="205">
        <f t="shared" si="35"/>
        <v>29.92</v>
      </c>
      <c r="Q23" s="163">
        <f t="shared" si="5"/>
        <v>6.5972222222222099E-2</v>
      </c>
      <c r="R23" s="73">
        <f t="shared" si="36"/>
        <v>18.896842105263193</v>
      </c>
      <c r="S23" s="81"/>
      <c r="T23" s="82">
        <f t="shared" si="6"/>
        <v>1.3888888888888895E-2</v>
      </c>
    </row>
    <row r="24" spans="1:20" ht="18.399999999999999" customHeight="1" thickBot="1" x14ac:dyDescent="0.3">
      <c r="A24" s="693"/>
      <c r="B24" s="74">
        <v>8</v>
      </c>
      <c r="C24" s="88">
        <v>0.34027777777777779</v>
      </c>
      <c r="D24" s="130">
        <f t="shared" ref="D24:O24" si="38">C24+D$9</f>
        <v>0.34236111111111112</v>
      </c>
      <c r="E24" s="130">
        <f t="shared" si="38"/>
        <v>0.35208333333333336</v>
      </c>
      <c r="F24" s="130">
        <f t="shared" si="38"/>
        <v>0.35902777777777778</v>
      </c>
      <c r="G24" s="130">
        <f t="shared" si="38"/>
        <v>0.36388888888888887</v>
      </c>
      <c r="H24" s="130">
        <f t="shared" si="38"/>
        <v>0.36874999999999997</v>
      </c>
      <c r="I24" s="130">
        <f t="shared" si="38"/>
        <v>0.3743055555555555</v>
      </c>
      <c r="J24" s="130">
        <f t="shared" si="38"/>
        <v>0.37986111111111104</v>
      </c>
      <c r="K24" s="130">
        <f t="shared" si="38"/>
        <v>0.38402777777777769</v>
      </c>
      <c r="L24" s="130">
        <f t="shared" si="38"/>
        <v>0.38958333333333323</v>
      </c>
      <c r="M24" s="130">
        <f t="shared" si="38"/>
        <v>0.39652777777777765</v>
      </c>
      <c r="N24" s="130">
        <f t="shared" si="38"/>
        <v>0.40486111111111101</v>
      </c>
      <c r="O24" s="130">
        <f t="shared" si="38"/>
        <v>0.40624999999999989</v>
      </c>
      <c r="P24" s="205">
        <f t="shared" si="35"/>
        <v>29.92</v>
      </c>
      <c r="Q24" s="163">
        <f t="shared" si="5"/>
        <v>6.5972222222222099E-2</v>
      </c>
      <c r="R24" s="73">
        <f t="shared" si="36"/>
        <v>18.896842105263193</v>
      </c>
      <c r="S24" s="81"/>
      <c r="T24" s="82">
        <f t="shared" si="6"/>
        <v>1.3888888888888895E-2</v>
      </c>
    </row>
    <row r="25" spans="1:20" ht="18.399999999999999" customHeight="1" thickBot="1" x14ac:dyDescent="0.3">
      <c r="A25" s="693"/>
      <c r="B25" s="67">
        <v>9</v>
      </c>
      <c r="C25" s="88">
        <v>0.35416666666666669</v>
      </c>
      <c r="D25" s="130">
        <f t="shared" ref="D25:O25" si="39">C25+D$9</f>
        <v>0.35625000000000001</v>
      </c>
      <c r="E25" s="130">
        <f t="shared" si="39"/>
        <v>0.36597222222222225</v>
      </c>
      <c r="F25" s="130">
        <f t="shared" si="39"/>
        <v>0.37291666666666667</v>
      </c>
      <c r="G25" s="130">
        <f t="shared" si="39"/>
        <v>0.37777777777777777</v>
      </c>
      <c r="H25" s="130">
        <f t="shared" si="39"/>
        <v>0.38263888888888886</v>
      </c>
      <c r="I25" s="130">
        <f t="shared" si="39"/>
        <v>0.3881944444444444</v>
      </c>
      <c r="J25" s="130">
        <f t="shared" si="39"/>
        <v>0.39374999999999993</v>
      </c>
      <c r="K25" s="130">
        <f t="shared" si="39"/>
        <v>0.39791666666666659</v>
      </c>
      <c r="L25" s="130">
        <f t="shared" si="39"/>
        <v>0.40347222222222212</v>
      </c>
      <c r="M25" s="130">
        <f t="shared" si="39"/>
        <v>0.41041666666666654</v>
      </c>
      <c r="N25" s="130">
        <f t="shared" si="39"/>
        <v>0.4187499999999999</v>
      </c>
      <c r="O25" s="130">
        <f t="shared" si="39"/>
        <v>0.42013888888888878</v>
      </c>
      <c r="P25" s="205">
        <f t="shared" si="35"/>
        <v>29.92</v>
      </c>
      <c r="Q25" s="163">
        <f t="shared" si="5"/>
        <v>6.5972222222222099E-2</v>
      </c>
      <c r="R25" s="73">
        <f t="shared" si="36"/>
        <v>18.896842105263193</v>
      </c>
      <c r="S25" s="81"/>
      <c r="T25" s="82">
        <f t="shared" si="6"/>
        <v>1.3888888888888895E-2</v>
      </c>
    </row>
    <row r="26" spans="1:20" ht="18.399999999999999" customHeight="1" thickBot="1" x14ac:dyDescent="0.3">
      <c r="A26" s="693"/>
      <c r="B26" s="74">
        <v>10</v>
      </c>
      <c r="C26" s="88">
        <v>0.36805555555555558</v>
      </c>
      <c r="D26" s="130">
        <f t="shared" ref="D26:O26" si="40">C26+D$9</f>
        <v>0.37013888888888891</v>
      </c>
      <c r="E26" s="130">
        <f t="shared" si="40"/>
        <v>0.37986111111111115</v>
      </c>
      <c r="F26" s="130">
        <f t="shared" si="40"/>
        <v>0.38680555555555557</v>
      </c>
      <c r="G26" s="130">
        <f t="shared" si="40"/>
        <v>0.39166666666666666</v>
      </c>
      <c r="H26" s="130">
        <f t="shared" si="40"/>
        <v>0.39652777777777776</v>
      </c>
      <c r="I26" s="130">
        <f t="shared" si="40"/>
        <v>0.40208333333333329</v>
      </c>
      <c r="J26" s="130">
        <f t="shared" si="40"/>
        <v>0.40763888888888883</v>
      </c>
      <c r="K26" s="130">
        <f t="shared" si="40"/>
        <v>0.41180555555555548</v>
      </c>
      <c r="L26" s="130">
        <f t="shared" si="40"/>
        <v>0.41736111111111102</v>
      </c>
      <c r="M26" s="130">
        <f t="shared" si="40"/>
        <v>0.42430555555555544</v>
      </c>
      <c r="N26" s="130">
        <f t="shared" si="40"/>
        <v>0.4326388888888888</v>
      </c>
      <c r="O26" s="130">
        <f t="shared" si="40"/>
        <v>0.43402777777777768</v>
      </c>
      <c r="P26" s="205">
        <f t="shared" si="35"/>
        <v>29.92</v>
      </c>
      <c r="Q26" s="163">
        <f t="shared" si="5"/>
        <v>6.5972222222222099E-2</v>
      </c>
      <c r="R26" s="73">
        <f t="shared" si="36"/>
        <v>18.896842105263193</v>
      </c>
      <c r="S26" s="81"/>
      <c r="T26" s="82">
        <f t="shared" si="6"/>
        <v>1.3888888888888895E-2</v>
      </c>
    </row>
    <row r="27" spans="1:20" ht="18.399999999999999" customHeight="1" thickBot="1" x14ac:dyDescent="0.3">
      <c r="A27" s="693"/>
      <c r="B27" s="67">
        <v>11</v>
      </c>
      <c r="C27" s="88">
        <v>0.38194444444444448</v>
      </c>
      <c r="D27" s="130">
        <f t="shared" ref="D27:O27" si="41">C27+D$9</f>
        <v>0.3840277777777778</v>
      </c>
      <c r="E27" s="130">
        <f t="shared" si="41"/>
        <v>0.39375000000000004</v>
      </c>
      <c r="F27" s="130">
        <f t="shared" si="41"/>
        <v>0.40069444444444446</v>
      </c>
      <c r="G27" s="130">
        <f t="shared" si="41"/>
        <v>0.40555555555555556</v>
      </c>
      <c r="H27" s="130">
        <f t="shared" si="41"/>
        <v>0.41041666666666665</v>
      </c>
      <c r="I27" s="130">
        <f t="shared" si="41"/>
        <v>0.41597222222222219</v>
      </c>
      <c r="J27" s="130">
        <f t="shared" si="41"/>
        <v>0.42152777777777772</v>
      </c>
      <c r="K27" s="130">
        <f t="shared" si="41"/>
        <v>0.42569444444444438</v>
      </c>
      <c r="L27" s="130">
        <f t="shared" si="41"/>
        <v>0.43124999999999991</v>
      </c>
      <c r="M27" s="130">
        <f t="shared" si="41"/>
        <v>0.43819444444444433</v>
      </c>
      <c r="N27" s="130">
        <f t="shared" si="41"/>
        <v>0.44652777777777769</v>
      </c>
      <c r="O27" s="130">
        <f t="shared" si="41"/>
        <v>0.44791666666666657</v>
      </c>
      <c r="P27" s="205">
        <f t="shared" si="35"/>
        <v>29.92</v>
      </c>
      <c r="Q27" s="163">
        <f t="shared" si="5"/>
        <v>6.5972222222222099E-2</v>
      </c>
      <c r="R27" s="73">
        <f t="shared" si="36"/>
        <v>18.896842105263193</v>
      </c>
      <c r="S27" s="81"/>
      <c r="T27" s="82">
        <f t="shared" si="6"/>
        <v>1.3888888888888895E-2</v>
      </c>
    </row>
    <row r="28" spans="1:20" ht="18.399999999999999" customHeight="1" thickBot="1" x14ac:dyDescent="0.3">
      <c r="A28" s="693"/>
      <c r="B28" s="74">
        <v>12</v>
      </c>
      <c r="C28" s="88">
        <v>0.40277777777777779</v>
      </c>
      <c r="D28" s="130">
        <f t="shared" ref="D28:O28" si="42">C28+D$9</f>
        <v>0.40486111111111112</v>
      </c>
      <c r="E28" s="130">
        <f t="shared" si="42"/>
        <v>0.41458333333333336</v>
      </c>
      <c r="F28" s="130">
        <f t="shared" si="42"/>
        <v>0.42152777777777778</v>
      </c>
      <c r="G28" s="130">
        <f t="shared" si="42"/>
        <v>0.42638888888888887</v>
      </c>
      <c r="H28" s="130">
        <f t="shared" si="42"/>
        <v>0.43124999999999997</v>
      </c>
      <c r="I28" s="130">
        <f t="shared" si="42"/>
        <v>0.4368055555555555</v>
      </c>
      <c r="J28" s="130">
        <f t="shared" si="42"/>
        <v>0.44236111111111104</v>
      </c>
      <c r="K28" s="130">
        <f t="shared" si="42"/>
        <v>0.44652777777777769</v>
      </c>
      <c r="L28" s="130">
        <f t="shared" si="42"/>
        <v>0.45208333333333323</v>
      </c>
      <c r="M28" s="130">
        <f t="shared" si="42"/>
        <v>0.45902777777777765</v>
      </c>
      <c r="N28" s="130">
        <f t="shared" si="42"/>
        <v>0.46736111111111101</v>
      </c>
      <c r="O28" s="130">
        <f t="shared" si="42"/>
        <v>0.46874999999999989</v>
      </c>
      <c r="P28" s="205">
        <f t="shared" si="35"/>
        <v>29.92</v>
      </c>
      <c r="Q28" s="163">
        <f t="shared" si="5"/>
        <v>6.5972222222222099E-2</v>
      </c>
      <c r="R28" s="73">
        <f t="shared" si="36"/>
        <v>18.896842105263193</v>
      </c>
      <c r="S28" s="81"/>
      <c r="T28" s="82">
        <f t="shared" si="6"/>
        <v>2.0833333333333315E-2</v>
      </c>
    </row>
    <row r="29" spans="1:20" ht="18.399999999999999" customHeight="1" thickBot="1" x14ac:dyDescent="0.3">
      <c r="A29" s="693"/>
      <c r="B29" s="67">
        <v>13</v>
      </c>
      <c r="C29" s="88">
        <v>0.4236111111111111</v>
      </c>
      <c r="D29" s="130">
        <f t="shared" ref="D29:O29" si="43">C29+D$9</f>
        <v>0.42569444444444443</v>
      </c>
      <c r="E29" s="130">
        <f t="shared" si="43"/>
        <v>0.43541666666666667</v>
      </c>
      <c r="F29" s="130">
        <f t="shared" si="43"/>
        <v>0.44236111111111109</v>
      </c>
      <c r="G29" s="130">
        <f t="shared" si="43"/>
        <v>0.44722222222222219</v>
      </c>
      <c r="H29" s="130">
        <f t="shared" si="43"/>
        <v>0.45208333333333328</v>
      </c>
      <c r="I29" s="130">
        <f t="shared" si="43"/>
        <v>0.45763888888888882</v>
      </c>
      <c r="J29" s="130">
        <f t="shared" si="43"/>
        <v>0.46319444444444435</v>
      </c>
      <c r="K29" s="130">
        <f t="shared" si="43"/>
        <v>0.46736111111111101</v>
      </c>
      <c r="L29" s="130">
        <f t="shared" si="43"/>
        <v>0.47291666666666654</v>
      </c>
      <c r="M29" s="130">
        <f t="shared" si="43"/>
        <v>0.47986111111111096</v>
      </c>
      <c r="N29" s="130">
        <f t="shared" si="43"/>
        <v>0.48819444444444432</v>
      </c>
      <c r="O29" s="130">
        <f t="shared" si="43"/>
        <v>0.4895833333333332</v>
      </c>
      <c r="P29" s="205">
        <f t="shared" si="35"/>
        <v>29.92</v>
      </c>
      <c r="Q29" s="163">
        <f t="shared" si="5"/>
        <v>6.5972222222222099E-2</v>
      </c>
      <c r="R29" s="73">
        <f t="shared" si="36"/>
        <v>18.896842105263193</v>
      </c>
      <c r="S29" s="81"/>
      <c r="T29" s="82">
        <f t="shared" si="6"/>
        <v>2.0833333333333315E-2</v>
      </c>
    </row>
    <row r="30" spans="1:20" ht="18.399999999999999" customHeight="1" thickBot="1" x14ac:dyDescent="0.3">
      <c r="A30" s="693"/>
      <c r="B30" s="74">
        <v>14</v>
      </c>
      <c r="C30" s="88">
        <v>0.44444444444444442</v>
      </c>
      <c r="D30" s="130">
        <f t="shared" ref="D30:O30" si="44">C30+D$9</f>
        <v>0.44652777777777775</v>
      </c>
      <c r="E30" s="130">
        <f t="shared" si="44"/>
        <v>0.45624999999999999</v>
      </c>
      <c r="F30" s="130">
        <f t="shared" si="44"/>
        <v>0.46319444444444441</v>
      </c>
      <c r="G30" s="130">
        <f t="shared" si="44"/>
        <v>0.4680555555555555</v>
      </c>
      <c r="H30" s="130">
        <f t="shared" si="44"/>
        <v>0.4729166666666666</v>
      </c>
      <c r="I30" s="130">
        <f t="shared" si="44"/>
        <v>0.47847222222222213</v>
      </c>
      <c r="J30" s="130">
        <f t="shared" si="44"/>
        <v>0.48402777777777767</v>
      </c>
      <c r="K30" s="130">
        <f t="shared" si="44"/>
        <v>0.48819444444444432</v>
      </c>
      <c r="L30" s="130">
        <f t="shared" si="44"/>
        <v>0.49374999999999986</v>
      </c>
      <c r="M30" s="130">
        <f t="shared" si="44"/>
        <v>0.50069444444444433</v>
      </c>
      <c r="N30" s="130">
        <f t="shared" si="44"/>
        <v>0.50902777777777763</v>
      </c>
      <c r="O30" s="130">
        <f t="shared" si="44"/>
        <v>0.51041666666666652</v>
      </c>
      <c r="P30" s="205">
        <f t="shared" si="35"/>
        <v>29.92</v>
      </c>
      <c r="Q30" s="163">
        <f t="shared" si="5"/>
        <v>6.5972222222222099E-2</v>
      </c>
      <c r="R30" s="73">
        <f t="shared" si="36"/>
        <v>18.896842105263193</v>
      </c>
      <c r="S30" s="81"/>
      <c r="T30" s="82">
        <f t="shared" si="6"/>
        <v>2.0833333333333315E-2</v>
      </c>
    </row>
    <row r="31" spans="1:20" ht="18.399999999999999" customHeight="1" thickBot="1" x14ac:dyDescent="0.3">
      <c r="A31" s="693"/>
      <c r="B31" s="67">
        <v>15</v>
      </c>
      <c r="C31" s="88">
        <v>0.46527777777777773</v>
      </c>
      <c r="D31" s="130">
        <f t="shared" ref="D31:O31" si="45">C31+D$9</f>
        <v>0.46736111111111106</v>
      </c>
      <c r="E31" s="130">
        <f t="shared" si="45"/>
        <v>0.4770833333333333</v>
      </c>
      <c r="F31" s="130">
        <f t="shared" si="45"/>
        <v>0.48402777777777772</v>
      </c>
      <c r="G31" s="130">
        <f t="shared" si="45"/>
        <v>0.48888888888888882</v>
      </c>
      <c r="H31" s="130">
        <f t="shared" si="45"/>
        <v>0.49374999999999991</v>
      </c>
      <c r="I31" s="130">
        <f t="shared" si="45"/>
        <v>0.49930555555555545</v>
      </c>
      <c r="J31" s="130">
        <f t="shared" si="45"/>
        <v>0.50486111111111098</v>
      </c>
      <c r="K31" s="130">
        <f t="shared" si="45"/>
        <v>0.50902777777777763</v>
      </c>
      <c r="L31" s="130">
        <f t="shared" si="45"/>
        <v>0.51458333333333317</v>
      </c>
      <c r="M31" s="130">
        <f t="shared" si="45"/>
        <v>0.52152777777777759</v>
      </c>
      <c r="N31" s="130">
        <f t="shared" si="45"/>
        <v>0.52986111111111089</v>
      </c>
      <c r="O31" s="130">
        <f t="shared" si="45"/>
        <v>0.53124999999999978</v>
      </c>
      <c r="P31" s="205">
        <f t="shared" si="35"/>
        <v>29.92</v>
      </c>
      <c r="Q31" s="163">
        <f t="shared" si="5"/>
        <v>6.5972222222222043E-2</v>
      </c>
      <c r="R31" s="73">
        <f t="shared" si="36"/>
        <v>18.896842105263211</v>
      </c>
      <c r="S31" s="81"/>
      <c r="T31" s="82">
        <f t="shared" si="6"/>
        <v>2.0833333333333315E-2</v>
      </c>
    </row>
    <row r="32" spans="1:20" ht="18.399999999999999" customHeight="1" thickBot="1" x14ac:dyDescent="0.3">
      <c r="A32" s="693"/>
      <c r="B32" s="74">
        <v>16</v>
      </c>
      <c r="C32" s="88">
        <v>0.48611111111111105</v>
      </c>
      <c r="D32" s="130">
        <f t="shared" ref="D32:O32" si="46">C32+D$9</f>
        <v>0.48819444444444438</v>
      </c>
      <c r="E32" s="130">
        <f t="shared" si="46"/>
        <v>0.49791666666666662</v>
      </c>
      <c r="F32" s="130">
        <f t="shared" si="46"/>
        <v>0.50486111111111109</v>
      </c>
      <c r="G32" s="130">
        <f t="shared" si="46"/>
        <v>0.50972222222222219</v>
      </c>
      <c r="H32" s="130">
        <f t="shared" si="46"/>
        <v>0.51458333333333328</v>
      </c>
      <c r="I32" s="130">
        <f t="shared" si="46"/>
        <v>0.52013888888888882</v>
      </c>
      <c r="J32" s="130">
        <f t="shared" si="46"/>
        <v>0.52569444444444435</v>
      </c>
      <c r="K32" s="130">
        <f t="shared" si="46"/>
        <v>0.52986111111111101</v>
      </c>
      <c r="L32" s="130">
        <f t="shared" si="46"/>
        <v>0.53541666666666654</v>
      </c>
      <c r="M32" s="130">
        <f t="shared" si="46"/>
        <v>0.54236111111111096</v>
      </c>
      <c r="N32" s="130">
        <f t="shared" si="46"/>
        <v>0.55069444444444426</v>
      </c>
      <c r="O32" s="130">
        <f t="shared" si="46"/>
        <v>0.55208333333333315</v>
      </c>
      <c r="P32" s="205">
        <f t="shared" si="35"/>
        <v>29.92</v>
      </c>
      <c r="Q32" s="163">
        <f t="shared" si="5"/>
        <v>6.5972222222222099E-2</v>
      </c>
      <c r="R32" s="73">
        <f t="shared" si="36"/>
        <v>18.896842105263193</v>
      </c>
      <c r="S32" s="81"/>
      <c r="T32" s="82">
        <f t="shared" si="6"/>
        <v>2.0833333333333315E-2</v>
      </c>
    </row>
    <row r="33" spans="1:20" ht="18.399999999999999" customHeight="1" thickBot="1" x14ac:dyDescent="0.3">
      <c r="A33" s="693"/>
      <c r="B33" s="67">
        <v>17</v>
      </c>
      <c r="C33" s="88">
        <v>0.49999999999999994</v>
      </c>
      <c r="D33" s="130">
        <f t="shared" ref="D33:O33" si="47">C33+D$9</f>
        <v>0.50208333333333333</v>
      </c>
      <c r="E33" s="130">
        <f t="shared" si="47"/>
        <v>0.51180555555555551</v>
      </c>
      <c r="F33" s="130">
        <f t="shared" si="47"/>
        <v>0.51874999999999993</v>
      </c>
      <c r="G33" s="130">
        <f t="shared" si="47"/>
        <v>0.52361111111111103</v>
      </c>
      <c r="H33" s="130">
        <f t="shared" si="47"/>
        <v>0.52847222222222212</v>
      </c>
      <c r="I33" s="130">
        <f t="shared" si="47"/>
        <v>0.53402777777777766</v>
      </c>
      <c r="J33" s="130">
        <f t="shared" si="47"/>
        <v>0.53958333333333319</v>
      </c>
      <c r="K33" s="130">
        <f t="shared" si="47"/>
        <v>0.54374999999999984</v>
      </c>
      <c r="L33" s="130">
        <f t="shared" si="47"/>
        <v>0.54930555555555538</v>
      </c>
      <c r="M33" s="130">
        <f t="shared" si="47"/>
        <v>0.5562499999999998</v>
      </c>
      <c r="N33" s="130">
        <f t="shared" si="47"/>
        <v>0.5645833333333331</v>
      </c>
      <c r="O33" s="130">
        <f t="shared" si="47"/>
        <v>0.56597222222222199</v>
      </c>
      <c r="P33" s="205">
        <f t="shared" si="35"/>
        <v>29.92</v>
      </c>
      <c r="Q33" s="163">
        <f t="shared" si="5"/>
        <v>6.5972222222222043E-2</v>
      </c>
      <c r="R33" s="73">
        <f t="shared" si="36"/>
        <v>18.896842105263211</v>
      </c>
      <c r="S33" s="81"/>
      <c r="T33" s="82">
        <f t="shared" si="6"/>
        <v>1.3888888888888895E-2</v>
      </c>
    </row>
    <row r="34" spans="1:20" ht="18.399999999999999" customHeight="1" thickBot="1" x14ac:dyDescent="0.3">
      <c r="A34" s="693"/>
      <c r="B34" s="74">
        <v>18</v>
      </c>
      <c r="C34" s="88">
        <v>0.51388888888888884</v>
      </c>
      <c r="D34" s="130">
        <f t="shared" ref="D34:O34" si="48">C34+D$9</f>
        <v>0.51597222222222217</v>
      </c>
      <c r="E34" s="130">
        <f t="shared" si="48"/>
        <v>0.52569444444444435</v>
      </c>
      <c r="F34" s="130">
        <f t="shared" si="48"/>
        <v>0.53263888888888877</v>
      </c>
      <c r="G34" s="130">
        <f t="shared" si="48"/>
        <v>0.53749999999999987</v>
      </c>
      <c r="H34" s="130">
        <f t="shared" si="48"/>
        <v>0.54236111111111096</v>
      </c>
      <c r="I34" s="130">
        <f t="shared" si="48"/>
        <v>0.5479166666666665</v>
      </c>
      <c r="J34" s="130">
        <f t="shared" si="48"/>
        <v>0.55347222222222203</v>
      </c>
      <c r="K34" s="130">
        <f t="shared" si="48"/>
        <v>0.55763888888888868</v>
      </c>
      <c r="L34" s="130">
        <f t="shared" si="48"/>
        <v>0.56319444444444422</v>
      </c>
      <c r="M34" s="130">
        <f t="shared" si="48"/>
        <v>0.57013888888888864</v>
      </c>
      <c r="N34" s="130">
        <f t="shared" si="48"/>
        <v>0.57847222222222194</v>
      </c>
      <c r="O34" s="130">
        <f t="shared" si="48"/>
        <v>0.57986111111111083</v>
      </c>
      <c r="P34" s="205">
        <f t="shared" si="35"/>
        <v>29.92</v>
      </c>
      <c r="Q34" s="163">
        <f t="shared" si="5"/>
        <v>6.5972222222221988E-2</v>
      </c>
      <c r="R34" s="73">
        <f t="shared" si="36"/>
        <v>18.896842105263225</v>
      </c>
      <c r="S34" s="81"/>
      <c r="T34" s="82">
        <f t="shared" si="6"/>
        <v>1.3888888888888895E-2</v>
      </c>
    </row>
    <row r="35" spans="1:20" ht="18.399999999999999" customHeight="1" thickBot="1" x14ac:dyDescent="0.3">
      <c r="A35" s="693"/>
      <c r="B35" s="67">
        <v>19</v>
      </c>
      <c r="C35" s="88">
        <v>0.52777777777777768</v>
      </c>
      <c r="D35" s="130">
        <f t="shared" ref="D35:O35" si="49">C35+D$9</f>
        <v>0.52986111111111101</v>
      </c>
      <c r="E35" s="130">
        <f t="shared" si="49"/>
        <v>0.53958333333333319</v>
      </c>
      <c r="F35" s="130">
        <f t="shared" si="49"/>
        <v>0.54652777777777761</v>
      </c>
      <c r="G35" s="130">
        <f t="shared" si="49"/>
        <v>0.55138888888888871</v>
      </c>
      <c r="H35" s="130">
        <f t="shared" si="49"/>
        <v>0.5562499999999998</v>
      </c>
      <c r="I35" s="130">
        <f t="shared" si="49"/>
        <v>0.56180555555555534</v>
      </c>
      <c r="J35" s="130">
        <f t="shared" si="49"/>
        <v>0.56736111111111087</v>
      </c>
      <c r="K35" s="130">
        <f t="shared" si="49"/>
        <v>0.57152777777777752</v>
      </c>
      <c r="L35" s="130">
        <f t="shared" si="49"/>
        <v>0.57708333333333306</v>
      </c>
      <c r="M35" s="130">
        <f t="shared" si="49"/>
        <v>0.58402777777777748</v>
      </c>
      <c r="N35" s="130">
        <f t="shared" si="49"/>
        <v>0.59236111111111078</v>
      </c>
      <c r="O35" s="130">
        <f t="shared" si="49"/>
        <v>0.59374999999999967</v>
      </c>
      <c r="P35" s="205">
        <f t="shared" si="35"/>
        <v>29.92</v>
      </c>
      <c r="Q35" s="163">
        <f t="shared" si="5"/>
        <v>6.5972222222221988E-2</v>
      </c>
      <c r="R35" s="73">
        <f t="shared" si="36"/>
        <v>18.896842105263225</v>
      </c>
      <c r="S35" s="81"/>
      <c r="T35" s="82">
        <f t="shared" si="6"/>
        <v>1.388888888888884E-2</v>
      </c>
    </row>
    <row r="36" spans="1:20" ht="18.399999999999999" customHeight="1" thickBot="1" x14ac:dyDescent="0.3">
      <c r="A36" s="693"/>
      <c r="B36" s="74">
        <v>20</v>
      </c>
      <c r="C36" s="88">
        <v>0.54166666666666652</v>
      </c>
      <c r="D36" s="130">
        <f t="shared" ref="D36:O36" si="50">C36+D$9</f>
        <v>0.54374999999999984</v>
      </c>
      <c r="E36" s="130">
        <f t="shared" si="50"/>
        <v>0.55347222222222203</v>
      </c>
      <c r="F36" s="130">
        <f t="shared" si="50"/>
        <v>0.56041666666666645</v>
      </c>
      <c r="G36" s="130">
        <f t="shared" si="50"/>
        <v>0.56527777777777755</v>
      </c>
      <c r="H36" s="130">
        <f t="shared" si="50"/>
        <v>0.57013888888888864</v>
      </c>
      <c r="I36" s="130">
        <f t="shared" si="50"/>
        <v>0.57569444444444418</v>
      </c>
      <c r="J36" s="130">
        <f t="shared" si="50"/>
        <v>0.58124999999999971</v>
      </c>
      <c r="K36" s="130">
        <f t="shared" si="50"/>
        <v>0.58541666666666636</v>
      </c>
      <c r="L36" s="130">
        <f t="shared" si="50"/>
        <v>0.5909722222222219</v>
      </c>
      <c r="M36" s="130">
        <f t="shared" si="50"/>
        <v>0.59791666666666632</v>
      </c>
      <c r="N36" s="130">
        <f t="shared" si="50"/>
        <v>0.60624999999999962</v>
      </c>
      <c r="O36" s="130">
        <f t="shared" si="50"/>
        <v>0.60763888888888851</v>
      </c>
      <c r="P36" s="205">
        <f t="shared" si="35"/>
        <v>29.92</v>
      </c>
      <c r="Q36" s="163">
        <f t="shared" si="5"/>
        <v>6.5972222222221988E-2</v>
      </c>
      <c r="R36" s="73">
        <f t="shared" si="36"/>
        <v>18.896842105263225</v>
      </c>
      <c r="S36" s="81"/>
      <c r="T36" s="82">
        <f t="shared" si="6"/>
        <v>1.388888888888884E-2</v>
      </c>
    </row>
    <row r="37" spans="1:20" ht="17.45" customHeight="1" thickBot="1" x14ac:dyDescent="0.3">
      <c r="A37" s="693"/>
      <c r="B37" s="67">
        <v>21</v>
      </c>
      <c r="C37" s="88">
        <v>0.55555555555555536</v>
      </c>
      <c r="D37" s="130">
        <f t="shared" ref="D37:O37" si="51">C37+D$9</f>
        <v>0.55763888888888868</v>
      </c>
      <c r="E37" s="130">
        <f t="shared" si="51"/>
        <v>0.56736111111111087</v>
      </c>
      <c r="F37" s="130">
        <f t="shared" si="51"/>
        <v>0.57430555555555529</v>
      </c>
      <c r="G37" s="130">
        <f t="shared" si="51"/>
        <v>0.57916666666666639</v>
      </c>
      <c r="H37" s="130">
        <f t="shared" si="51"/>
        <v>0.58402777777777748</v>
      </c>
      <c r="I37" s="130">
        <f t="shared" si="51"/>
        <v>0.58958333333333302</v>
      </c>
      <c r="J37" s="130">
        <f t="shared" si="51"/>
        <v>0.59513888888888855</v>
      </c>
      <c r="K37" s="130">
        <f t="shared" si="51"/>
        <v>0.5993055555555552</v>
      </c>
      <c r="L37" s="130">
        <f t="shared" si="51"/>
        <v>0.60486111111111074</v>
      </c>
      <c r="M37" s="130">
        <f t="shared" si="51"/>
        <v>0.61180555555555516</v>
      </c>
      <c r="N37" s="130">
        <f t="shared" si="51"/>
        <v>0.62013888888888846</v>
      </c>
      <c r="O37" s="130">
        <f t="shared" si="51"/>
        <v>0.62152777777777735</v>
      </c>
      <c r="P37" s="205">
        <f t="shared" si="35"/>
        <v>29.92</v>
      </c>
      <c r="Q37" s="163">
        <f t="shared" si="5"/>
        <v>6.5972222222221988E-2</v>
      </c>
      <c r="R37" s="73">
        <f t="shared" si="36"/>
        <v>18.896842105263225</v>
      </c>
      <c r="S37" s="81"/>
      <c r="T37" s="82">
        <f t="shared" si="6"/>
        <v>1.388888888888884E-2</v>
      </c>
    </row>
    <row r="38" spans="1:20" ht="17.45" customHeight="1" thickBot="1" x14ac:dyDescent="0.3">
      <c r="A38" s="693"/>
      <c r="B38" s="74">
        <v>22</v>
      </c>
      <c r="C38" s="88">
        <v>0.5694444444444442</v>
      </c>
      <c r="D38" s="130">
        <f t="shared" ref="D38:O38" si="52">C38+D$9</f>
        <v>0.57152777777777752</v>
      </c>
      <c r="E38" s="130">
        <f t="shared" si="52"/>
        <v>0.58124999999999971</v>
      </c>
      <c r="F38" s="130">
        <f t="shared" si="52"/>
        <v>0.58819444444444413</v>
      </c>
      <c r="G38" s="130">
        <f t="shared" si="52"/>
        <v>0.59305555555555522</v>
      </c>
      <c r="H38" s="130">
        <f t="shared" si="52"/>
        <v>0.59791666666666632</v>
      </c>
      <c r="I38" s="130">
        <f t="shared" si="52"/>
        <v>0.60347222222222185</v>
      </c>
      <c r="J38" s="130">
        <f t="shared" si="52"/>
        <v>0.60902777777777739</v>
      </c>
      <c r="K38" s="130">
        <f t="shared" si="52"/>
        <v>0.61319444444444404</v>
      </c>
      <c r="L38" s="130">
        <f t="shared" si="52"/>
        <v>0.61874999999999958</v>
      </c>
      <c r="M38" s="130">
        <f t="shared" si="52"/>
        <v>0.625694444444444</v>
      </c>
      <c r="N38" s="130">
        <f t="shared" si="52"/>
        <v>0.6340277777777773</v>
      </c>
      <c r="O38" s="130">
        <f t="shared" si="52"/>
        <v>0.63541666666666619</v>
      </c>
      <c r="P38" s="205">
        <f t="shared" si="35"/>
        <v>29.92</v>
      </c>
      <c r="Q38" s="163">
        <f t="shared" ref="Q38:Q55" si="53">O38-C38</f>
        <v>6.5972222222221988E-2</v>
      </c>
      <c r="R38" s="73">
        <f t="shared" si="36"/>
        <v>18.896842105263225</v>
      </c>
      <c r="S38" s="81"/>
      <c r="T38" s="82">
        <f t="shared" si="6"/>
        <v>1.388888888888884E-2</v>
      </c>
    </row>
    <row r="39" spans="1:20" ht="17.45" customHeight="1" thickBot="1" x14ac:dyDescent="0.3">
      <c r="A39" s="693"/>
      <c r="B39" s="67">
        <v>23</v>
      </c>
      <c r="C39" s="88">
        <v>0.58333333333333304</v>
      </c>
      <c r="D39" s="130">
        <f t="shared" ref="D39:O39" si="54">C39+D$9</f>
        <v>0.58541666666666636</v>
      </c>
      <c r="E39" s="130">
        <f t="shared" si="54"/>
        <v>0.59513888888888855</v>
      </c>
      <c r="F39" s="130">
        <f t="shared" si="54"/>
        <v>0.60208333333333297</v>
      </c>
      <c r="G39" s="130">
        <f t="shared" si="54"/>
        <v>0.60694444444444406</v>
      </c>
      <c r="H39" s="130">
        <f t="shared" si="54"/>
        <v>0.61180555555555516</v>
      </c>
      <c r="I39" s="130">
        <f t="shared" si="54"/>
        <v>0.61736111111111069</v>
      </c>
      <c r="J39" s="130">
        <f t="shared" si="54"/>
        <v>0.62291666666666623</v>
      </c>
      <c r="K39" s="130">
        <f t="shared" si="54"/>
        <v>0.62708333333333288</v>
      </c>
      <c r="L39" s="130">
        <f t="shared" si="54"/>
        <v>0.63263888888888842</v>
      </c>
      <c r="M39" s="130">
        <f t="shared" si="54"/>
        <v>0.63958333333333284</v>
      </c>
      <c r="N39" s="130">
        <f t="shared" si="54"/>
        <v>0.64791666666666614</v>
      </c>
      <c r="O39" s="130">
        <f t="shared" si="54"/>
        <v>0.64930555555555503</v>
      </c>
      <c r="P39" s="205">
        <f t="shared" si="35"/>
        <v>29.92</v>
      </c>
      <c r="Q39" s="163">
        <f t="shared" si="53"/>
        <v>6.5972222222221988E-2</v>
      </c>
      <c r="R39" s="73">
        <f t="shared" si="36"/>
        <v>18.896842105263225</v>
      </c>
      <c r="S39" s="81"/>
      <c r="T39" s="82">
        <f t="shared" si="6"/>
        <v>1.388888888888884E-2</v>
      </c>
    </row>
    <row r="40" spans="1:20" ht="17.45" customHeight="1" thickBot="1" x14ac:dyDescent="0.3">
      <c r="A40" s="693"/>
      <c r="B40" s="74">
        <v>24</v>
      </c>
      <c r="C40" s="88">
        <v>0.60416666666666641</v>
      </c>
      <c r="D40" s="130">
        <f t="shared" ref="D40:O40" si="55">C40+D$9</f>
        <v>0.60624999999999973</v>
      </c>
      <c r="E40" s="130">
        <f t="shared" si="55"/>
        <v>0.61597222222222192</v>
      </c>
      <c r="F40" s="130">
        <f t="shared" si="55"/>
        <v>0.62291666666666634</v>
      </c>
      <c r="G40" s="130">
        <f t="shared" si="55"/>
        <v>0.62777777777777743</v>
      </c>
      <c r="H40" s="130">
        <f t="shared" si="55"/>
        <v>0.63263888888888853</v>
      </c>
      <c r="I40" s="130">
        <f t="shared" si="55"/>
        <v>0.63819444444444406</v>
      </c>
      <c r="J40" s="130">
        <f t="shared" si="55"/>
        <v>0.6437499999999996</v>
      </c>
      <c r="K40" s="130">
        <f t="shared" si="55"/>
        <v>0.64791666666666625</v>
      </c>
      <c r="L40" s="130">
        <f t="shared" si="55"/>
        <v>0.65347222222222179</v>
      </c>
      <c r="M40" s="130">
        <f t="shared" si="55"/>
        <v>0.66041666666666621</v>
      </c>
      <c r="N40" s="130">
        <f t="shared" si="55"/>
        <v>0.66874999999999951</v>
      </c>
      <c r="O40" s="130">
        <f t="shared" si="55"/>
        <v>0.6701388888888884</v>
      </c>
      <c r="P40" s="205">
        <f t="shared" si="35"/>
        <v>29.92</v>
      </c>
      <c r="Q40" s="163">
        <f t="shared" si="53"/>
        <v>6.5972222222221988E-2</v>
      </c>
      <c r="R40" s="73">
        <f t="shared" si="36"/>
        <v>18.896842105263225</v>
      </c>
      <c r="S40" s="81"/>
      <c r="T40" s="82">
        <f t="shared" si="6"/>
        <v>2.083333333333337E-2</v>
      </c>
    </row>
    <row r="41" spans="1:20" ht="17.45" customHeight="1" thickBot="1" x14ac:dyDescent="0.3">
      <c r="A41" s="693"/>
      <c r="B41" s="67">
        <v>25</v>
      </c>
      <c r="C41" s="88">
        <v>0.62499999999999978</v>
      </c>
      <c r="D41" s="130">
        <f t="shared" ref="D41:O41" si="56">C41+D$9</f>
        <v>0.6270833333333331</v>
      </c>
      <c r="E41" s="130">
        <f t="shared" si="56"/>
        <v>0.63680555555555529</v>
      </c>
      <c r="F41" s="130">
        <f t="shared" si="56"/>
        <v>0.64374999999999971</v>
      </c>
      <c r="G41" s="130">
        <f t="shared" si="56"/>
        <v>0.64861111111111081</v>
      </c>
      <c r="H41" s="130">
        <f t="shared" si="56"/>
        <v>0.6534722222222219</v>
      </c>
      <c r="I41" s="130">
        <f t="shared" si="56"/>
        <v>0.65902777777777743</v>
      </c>
      <c r="J41" s="130">
        <f t="shared" si="56"/>
        <v>0.66458333333333297</v>
      </c>
      <c r="K41" s="130">
        <f t="shared" si="56"/>
        <v>0.66874999999999962</v>
      </c>
      <c r="L41" s="130">
        <f t="shared" si="56"/>
        <v>0.67430555555555516</v>
      </c>
      <c r="M41" s="130">
        <f t="shared" si="56"/>
        <v>0.68124999999999958</v>
      </c>
      <c r="N41" s="130">
        <f t="shared" si="56"/>
        <v>0.68958333333333288</v>
      </c>
      <c r="O41" s="130">
        <f t="shared" si="56"/>
        <v>0.69097222222222177</v>
      </c>
      <c r="P41" s="205">
        <f t="shared" si="35"/>
        <v>29.92</v>
      </c>
      <c r="Q41" s="163">
        <f t="shared" si="53"/>
        <v>6.5972222222221988E-2</v>
      </c>
      <c r="R41" s="73">
        <f t="shared" si="36"/>
        <v>18.896842105263225</v>
      </c>
      <c r="S41" s="81"/>
      <c r="T41" s="82">
        <f t="shared" si="6"/>
        <v>2.083333333333337E-2</v>
      </c>
    </row>
    <row r="42" spans="1:20" ht="17.45" customHeight="1" thickBot="1" x14ac:dyDescent="0.3">
      <c r="A42" s="693"/>
      <c r="B42" s="74">
        <v>26</v>
      </c>
      <c r="C42" s="88">
        <v>0.64583333333333315</v>
      </c>
      <c r="D42" s="130">
        <f t="shared" ref="D42:O42" si="57">C42+D$9</f>
        <v>0.64791666666666647</v>
      </c>
      <c r="E42" s="130">
        <f t="shared" si="57"/>
        <v>0.65763888888888866</v>
      </c>
      <c r="F42" s="130">
        <f t="shared" si="57"/>
        <v>0.66458333333333308</v>
      </c>
      <c r="G42" s="130">
        <f t="shared" si="57"/>
        <v>0.66944444444444418</v>
      </c>
      <c r="H42" s="130">
        <f t="shared" si="57"/>
        <v>0.67430555555555527</v>
      </c>
      <c r="I42" s="130">
        <f t="shared" si="57"/>
        <v>0.67986111111111081</v>
      </c>
      <c r="J42" s="130">
        <f t="shared" si="57"/>
        <v>0.68541666666666634</v>
      </c>
      <c r="K42" s="130">
        <f t="shared" si="57"/>
        <v>0.68958333333333299</v>
      </c>
      <c r="L42" s="130">
        <f t="shared" si="57"/>
        <v>0.69513888888888853</v>
      </c>
      <c r="M42" s="130">
        <f t="shared" si="57"/>
        <v>0.70208333333333295</v>
      </c>
      <c r="N42" s="130">
        <f t="shared" si="57"/>
        <v>0.71041666666666625</v>
      </c>
      <c r="O42" s="130">
        <f t="shared" si="57"/>
        <v>0.71180555555555514</v>
      </c>
      <c r="P42" s="205">
        <f t="shared" si="35"/>
        <v>29.92</v>
      </c>
      <c r="Q42" s="163">
        <f t="shared" si="53"/>
        <v>6.5972222222221988E-2</v>
      </c>
      <c r="R42" s="73">
        <f t="shared" si="36"/>
        <v>18.896842105263225</v>
      </c>
      <c r="S42" s="81"/>
      <c r="T42" s="82">
        <f t="shared" si="6"/>
        <v>2.083333333333337E-2</v>
      </c>
    </row>
    <row r="43" spans="1:20" ht="17.45" customHeight="1" thickBot="1" x14ac:dyDescent="0.3">
      <c r="A43" s="693"/>
      <c r="B43" s="67">
        <v>27</v>
      </c>
      <c r="C43" s="88">
        <v>0.66666666666666652</v>
      </c>
      <c r="D43" s="130">
        <f t="shared" ref="D43:O43" si="58">C43+D$9</f>
        <v>0.66874999999999984</v>
      </c>
      <c r="E43" s="130">
        <f t="shared" si="58"/>
        <v>0.67847222222222203</v>
      </c>
      <c r="F43" s="130">
        <f t="shared" si="58"/>
        <v>0.68541666666666645</v>
      </c>
      <c r="G43" s="130">
        <f t="shared" si="58"/>
        <v>0.69027777777777755</v>
      </c>
      <c r="H43" s="130">
        <f t="shared" si="58"/>
        <v>0.69513888888888864</v>
      </c>
      <c r="I43" s="130">
        <f t="shared" si="58"/>
        <v>0.70069444444444418</v>
      </c>
      <c r="J43" s="130">
        <f t="shared" si="58"/>
        <v>0.70624999999999971</v>
      </c>
      <c r="K43" s="130">
        <f t="shared" si="58"/>
        <v>0.71041666666666636</v>
      </c>
      <c r="L43" s="130">
        <f t="shared" si="58"/>
        <v>0.7159722222222219</v>
      </c>
      <c r="M43" s="130">
        <f t="shared" si="58"/>
        <v>0.72291666666666632</v>
      </c>
      <c r="N43" s="130">
        <f t="shared" si="58"/>
        <v>0.73124999999999962</v>
      </c>
      <c r="O43" s="130">
        <f t="shared" si="58"/>
        <v>0.73263888888888851</v>
      </c>
      <c r="P43" s="205">
        <f t="shared" si="35"/>
        <v>29.92</v>
      </c>
      <c r="Q43" s="163">
        <f t="shared" si="53"/>
        <v>6.5972222222221988E-2</v>
      </c>
      <c r="R43" s="73">
        <f t="shared" si="36"/>
        <v>18.896842105263225</v>
      </c>
      <c r="S43" s="81"/>
      <c r="T43" s="82">
        <f t="shared" si="6"/>
        <v>2.083333333333337E-2</v>
      </c>
    </row>
    <row r="44" spans="1:20" ht="17.45" customHeight="1" thickBot="1" x14ac:dyDescent="0.3">
      <c r="A44" s="693"/>
      <c r="B44" s="74">
        <v>28</v>
      </c>
      <c r="C44" s="88">
        <v>0.68749999999999989</v>
      </c>
      <c r="D44" s="130">
        <f t="shared" ref="D44:O44" si="59">C44+D$9</f>
        <v>0.68958333333333321</v>
      </c>
      <c r="E44" s="130">
        <f t="shared" si="59"/>
        <v>0.6993055555555554</v>
      </c>
      <c r="F44" s="130">
        <f t="shared" si="59"/>
        <v>0.70624999999999982</v>
      </c>
      <c r="G44" s="130">
        <f t="shared" si="59"/>
        <v>0.71111111111111092</v>
      </c>
      <c r="H44" s="130">
        <f t="shared" si="59"/>
        <v>0.71597222222222201</v>
      </c>
      <c r="I44" s="130">
        <f t="shared" si="59"/>
        <v>0.72152777777777755</v>
      </c>
      <c r="J44" s="130">
        <f t="shared" si="59"/>
        <v>0.72708333333333308</v>
      </c>
      <c r="K44" s="130">
        <f t="shared" si="59"/>
        <v>0.73124999999999973</v>
      </c>
      <c r="L44" s="130">
        <f t="shared" si="59"/>
        <v>0.73680555555555527</v>
      </c>
      <c r="M44" s="130">
        <f t="shared" si="59"/>
        <v>0.74374999999999969</v>
      </c>
      <c r="N44" s="130">
        <f t="shared" si="59"/>
        <v>0.75208333333333299</v>
      </c>
      <c r="O44" s="130">
        <f t="shared" si="59"/>
        <v>0.75347222222222188</v>
      </c>
      <c r="P44" s="205">
        <f t="shared" si="35"/>
        <v>29.92</v>
      </c>
      <c r="Q44" s="163">
        <f t="shared" si="53"/>
        <v>6.5972222222221988E-2</v>
      </c>
      <c r="R44" s="73">
        <f t="shared" si="36"/>
        <v>18.896842105263225</v>
      </c>
      <c r="S44" s="81"/>
      <c r="T44" s="82">
        <f t="shared" si="6"/>
        <v>2.083333333333337E-2</v>
      </c>
    </row>
    <row r="45" spans="1:20" ht="17.45" customHeight="1" thickBot="1" x14ac:dyDescent="0.3">
      <c r="A45" s="693"/>
      <c r="B45" s="67">
        <v>29</v>
      </c>
      <c r="C45" s="88">
        <v>0.70833333333333326</v>
      </c>
      <c r="D45" s="130">
        <f t="shared" ref="D45:O45" si="60">C45+D$9</f>
        <v>0.71041666666666659</v>
      </c>
      <c r="E45" s="130">
        <f t="shared" si="60"/>
        <v>0.72013888888888877</v>
      </c>
      <c r="F45" s="130">
        <f t="shared" si="60"/>
        <v>0.72708333333333319</v>
      </c>
      <c r="G45" s="130">
        <f t="shared" si="60"/>
        <v>0.73194444444444429</v>
      </c>
      <c r="H45" s="130">
        <f t="shared" si="60"/>
        <v>0.73680555555555538</v>
      </c>
      <c r="I45" s="130">
        <f t="shared" si="60"/>
        <v>0.74236111111111092</v>
      </c>
      <c r="J45" s="130">
        <f t="shared" si="60"/>
        <v>0.74791666666666645</v>
      </c>
      <c r="K45" s="130">
        <f t="shared" si="60"/>
        <v>0.7520833333333331</v>
      </c>
      <c r="L45" s="130">
        <f t="shared" si="60"/>
        <v>0.75763888888888864</v>
      </c>
      <c r="M45" s="130">
        <f t="shared" si="60"/>
        <v>0.76458333333333306</v>
      </c>
      <c r="N45" s="130">
        <f t="shared" si="60"/>
        <v>0.77291666666666636</v>
      </c>
      <c r="O45" s="130">
        <f t="shared" si="60"/>
        <v>0.77430555555555525</v>
      </c>
      <c r="P45" s="205">
        <f t="shared" si="35"/>
        <v>29.92</v>
      </c>
      <c r="Q45" s="163">
        <f t="shared" si="53"/>
        <v>6.5972222222221988E-2</v>
      </c>
      <c r="R45" s="73">
        <f t="shared" si="36"/>
        <v>18.896842105263225</v>
      </c>
      <c r="S45" s="81"/>
      <c r="T45" s="82">
        <f t="shared" si="6"/>
        <v>2.083333333333337E-2</v>
      </c>
    </row>
    <row r="46" spans="1:20" ht="17.45" customHeight="1" thickBot="1" x14ac:dyDescent="0.3">
      <c r="A46" s="693"/>
      <c r="B46" s="74">
        <v>30</v>
      </c>
      <c r="C46" s="88">
        <v>0.7222222222222221</v>
      </c>
      <c r="D46" s="130">
        <f t="shared" ref="D46:O46" si="61">C46+D$9</f>
        <v>0.72430555555555542</v>
      </c>
      <c r="E46" s="130">
        <f t="shared" si="61"/>
        <v>0.73402777777777761</v>
      </c>
      <c r="F46" s="130">
        <f t="shared" si="61"/>
        <v>0.74097222222222203</v>
      </c>
      <c r="G46" s="130">
        <f t="shared" si="61"/>
        <v>0.74583333333333313</v>
      </c>
      <c r="H46" s="130">
        <f t="shared" si="61"/>
        <v>0.75069444444444422</v>
      </c>
      <c r="I46" s="130">
        <f t="shared" si="61"/>
        <v>0.75624999999999976</v>
      </c>
      <c r="J46" s="130">
        <f t="shared" si="61"/>
        <v>0.76180555555555529</v>
      </c>
      <c r="K46" s="130">
        <f t="shared" si="61"/>
        <v>0.76597222222222194</v>
      </c>
      <c r="L46" s="130">
        <f t="shared" si="61"/>
        <v>0.77152777777777748</v>
      </c>
      <c r="M46" s="130">
        <f t="shared" si="61"/>
        <v>0.7784722222222219</v>
      </c>
      <c r="N46" s="130">
        <f t="shared" si="61"/>
        <v>0.7868055555555552</v>
      </c>
      <c r="O46" s="130">
        <f t="shared" si="61"/>
        <v>0.78819444444444409</v>
      </c>
      <c r="P46" s="205">
        <f t="shared" si="35"/>
        <v>29.92</v>
      </c>
      <c r="Q46" s="163">
        <f t="shared" si="53"/>
        <v>6.5972222222221988E-2</v>
      </c>
      <c r="R46" s="73">
        <f t="shared" si="36"/>
        <v>18.896842105263225</v>
      </c>
      <c r="S46" s="81"/>
      <c r="T46" s="82">
        <f t="shared" si="6"/>
        <v>1.388888888888884E-2</v>
      </c>
    </row>
    <row r="47" spans="1:20" ht="17.45" customHeight="1" thickBot="1" x14ac:dyDescent="0.3">
      <c r="A47" s="693"/>
      <c r="B47" s="67">
        <v>31</v>
      </c>
      <c r="C47" s="88">
        <v>0.73611111111111094</v>
      </c>
      <c r="D47" s="130">
        <f t="shared" ref="D47:O47" si="62">C47+D$9</f>
        <v>0.73819444444444426</v>
      </c>
      <c r="E47" s="130">
        <f t="shared" si="62"/>
        <v>0.74791666666666645</v>
      </c>
      <c r="F47" s="130">
        <f t="shared" si="62"/>
        <v>0.75486111111111087</v>
      </c>
      <c r="G47" s="130">
        <f t="shared" si="62"/>
        <v>0.75972222222222197</v>
      </c>
      <c r="H47" s="130">
        <f t="shared" si="62"/>
        <v>0.76458333333333306</v>
      </c>
      <c r="I47" s="130">
        <f t="shared" si="62"/>
        <v>0.7701388888888886</v>
      </c>
      <c r="J47" s="130">
        <f t="shared" si="62"/>
        <v>0.77569444444444413</v>
      </c>
      <c r="K47" s="130">
        <f t="shared" si="62"/>
        <v>0.77986111111111078</v>
      </c>
      <c r="L47" s="130">
        <f t="shared" si="62"/>
        <v>0.78541666666666632</v>
      </c>
      <c r="M47" s="130">
        <f t="shared" si="62"/>
        <v>0.79236111111111074</v>
      </c>
      <c r="N47" s="130">
        <f t="shared" si="62"/>
        <v>0.80069444444444404</v>
      </c>
      <c r="O47" s="130">
        <f t="shared" si="62"/>
        <v>0.80208333333333293</v>
      </c>
      <c r="P47" s="205">
        <f t="shared" si="35"/>
        <v>29.92</v>
      </c>
      <c r="Q47" s="163">
        <f t="shared" si="53"/>
        <v>6.5972222222221988E-2</v>
      </c>
      <c r="R47" s="73">
        <f t="shared" si="36"/>
        <v>18.896842105263225</v>
      </c>
      <c r="S47" s="81"/>
      <c r="T47" s="82">
        <f t="shared" si="6"/>
        <v>1.388888888888884E-2</v>
      </c>
    </row>
    <row r="48" spans="1:20" ht="17.45" customHeight="1" thickBot="1" x14ac:dyDescent="0.3">
      <c r="A48" s="693"/>
      <c r="B48" s="74">
        <v>32</v>
      </c>
      <c r="C48" s="88">
        <v>0.74999999999999978</v>
      </c>
      <c r="D48" s="130">
        <f t="shared" ref="D48:O48" si="63">C48+D$9</f>
        <v>0.7520833333333331</v>
      </c>
      <c r="E48" s="130">
        <f t="shared" si="63"/>
        <v>0.76180555555555529</v>
      </c>
      <c r="F48" s="130">
        <f t="shared" si="63"/>
        <v>0.76874999999999971</v>
      </c>
      <c r="G48" s="130">
        <f t="shared" si="63"/>
        <v>0.77361111111111081</v>
      </c>
      <c r="H48" s="130">
        <f t="shared" si="63"/>
        <v>0.7784722222222219</v>
      </c>
      <c r="I48" s="130">
        <f t="shared" si="63"/>
        <v>0.78402777777777743</v>
      </c>
      <c r="J48" s="130">
        <f t="shared" si="63"/>
        <v>0.78958333333333297</v>
      </c>
      <c r="K48" s="130">
        <f t="shared" si="63"/>
        <v>0.79374999999999962</v>
      </c>
      <c r="L48" s="130">
        <f t="shared" si="63"/>
        <v>0.79930555555555516</v>
      </c>
      <c r="M48" s="130">
        <f t="shared" si="63"/>
        <v>0.80624999999999958</v>
      </c>
      <c r="N48" s="130">
        <f t="shared" si="63"/>
        <v>0.81458333333333288</v>
      </c>
      <c r="O48" s="130">
        <f t="shared" si="63"/>
        <v>0.81597222222222177</v>
      </c>
      <c r="P48" s="205">
        <f t="shared" si="35"/>
        <v>29.92</v>
      </c>
      <c r="Q48" s="163">
        <f t="shared" si="53"/>
        <v>6.5972222222221988E-2</v>
      </c>
      <c r="R48" s="73">
        <f t="shared" si="36"/>
        <v>18.896842105263225</v>
      </c>
      <c r="S48" s="81"/>
      <c r="T48" s="82">
        <f t="shared" si="6"/>
        <v>1.388888888888884E-2</v>
      </c>
    </row>
    <row r="49" spans="1:20" ht="17.45" customHeight="1" thickBot="1" x14ac:dyDescent="0.3">
      <c r="A49" s="693"/>
      <c r="B49" s="67">
        <v>33</v>
      </c>
      <c r="C49" s="88">
        <v>0.76388888888888862</v>
      </c>
      <c r="D49" s="130">
        <f t="shared" ref="D49:O49" si="64">C49+D$9</f>
        <v>0.76597222222222194</v>
      </c>
      <c r="E49" s="130">
        <f t="shared" si="64"/>
        <v>0.77569444444444413</v>
      </c>
      <c r="F49" s="130">
        <f t="shared" si="64"/>
        <v>0.78263888888888855</v>
      </c>
      <c r="G49" s="130">
        <f t="shared" si="64"/>
        <v>0.78749999999999964</v>
      </c>
      <c r="H49" s="130">
        <f t="shared" si="64"/>
        <v>0.79236111111111074</v>
      </c>
      <c r="I49" s="130">
        <f t="shared" si="64"/>
        <v>0.79791666666666627</v>
      </c>
      <c r="J49" s="130">
        <f t="shared" si="64"/>
        <v>0.80347222222222181</v>
      </c>
      <c r="K49" s="130">
        <f t="shared" si="64"/>
        <v>0.80763888888888846</v>
      </c>
      <c r="L49" s="130">
        <f t="shared" si="64"/>
        <v>0.813194444444444</v>
      </c>
      <c r="M49" s="130">
        <f t="shared" si="64"/>
        <v>0.82013888888888842</v>
      </c>
      <c r="N49" s="130">
        <f t="shared" si="64"/>
        <v>0.82847222222222172</v>
      </c>
      <c r="O49" s="130">
        <f t="shared" si="64"/>
        <v>0.82986111111111061</v>
      </c>
      <c r="P49" s="205">
        <f t="shared" si="35"/>
        <v>29.92</v>
      </c>
      <c r="Q49" s="163">
        <f t="shared" si="53"/>
        <v>6.5972222222221988E-2</v>
      </c>
      <c r="R49" s="73">
        <f t="shared" si="36"/>
        <v>18.896842105263225</v>
      </c>
      <c r="S49" s="81"/>
      <c r="T49" s="82">
        <f t="shared" si="6"/>
        <v>1.388888888888884E-2</v>
      </c>
    </row>
    <row r="50" spans="1:20" ht="17.45" customHeight="1" thickBot="1" x14ac:dyDescent="0.3">
      <c r="A50" s="693"/>
      <c r="B50" s="74">
        <v>34</v>
      </c>
      <c r="C50" s="88">
        <v>0.77777777777777746</v>
      </c>
      <c r="D50" s="130">
        <f t="shared" ref="D50:O50" si="65">C50+D$9</f>
        <v>0.77986111111111078</v>
      </c>
      <c r="E50" s="130">
        <f t="shared" si="65"/>
        <v>0.78958333333333297</v>
      </c>
      <c r="F50" s="130">
        <f t="shared" si="65"/>
        <v>0.79652777777777739</v>
      </c>
      <c r="G50" s="130">
        <f t="shared" si="65"/>
        <v>0.80138888888888848</v>
      </c>
      <c r="H50" s="130">
        <f t="shared" si="65"/>
        <v>0.80624999999999958</v>
      </c>
      <c r="I50" s="130">
        <f t="shared" si="65"/>
        <v>0.81180555555555511</v>
      </c>
      <c r="J50" s="130">
        <f t="shared" si="65"/>
        <v>0.81736111111111065</v>
      </c>
      <c r="K50" s="130">
        <f t="shared" si="65"/>
        <v>0.8215277777777773</v>
      </c>
      <c r="L50" s="130">
        <f t="shared" si="65"/>
        <v>0.82708333333333284</v>
      </c>
      <c r="M50" s="130">
        <f t="shared" si="65"/>
        <v>0.83402777777777726</v>
      </c>
      <c r="N50" s="130">
        <f t="shared" si="65"/>
        <v>0.84236111111111056</v>
      </c>
      <c r="O50" s="130">
        <f t="shared" si="65"/>
        <v>0.84374999999999944</v>
      </c>
      <c r="P50" s="205">
        <f t="shared" si="35"/>
        <v>29.92</v>
      </c>
      <c r="Q50" s="163">
        <f t="shared" si="53"/>
        <v>6.5972222222221988E-2</v>
      </c>
      <c r="R50" s="73">
        <f t="shared" si="36"/>
        <v>18.896842105263225</v>
      </c>
      <c r="S50" s="81"/>
      <c r="T50" s="82">
        <f t="shared" si="6"/>
        <v>1.388888888888884E-2</v>
      </c>
    </row>
    <row r="51" spans="1:20" ht="17.45" customHeight="1" thickBot="1" x14ac:dyDescent="0.3">
      <c r="A51" s="693"/>
      <c r="B51" s="67">
        <v>35</v>
      </c>
      <c r="C51" s="88">
        <v>0.7916666666666663</v>
      </c>
      <c r="D51" s="130">
        <f t="shared" ref="D51:O51" si="66">C51+D$9</f>
        <v>0.79374999999999962</v>
      </c>
      <c r="E51" s="130">
        <f t="shared" si="66"/>
        <v>0.80347222222222181</v>
      </c>
      <c r="F51" s="130">
        <f t="shared" si="66"/>
        <v>0.81041666666666623</v>
      </c>
      <c r="G51" s="130">
        <f t="shared" si="66"/>
        <v>0.81527777777777732</v>
      </c>
      <c r="H51" s="130">
        <f t="shared" si="66"/>
        <v>0.82013888888888842</v>
      </c>
      <c r="I51" s="130">
        <f t="shared" si="66"/>
        <v>0.82569444444444395</v>
      </c>
      <c r="J51" s="130">
        <f t="shared" si="66"/>
        <v>0.83124999999999949</v>
      </c>
      <c r="K51" s="130">
        <f t="shared" si="66"/>
        <v>0.83541666666666614</v>
      </c>
      <c r="L51" s="130">
        <f t="shared" si="66"/>
        <v>0.84097222222222168</v>
      </c>
      <c r="M51" s="130">
        <f t="shared" si="66"/>
        <v>0.8479166666666661</v>
      </c>
      <c r="N51" s="130">
        <f t="shared" si="66"/>
        <v>0.8562499999999994</v>
      </c>
      <c r="O51" s="130">
        <f t="shared" si="66"/>
        <v>0.85763888888888828</v>
      </c>
      <c r="P51" s="205">
        <f t="shared" si="35"/>
        <v>29.92</v>
      </c>
      <c r="Q51" s="163">
        <f t="shared" si="53"/>
        <v>6.5972222222221988E-2</v>
      </c>
      <c r="R51" s="73">
        <f t="shared" si="36"/>
        <v>18.896842105263225</v>
      </c>
      <c r="S51" s="81"/>
      <c r="T51" s="82">
        <f t="shared" si="6"/>
        <v>1.388888888888884E-2</v>
      </c>
    </row>
    <row r="52" spans="1:20" ht="17.45" customHeight="1" thickBot="1" x14ac:dyDescent="0.3">
      <c r="A52" s="693"/>
      <c r="B52" s="74">
        <v>36</v>
      </c>
      <c r="C52" s="88">
        <v>0.81249999999999967</v>
      </c>
      <c r="D52" s="130">
        <f t="shared" ref="D52:O52" si="67">C52+D$9</f>
        <v>0.81458333333333299</v>
      </c>
      <c r="E52" s="130">
        <f t="shared" si="67"/>
        <v>0.82430555555555518</v>
      </c>
      <c r="F52" s="130">
        <f t="shared" si="67"/>
        <v>0.8312499999999996</v>
      </c>
      <c r="G52" s="130">
        <f t="shared" si="67"/>
        <v>0.83611111111111069</v>
      </c>
      <c r="H52" s="130">
        <f t="shared" si="67"/>
        <v>0.84097222222222179</v>
      </c>
      <c r="I52" s="130">
        <f t="shared" si="67"/>
        <v>0.84652777777777732</v>
      </c>
      <c r="J52" s="130">
        <f t="shared" si="67"/>
        <v>0.85208333333333286</v>
      </c>
      <c r="K52" s="130">
        <f t="shared" si="67"/>
        <v>0.85624999999999951</v>
      </c>
      <c r="L52" s="130">
        <f t="shared" si="67"/>
        <v>0.86180555555555505</v>
      </c>
      <c r="M52" s="130">
        <f t="shared" si="67"/>
        <v>0.86874999999999947</v>
      </c>
      <c r="N52" s="130">
        <f t="shared" si="67"/>
        <v>0.87708333333333277</v>
      </c>
      <c r="O52" s="130">
        <f t="shared" si="67"/>
        <v>0.87847222222222165</v>
      </c>
      <c r="P52" s="205">
        <f t="shared" si="35"/>
        <v>29.92</v>
      </c>
      <c r="Q52" s="163">
        <f t="shared" si="53"/>
        <v>6.5972222222221988E-2</v>
      </c>
      <c r="R52" s="73">
        <f t="shared" si="36"/>
        <v>18.896842105263225</v>
      </c>
      <c r="S52" s="81"/>
      <c r="T52" s="82">
        <f t="shared" si="6"/>
        <v>2.083333333333337E-2</v>
      </c>
    </row>
    <row r="53" spans="1:20" ht="17.45" customHeight="1" thickBot="1" x14ac:dyDescent="0.3">
      <c r="A53" s="693"/>
      <c r="B53" s="67">
        <v>37</v>
      </c>
      <c r="C53" s="88">
        <v>0.83333333333333304</v>
      </c>
      <c r="D53" s="130">
        <f t="shared" ref="D53:O53" si="68">C53+D$9</f>
        <v>0.83541666666666636</v>
      </c>
      <c r="E53" s="130">
        <f t="shared" si="68"/>
        <v>0.84513888888888855</v>
      </c>
      <c r="F53" s="130">
        <f t="shared" si="68"/>
        <v>0.85208333333333297</v>
      </c>
      <c r="G53" s="130">
        <f t="shared" si="68"/>
        <v>0.85694444444444406</v>
      </c>
      <c r="H53" s="130">
        <f t="shared" si="68"/>
        <v>0.86180555555555516</v>
      </c>
      <c r="I53" s="130">
        <f t="shared" si="68"/>
        <v>0.86736111111111069</v>
      </c>
      <c r="J53" s="130">
        <f t="shared" si="68"/>
        <v>0.87291666666666623</v>
      </c>
      <c r="K53" s="130">
        <f t="shared" si="68"/>
        <v>0.87708333333333288</v>
      </c>
      <c r="L53" s="130">
        <f t="shared" si="68"/>
        <v>0.88263888888888842</v>
      </c>
      <c r="M53" s="130">
        <f t="shared" si="68"/>
        <v>0.88958333333333284</v>
      </c>
      <c r="N53" s="130">
        <f t="shared" si="68"/>
        <v>0.89791666666666614</v>
      </c>
      <c r="O53" s="130">
        <f t="shared" si="68"/>
        <v>0.89930555555555503</v>
      </c>
      <c r="P53" s="205">
        <f t="shared" si="35"/>
        <v>29.92</v>
      </c>
      <c r="Q53" s="163">
        <f t="shared" si="53"/>
        <v>6.5972222222221988E-2</v>
      </c>
      <c r="R53" s="73">
        <f t="shared" si="36"/>
        <v>18.896842105263225</v>
      </c>
      <c r="S53" s="81"/>
      <c r="T53" s="82">
        <f t="shared" si="6"/>
        <v>2.083333333333337E-2</v>
      </c>
    </row>
    <row r="54" spans="1:20" ht="17.45" customHeight="1" thickBot="1" x14ac:dyDescent="0.3">
      <c r="A54" s="693"/>
      <c r="B54" s="74">
        <v>38</v>
      </c>
      <c r="C54" s="481">
        <v>0.85416666666666641</v>
      </c>
      <c r="D54" s="394">
        <f t="shared" ref="D54:O54" si="69">C54+D$9</f>
        <v>0.85624999999999973</v>
      </c>
      <c r="E54" s="394">
        <f t="shared" si="69"/>
        <v>0.86597222222222192</v>
      </c>
      <c r="F54" s="394">
        <f t="shared" si="69"/>
        <v>0.87291666666666634</v>
      </c>
      <c r="G54" s="394">
        <f t="shared" si="69"/>
        <v>0.87777777777777743</v>
      </c>
      <c r="H54" s="394">
        <f t="shared" si="69"/>
        <v>0.88263888888888853</v>
      </c>
      <c r="I54" s="394">
        <f t="shared" si="69"/>
        <v>0.88819444444444406</v>
      </c>
      <c r="J54" s="394">
        <f t="shared" si="69"/>
        <v>0.8937499999999996</v>
      </c>
      <c r="K54" s="394">
        <f t="shared" si="69"/>
        <v>0.89791666666666625</v>
      </c>
      <c r="L54" s="394">
        <f t="shared" si="69"/>
        <v>0.90347222222222179</v>
      </c>
      <c r="M54" s="394">
        <f t="shared" si="69"/>
        <v>0.91041666666666621</v>
      </c>
      <c r="N54" s="394">
        <f t="shared" si="69"/>
        <v>0.91874999999999951</v>
      </c>
      <c r="O54" s="394">
        <f t="shared" si="69"/>
        <v>0.9201388888888884</v>
      </c>
      <c r="P54" s="289">
        <f t="shared" si="35"/>
        <v>29.92</v>
      </c>
      <c r="Q54" s="290">
        <f t="shared" si="53"/>
        <v>6.5972222222221988E-2</v>
      </c>
      <c r="R54" s="397">
        <f t="shared" si="36"/>
        <v>18.896842105263225</v>
      </c>
      <c r="S54" s="81"/>
      <c r="T54" s="82">
        <f t="shared" si="6"/>
        <v>2.083333333333337E-2</v>
      </c>
    </row>
    <row r="55" spans="1:20" ht="17.45" customHeight="1" thickBot="1" x14ac:dyDescent="0.3">
      <c r="A55" s="768"/>
      <c r="B55" s="67">
        <v>39</v>
      </c>
      <c r="C55" s="145">
        <v>0.87499999999999978</v>
      </c>
      <c r="D55" s="154">
        <f>C55+D$10</f>
        <v>0.8770833333333331</v>
      </c>
      <c r="E55" s="154">
        <f t="shared" ref="E55" si="70">D55+E$10</f>
        <v>0.88611111111111085</v>
      </c>
      <c r="F55" s="154">
        <f t="shared" ref="F55" si="71">E55+F$10</f>
        <v>0.89236111111111083</v>
      </c>
      <c r="G55" s="154">
        <f t="shared" ref="G55" si="72">F55+G$10</f>
        <v>0.89652777777777748</v>
      </c>
      <c r="H55" s="154">
        <f t="shared" ref="H55" si="73">G55+H$10</f>
        <v>0.90069444444444413</v>
      </c>
      <c r="I55" s="154">
        <f t="shared" ref="I55" si="74">H55+I$10</f>
        <v>0.90555555555555522</v>
      </c>
      <c r="J55" s="154">
        <f t="shared" ref="J55" si="75">I55+J$10</f>
        <v>0.91041666666666632</v>
      </c>
      <c r="K55" s="154">
        <f t="shared" ref="K55" si="76">J55+K$10</f>
        <v>0.91388888888888853</v>
      </c>
      <c r="L55" s="154">
        <f t="shared" ref="L55" si="77">K55+L$10</f>
        <v>0.91874999999999962</v>
      </c>
      <c r="M55" s="154">
        <f t="shared" ref="M55" si="78">L55+M$10</f>
        <v>0.9249999999999996</v>
      </c>
      <c r="N55" s="154">
        <f t="shared" ref="N55" si="79">M55+N$10</f>
        <v>0.93263888888888846</v>
      </c>
      <c r="O55" s="154">
        <f t="shared" ref="O55" si="80">N55+O$10</f>
        <v>0.93402777777777735</v>
      </c>
      <c r="P55" s="482">
        <f t="shared" si="35"/>
        <v>29.92</v>
      </c>
      <c r="Q55" s="145">
        <f t="shared" si="53"/>
        <v>5.9027777777777568E-2</v>
      </c>
      <c r="R55" s="483">
        <f t="shared" si="36"/>
        <v>21.120000000000076</v>
      </c>
      <c r="S55" s="81"/>
      <c r="T55" s="82">
        <f t="shared" si="6"/>
        <v>2.083333333333337E-2</v>
      </c>
    </row>
    <row r="56" spans="1:20" ht="17.45" customHeight="1" thickBot="1" x14ac:dyDescent="0.3">
      <c r="A56" s="768"/>
      <c r="B56" s="74">
        <v>40</v>
      </c>
      <c r="C56" s="145">
        <v>0.90625</v>
      </c>
      <c r="D56" s="154">
        <f t="shared" ref="D56:D58" si="81">C56+D$10</f>
        <v>0.90833333333333333</v>
      </c>
      <c r="E56" s="154">
        <f t="shared" ref="E56:E58" si="82">D56+E$10</f>
        <v>0.91736111111111107</v>
      </c>
      <c r="F56" s="154">
        <f t="shared" ref="F56:F58" si="83">E56+F$10</f>
        <v>0.92361111111111105</v>
      </c>
      <c r="G56" s="154">
        <f t="shared" ref="G56:G58" si="84">F56+G$10</f>
        <v>0.9277777777777777</v>
      </c>
      <c r="H56" s="154">
        <f t="shared" ref="H56:H58" si="85">G56+H$10</f>
        <v>0.93194444444444435</v>
      </c>
      <c r="I56" s="154">
        <f t="shared" ref="I56:I58" si="86">H56+I$10</f>
        <v>0.93680555555555545</v>
      </c>
      <c r="J56" s="154">
        <f t="shared" ref="J56:J58" si="87">I56+J$10</f>
        <v>0.94166666666666654</v>
      </c>
      <c r="K56" s="154">
        <f t="shared" ref="K56:K58" si="88">J56+K$10</f>
        <v>0.94513888888888875</v>
      </c>
      <c r="L56" s="154">
        <f t="shared" ref="L56:L58" si="89">K56+L$10</f>
        <v>0.94999999999999984</v>
      </c>
      <c r="M56" s="154">
        <f t="shared" ref="M56:M58" si="90">L56+M$10</f>
        <v>0.95624999999999982</v>
      </c>
      <c r="N56" s="154">
        <f t="shared" ref="N56:N58" si="91">M56+N$10</f>
        <v>0.96388888888888868</v>
      </c>
      <c r="O56" s="154">
        <f t="shared" ref="O56:O58" si="92">N56+O$10</f>
        <v>0.96527777777777757</v>
      </c>
      <c r="P56" s="482">
        <f t="shared" si="35"/>
        <v>29.92</v>
      </c>
      <c r="Q56" s="145">
        <f t="shared" ref="Q56:Q58" si="93">O56-C56</f>
        <v>5.9027777777777568E-2</v>
      </c>
      <c r="R56" s="483">
        <f t="shared" ref="R56:R58" si="94">$K$62/((Q56*1440)/60)</f>
        <v>21.120000000000076</v>
      </c>
      <c r="S56" s="81"/>
      <c r="T56" s="82"/>
    </row>
    <row r="57" spans="1:20" ht="17.45" customHeight="1" thickBot="1" x14ac:dyDescent="0.3">
      <c r="A57" s="768"/>
      <c r="B57" s="67">
        <v>41</v>
      </c>
      <c r="C57" s="154">
        <v>0.9375</v>
      </c>
      <c r="D57" s="154">
        <f t="shared" si="81"/>
        <v>0.93958333333333333</v>
      </c>
      <c r="E57" s="154">
        <f t="shared" si="82"/>
        <v>0.94861111111111107</v>
      </c>
      <c r="F57" s="154">
        <f t="shared" si="83"/>
        <v>0.95486111111111105</v>
      </c>
      <c r="G57" s="154">
        <f t="shared" si="84"/>
        <v>0.9590277777777777</v>
      </c>
      <c r="H57" s="154">
        <f t="shared" si="85"/>
        <v>0.96319444444444435</v>
      </c>
      <c r="I57" s="154">
        <f t="shared" si="86"/>
        <v>0.96805555555555545</v>
      </c>
      <c r="J57" s="154">
        <f t="shared" si="87"/>
        <v>0.97291666666666654</v>
      </c>
      <c r="K57" s="154">
        <f t="shared" si="88"/>
        <v>0.97638888888888875</v>
      </c>
      <c r="L57" s="154">
        <f t="shared" si="89"/>
        <v>0.98124999999999984</v>
      </c>
      <c r="M57" s="154">
        <f t="shared" si="90"/>
        <v>0.98749999999999982</v>
      </c>
      <c r="N57" s="154">
        <f t="shared" si="91"/>
        <v>0.99513888888888868</v>
      </c>
      <c r="O57" s="154">
        <f t="shared" si="92"/>
        <v>0.99652777777777757</v>
      </c>
      <c r="P57" s="482">
        <f t="shared" si="35"/>
        <v>29.92</v>
      </c>
      <c r="Q57" s="145">
        <f t="shared" si="93"/>
        <v>5.9027777777777568E-2</v>
      </c>
      <c r="R57" s="483">
        <f t="shared" si="94"/>
        <v>21.120000000000076</v>
      </c>
      <c r="S57" s="81"/>
      <c r="T57" s="82" t="e">
        <f>C57-#REF!</f>
        <v>#REF!</v>
      </c>
    </row>
    <row r="58" spans="1:20" ht="18.399999999999999" customHeight="1" thickBot="1" x14ac:dyDescent="0.3">
      <c r="A58" s="769"/>
      <c r="B58" s="74">
        <v>42</v>
      </c>
      <c r="C58" s="484">
        <v>0.97916666666666641</v>
      </c>
      <c r="D58" s="154">
        <f t="shared" si="81"/>
        <v>0.98124999999999973</v>
      </c>
      <c r="E58" s="154">
        <f t="shared" si="82"/>
        <v>0.99027777777777748</v>
      </c>
      <c r="F58" s="154">
        <f t="shared" si="83"/>
        <v>0.99652777777777746</v>
      </c>
      <c r="G58" s="154">
        <f t="shared" si="84"/>
        <v>1.0006944444444441</v>
      </c>
      <c r="H58" s="154">
        <f t="shared" si="85"/>
        <v>1.0048611111111108</v>
      </c>
      <c r="I58" s="154">
        <f t="shared" si="86"/>
        <v>1.009722222222222</v>
      </c>
      <c r="J58" s="154">
        <f t="shared" si="87"/>
        <v>1.0145833333333332</v>
      </c>
      <c r="K58" s="154">
        <f t="shared" si="88"/>
        <v>1.0180555555555555</v>
      </c>
      <c r="L58" s="154">
        <f t="shared" si="89"/>
        <v>1.0229166666666667</v>
      </c>
      <c r="M58" s="154">
        <f t="shared" si="90"/>
        <v>1.0291666666666668</v>
      </c>
      <c r="N58" s="154">
        <f t="shared" si="91"/>
        <v>1.0368055555555558</v>
      </c>
      <c r="O58" s="154">
        <f t="shared" si="92"/>
        <v>1.0381944444444446</v>
      </c>
      <c r="P58" s="482">
        <f t="shared" si="35"/>
        <v>29.92</v>
      </c>
      <c r="Q58" s="145">
        <f t="shared" si="93"/>
        <v>5.9027777777778234E-2</v>
      </c>
      <c r="R58" s="483">
        <f t="shared" si="94"/>
        <v>21.119999999999838</v>
      </c>
      <c r="S58" s="81"/>
      <c r="T58" s="82">
        <f t="shared" si="6"/>
        <v>4.1666666666666408E-2</v>
      </c>
    </row>
    <row r="59" spans="1:20" ht="18.399999999999999" customHeight="1" x14ac:dyDescent="0.25">
      <c r="A59" s="84"/>
      <c r="B59" s="84"/>
      <c r="C59" s="84"/>
      <c r="D59" s="84" t="s">
        <v>63</v>
      </c>
      <c r="E59" s="84"/>
      <c r="F59" s="206"/>
      <c r="G59" s="206"/>
      <c r="H59" s="206"/>
      <c r="I59" s="206"/>
      <c r="J59" s="206"/>
      <c r="K59" s="84">
        <v>38</v>
      </c>
      <c r="L59" s="84"/>
      <c r="M59" s="84"/>
      <c r="N59" s="84"/>
      <c r="O59" s="84"/>
      <c r="P59" s="84"/>
      <c r="Q59" s="84"/>
      <c r="R59" s="84"/>
      <c r="T59" s="82"/>
    </row>
    <row r="60" spans="1:20" ht="18.399999999999999" customHeight="1" x14ac:dyDescent="0.25">
      <c r="A60" s="84"/>
      <c r="B60" s="84"/>
      <c r="C60" s="84"/>
      <c r="D60" s="84" t="s">
        <v>64</v>
      </c>
      <c r="E60" s="84"/>
      <c r="F60" s="206"/>
      <c r="G60" s="206"/>
      <c r="H60" s="206"/>
      <c r="I60" s="206"/>
      <c r="J60" s="206"/>
      <c r="K60" s="84">
        <v>4</v>
      </c>
      <c r="L60" s="84"/>
      <c r="M60" s="84"/>
      <c r="N60" s="84"/>
      <c r="O60" s="84"/>
      <c r="P60" s="84"/>
      <c r="Q60" s="84"/>
      <c r="R60" s="84"/>
      <c r="T60" s="82"/>
    </row>
    <row r="61" spans="1:20" ht="18.399999999999999" customHeight="1" x14ac:dyDescent="0.25">
      <c r="A61" s="84"/>
      <c r="B61" s="84"/>
      <c r="C61" s="84"/>
      <c r="D61" s="84" t="s">
        <v>65</v>
      </c>
      <c r="E61" s="84"/>
      <c r="F61" s="206"/>
      <c r="G61" s="206"/>
      <c r="H61" s="206"/>
      <c r="I61" s="206"/>
      <c r="J61" s="206"/>
      <c r="K61" s="84">
        <f>B58</f>
        <v>42</v>
      </c>
      <c r="L61" s="84"/>
      <c r="M61" s="84"/>
      <c r="N61" s="84"/>
      <c r="O61" s="84"/>
      <c r="P61" s="84"/>
      <c r="Q61" s="84"/>
      <c r="R61" s="84"/>
      <c r="T61" s="82"/>
    </row>
    <row r="62" spans="1:20" ht="18.399999999999999" customHeight="1" x14ac:dyDescent="0.25">
      <c r="A62" s="84"/>
      <c r="B62" s="84"/>
      <c r="C62" s="84"/>
      <c r="D62" s="84" t="s">
        <v>66</v>
      </c>
      <c r="E62" s="84"/>
      <c r="F62" s="206"/>
      <c r="G62" s="206"/>
      <c r="H62" s="206"/>
      <c r="I62" s="206"/>
      <c r="J62" s="206"/>
      <c r="K62" s="207">
        <f>P13</f>
        <v>29.92</v>
      </c>
      <c r="L62" s="84" t="s">
        <v>69</v>
      </c>
      <c r="M62" s="84"/>
      <c r="N62" s="84"/>
      <c r="O62" s="84"/>
      <c r="P62" s="84"/>
      <c r="Q62" s="84"/>
      <c r="R62" s="84"/>
      <c r="T62" s="82"/>
    </row>
    <row r="63" spans="1:20" ht="15" customHeight="1" x14ac:dyDescent="0.25">
      <c r="D63" s="84" t="s">
        <v>68</v>
      </c>
      <c r="K63" s="207"/>
      <c r="L63" s="84"/>
      <c r="T63" s="82"/>
    </row>
    <row r="64" spans="1:20" ht="15" customHeight="1" x14ac:dyDescent="0.25">
      <c r="D64" s="84" t="s">
        <v>70</v>
      </c>
      <c r="T64" s="82"/>
    </row>
    <row r="65" spans="20:20" ht="15" customHeight="1" x14ac:dyDescent="0.25">
      <c r="T65" s="82"/>
    </row>
    <row r="66" spans="20:20" ht="15" customHeight="1" x14ac:dyDescent="0.25">
      <c r="T66" s="82"/>
    </row>
    <row r="67" spans="20:20" ht="15" customHeight="1" x14ac:dyDescent="0.25">
      <c r="T67" s="82"/>
    </row>
    <row r="68" spans="20:20" ht="15" customHeight="1" x14ac:dyDescent="0.25">
      <c r="T68" s="82"/>
    </row>
    <row r="69" spans="20:20" ht="15" customHeight="1" x14ac:dyDescent="0.25">
      <c r="T69" s="82"/>
    </row>
    <row r="70" spans="20:20" ht="15" customHeight="1" x14ac:dyDescent="0.25">
      <c r="T70" s="82"/>
    </row>
    <row r="71" spans="20:20" ht="15" customHeight="1" x14ac:dyDescent="0.25">
      <c r="T71" s="82"/>
    </row>
    <row r="72" spans="20:20" ht="15" customHeight="1" x14ac:dyDescent="0.25">
      <c r="T72" s="82"/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58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T64"/>
  <sheetViews>
    <sheetView view="pageBreakPreview" zoomScale="55" zoomScaleNormal="85" zoomScaleSheetLayoutView="55" workbookViewId="0">
      <selection activeCell="P13" sqref="P13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9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2:19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</row>
    <row r="5" spans="2:19" s="30" customFormat="1" ht="23.25" x14ac:dyDescent="0.35">
      <c r="B5" s="32" t="s">
        <v>143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2:19" s="30" customFormat="1" ht="23.25" x14ac:dyDescent="0.35">
      <c r="B6" s="32" t="s">
        <v>144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 spans="2:19" s="30" customFormat="1" ht="24" thickBot="1" x14ac:dyDescent="0.4">
      <c r="B7" s="32" t="s">
        <v>145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173"/>
    </row>
    <row r="8" spans="2:19" s="30" customFormat="1" ht="202.5" customHeight="1" thickBot="1" x14ac:dyDescent="0.4">
      <c r="B8" s="725" t="s">
        <v>259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2:19" x14ac:dyDescent="0.25">
      <c r="B9" s="104"/>
      <c r="C9" s="104"/>
      <c r="D9" s="111">
        <v>2.0833333333333333E-3</v>
      </c>
      <c r="E9" s="111">
        <v>9.7222222222222224E-3</v>
      </c>
      <c r="F9" s="111">
        <v>6.9444444444444441E-3</v>
      </c>
      <c r="G9" s="111">
        <v>4.8611111111111112E-3</v>
      </c>
      <c r="H9" s="111">
        <v>4.8611111111111112E-3</v>
      </c>
      <c r="I9" s="111">
        <v>5.5555555555555558E-3</v>
      </c>
      <c r="J9" s="111">
        <v>5.5555555555555558E-3</v>
      </c>
      <c r="K9" s="111">
        <v>4.1666666666666666E-3</v>
      </c>
      <c r="L9" s="111">
        <v>5.5555555555555558E-3</v>
      </c>
      <c r="M9" s="111">
        <v>6.9444444444444441E-3</v>
      </c>
      <c r="N9" s="111">
        <v>8.3333333333333332E-3</v>
      </c>
      <c r="O9" s="111">
        <v>1.3888888888888889E-3</v>
      </c>
      <c r="P9" s="76"/>
      <c r="Q9" s="195">
        <f>SUM(D9:P9)</f>
        <v>6.597222222222221E-2</v>
      </c>
      <c r="R9" s="106"/>
    </row>
    <row r="10" spans="2:19" ht="15.75" thickBot="1" x14ac:dyDescent="0.3">
      <c r="B10" s="104"/>
      <c r="C10" s="104"/>
      <c r="D10" s="111">
        <v>2.0833333333333333E-3</v>
      </c>
      <c r="E10" s="111">
        <v>9.0277777777777787E-3</v>
      </c>
      <c r="F10" s="111">
        <v>6.2499999999999995E-3</v>
      </c>
      <c r="G10" s="111">
        <v>4.1666666666666666E-3</v>
      </c>
      <c r="H10" s="111">
        <v>4.1666666666666666E-3</v>
      </c>
      <c r="I10" s="111">
        <v>4.8611111111111112E-3</v>
      </c>
      <c r="J10" s="111">
        <v>4.8611111111111112E-3</v>
      </c>
      <c r="K10" s="111">
        <v>3.472222222222222E-3</v>
      </c>
      <c r="L10" s="111">
        <v>4.8611111111111112E-3</v>
      </c>
      <c r="M10" s="111">
        <v>6.2499999999999995E-3</v>
      </c>
      <c r="N10" s="111">
        <v>7.6388888888888886E-3</v>
      </c>
      <c r="O10" s="111">
        <v>1.3888888888888889E-3</v>
      </c>
      <c r="P10" s="111"/>
      <c r="Q10" s="195">
        <f>SUM(D10:P10)</f>
        <v>5.9027777777777776E-2</v>
      </c>
      <c r="R10" s="106"/>
    </row>
    <row r="11" spans="2:19" ht="26.25" customHeight="1" thickBot="1" x14ac:dyDescent="0.3">
      <c r="B11" s="696" t="s">
        <v>47</v>
      </c>
      <c r="C11" s="697"/>
      <c r="D11" s="696" t="s">
        <v>48</v>
      </c>
      <c r="E11" s="770"/>
      <c r="F11" s="770"/>
      <c r="G11" s="770"/>
      <c r="H11" s="770"/>
      <c r="I11" s="770"/>
      <c r="J11" s="770"/>
      <c r="K11" s="770"/>
      <c r="L11" s="770"/>
      <c r="M11" s="770"/>
      <c r="N11" s="697"/>
      <c r="O11" s="52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2:19" ht="72.75" thickBot="1" x14ac:dyDescent="0.3">
      <c r="B12" s="420"/>
      <c r="C12" s="420" t="s">
        <v>265</v>
      </c>
      <c r="D12" s="54" t="s">
        <v>319</v>
      </c>
      <c r="E12" s="55" t="s">
        <v>320</v>
      </c>
      <c r="F12" s="55" t="s">
        <v>296</v>
      </c>
      <c r="G12" s="55" t="s">
        <v>56</v>
      </c>
      <c r="H12" s="55" t="s">
        <v>88</v>
      </c>
      <c r="I12" s="55" t="s">
        <v>188</v>
      </c>
      <c r="J12" s="55" t="s">
        <v>88</v>
      </c>
      <c r="K12" s="55" t="s">
        <v>321</v>
      </c>
      <c r="L12" s="55" t="s">
        <v>296</v>
      </c>
      <c r="M12" s="55" t="s">
        <v>320</v>
      </c>
      <c r="N12" s="276" t="s">
        <v>319</v>
      </c>
      <c r="O12" s="367" t="s">
        <v>265</v>
      </c>
      <c r="P12" s="702"/>
      <c r="Q12" s="703"/>
      <c r="R12" s="703"/>
      <c r="S12" s="703"/>
    </row>
    <row r="13" spans="2:19" ht="15.75" thickBot="1" x14ac:dyDescent="0.3">
      <c r="B13" s="352" t="s">
        <v>58</v>
      </c>
      <c r="C13" s="419">
        <v>0</v>
      </c>
      <c r="D13" s="277">
        <v>2.1</v>
      </c>
      <c r="E13" s="96">
        <v>4.04</v>
      </c>
      <c r="F13" s="96">
        <v>3.26</v>
      </c>
      <c r="G13" s="96">
        <v>2.46</v>
      </c>
      <c r="H13" s="96">
        <v>1.5</v>
      </c>
      <c r="I13" s="96">
        <v>1.1000000000000001</v>
      </c>
      <c r="J13" s="96">
        <v>1.5</v>
      </c>
      <c r="K13" s="96">
        <v>2.1</v>
      </c>
      <c r="L13" s="96">
        <v>2.46</v>
      </c>
      <c r="M13" s="96">
        <v>3.26</v>
      </c>
      <c r="N13" s="278">
        <v>4.04</v>
      </c>
      <c r="O13" s="376">
        <v>2.1</v>
      </c>
      <c r="P13" s="719">
        <f>O14</f>
        <v>29.92</v>
      </c>
      <c r="Q13" s="703"/>
      <c r="R13" s="703"/>
      <c r="S13" s="703"/>
    </row>
    <row r="14" spans="2:19" ht="30.75" customHeight="1" thickBot="1" x14ac:dyDescent="0.3">
      <c r="B14" s="58" t="s">
        <v>59</v>
      </c>
      <c r="C14" s="59">
        <v>0</v>
      </c>
      <c r="D14" s="273">
        <f t="shared" ref="D14:E14" si="0">C14+D13</f>
        <v>2.1</v>
      </c>
      <c r="E14" s="274">
        <f t="shared" si="0"/>
        <v>6.1400000000000006</v>
      </c>
      <c r="F14" s="274">
        <f>E14+F13</f>
        <v>9.4</v>
      </c>
      <c r="G14" s="274">
        <f t="shared" ref="G14:O14" si="1">F14+G13</f>
        <v>11.86</v>
      </c>
      <c r="H14" s="274">
        <f t="shared" si="1"/>
        <v>13.36</v>
      </c>
      <c r="I14" s="274">
        <f t="shared" si="1"/>
        <v>14.459999999999999</v>
      </c>
      <c r="J14" s="274">
        <f t="shared" si="1"/>
        <v>15.959999999999999</v>
      </c>
      <c r="K14" s="274">
        <f t="shared" si="1"/>
        <v>18.059999999999999</v>
      </c>
      <c r="L14" s="274">
        <f t="shared" si="1"/>
        <v>20.52</v>
      </c>
      <c r="M14" s="274">
        <f t="shared" si="1"/>
        <v>23.78</v>
      </c>
      <c r="N14" s="274">
        <f t="shared" si="1"/>
        <v>27.82</v>
      </c>
      <c r="O14" s="274">
        <f t="shared" si="1"/>
        <v>29.92</v>
      </c>
      <c r="P14" s="720"/>
      <c r="Q14" s="703"/>
      <c r="R14" s="703"/>
      <c r="S14" s="703"/>
    </row>
    <row r="15" spans="2:19" ht="30.75" customHeight="1" thickBot="1" x14ac:dyDescent="0.3">
      <c r="B15" s="687" t="s">
        <v>60</v>
      </c>
      <c r="C15" s="758"/>
      <c r="D15" s="273">
        <f t="shared" ref="D15:O15" si="2">D13/((D10*1440)/60)</f>
        <v>42</v>
      </c>
      <c r="E15" s="274">
        <f t="shared" si="2"/>
        <v>18.646153846153844</v>
      </c>
      <c r="F15" s="274">
        <f t="shared" si="2"/>
        <v>21.733333333333334</v>
      </c>
      <c r="G15" s="274">
        <f>G13/((G10*1440)/60)</f>
        <v>24.599999999999998</v>
      </c>
      <c r="H15" s="274">
        <f t="shared" si="2"/>
        <v>15</v>
      </c>
      <c r="I15" s="274">
        <f t="shared" si="2"/>
        <v>9.4285714285714288</v>
      </c>
      <c r="J15" s="274">
        <f t="shared" si="2"/>
        <v>12.857142857142858</v>
      </c>
      <c r="K15" s="274">
        <f t="shared" si="2"/>
        <v>25.200000000000003</v>
      </c>
      <c r="L15" s="274">
        <f t="shared" si="2"/>
        <v>21.085714285714285</v>
      </c>
      <c r="M15" s="274">
        <f t="shared" si="2"/>
        <v>21.733333333333334</v>
      </c>
      <c r="N15" s="274">
        <f t="shared" si="2"/>
        <v>22.036363636363639</v>
      </c>
      <c r="O15" s="274">
        <f t="shared" si="2"/>
        <v>63</v>
      </c>
      <c r="P15" s="721"/>
      <c r="Q15" s="702"/>
      <c r="R15" s="702"/>
      <c r="S15" s="702"/>
    </row>
    <row r="16" spans="2:19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</row>
    <row r="17" spans="1:20" ht="18.399999999999999" customHeight="1" thickBot="1" x14ac:dyDescent="0.3">
      <c r="A17" s="692" t="s">
        <v>38</v>
      </c>
      <c r="B17" s="67">
        <v>1</v>
      </c>
      <c r="C17" s="442">
        <v>0.20833333333333334</v>
      </c>
      <c r="D17" s="68">
        <f>C17+D$10</f>
        <v>0.21041666666666667</v>
      </c>
      <c r="E17" s="69">
        <f t="shared" ref="E17:O19" si="3">D17+E$10</f>
        <v>0.21944444444444444</v>
      </c>
      <c r="F17" s="70">
        <f t="shared" si="3"/>
        <v>0.22569444444444445</v>
      </c>
      <c r="G17" s="70">
        <f t="shared" si="3"/>
        <v>0.22986111111111113</v>
      </c>
      <c r="H17" s="70">
        <f t="shared" si="3"/>
        <v>0.23402777777777781</v>
      </c>
      <c r="I17" s="70">
        <f t="shared" si="3"/>
        <v>0.23888888888888893</v>
      </c>
      <c r="J17" s="70">
        <f t="shared" si="3"/>
        <v>0.24375000000000005</v>
      </c>
      <c r="K17" s="70">
        <f t="shared" si="3"/>
        <v>0.24722222222222226</v>
      </c>
      <c r="L17" s="70">
        <f t="shared" si="3"/>
        <v>0.25208333333333338</v>
      </c>
      <c r="M17" s="70">
        <f t="shared" si="3"/>
        <v>0.25833333333333336</v>
      </c>
      <c r="N17" s="70">
        <f t="shared" si="3"/>
        <v>0.26597222222222222</v>
      </c>
      <c r="O17" s="70">
        <f t="shared" si="3"/>
        <v>0.2673611111111111</v>
      </c>
      <c r="P17" s="204">
        <f>$P$13</f>
        <v>29.92</v>
      </c>
      <c r="Q17" s="87">
        <f>O17-C17</f>
        <v>5.9027777777777762E-2</v>
      </c>
      <c r="R17" s="73">
        <f>$K$55/((Q17*1440)/60)</f>
        <v>21.120000000000008</v>
      </c>
      <c r="S17" s="39"/>
    </row>
    <row r="18" spans="1:20" ht="18.399999999999999" customHeight="1" thickBot="1" x14ac:dyDescent="0.3">
      <c r="A18" s="693"/>
      <c r="B18" s="74">
        <v>2</v>
      </c>
      <c r="C18" s="473">
        <f>C17+"0:40"</f>
        <v>0.2361111111111111</v>
      </c>
      <c r="D18" s="130">
        <f t="shared" ref="D18:O51" si="4">C18+D$10</f>
        <v>0.23819444444444443</v>
      </c>
      <c r="E18" s="75">
        <f t="shared" si="3"/>
        <v>0.2472222222222222</v>
      </c>
      <c r="F18" s="70">
        <f t="shared" si="3"/>
        <v>0.25347222222222221</v>
      </c>
      <c r="G18" s="70">
        <f t="shared" si="3"/>
        <v>0.25763888888888886</v>
      </c>
      <c r="H18" s="70">
        <f t="shared" si="3"/>
        <v>0.26180555555555551</v>
      </c>
      <c r="I18" s="70">
        <f t="shared" si="3"/>
        <v>0.26666666666666661</v>
      </c>
      <c r="J18" s="70">
        <f t="shared" si="3"/>
        <v>0.2715277777777777</v>
      </c>
      <c r="K18" s="70">
        <f t="shared" si="3"/>
        <v>0.27499999999999991</v>
      </c>
      <c r="L18" s="70">
        <f t="shared" si="3"/>
        <v>0.27986111111111101</v>
      </c>
      <c r="M18" s="70">
        <f t="shared" si="3"/>
        <v>0.28611111111111098</v>
      </c>
      <c r="N18" s="70">
        <f t="shared" si="3"/>
        <v>0.29374999999999984</v>
      </c>
      <c r="O18" s="70">
        <f t="shared" si="3"/>
        <v>0.29513888888888873</v>
      </c>
      <c r="P18" s="205">
        <f>$P$13</f>
        <v>29.92</v>
      </c>
      <c r="Q18" s="163">
        <f t="shared" ref="Q18:Q51" si="5">O18-C18</f>
        <v>5.9027777777777624E-2</v>
      </c>
      <c r="R18" s="73">
        <f t="shared" ref="R18:R51" si="6">$K$55/((Q18*1440)/60)</f>
        <v>21.120000000000058</v>
      </c>
      <c r="S18" s="81"/>
      <c r="T18" s="82">
        <f t="shared" ref="T18:T51" si="7">C18-C17</f>
        <v>2.7777777777777762E-2</v>
      </c>
    </row>
    <row r="19" spans="1:20" ht="18.399999999999999" customHeight="1" thickBot="1" x14ac:dyDescent="0.3">
      <c r="A19" s="693"/>
      <c r="B19" s="135">
        <v>3</v>
      </c>
      <c r="C19" s="445">
        <f t="shared" ref="C19:C20" si="8">C18+"0:40"</f>
        <v>0.2638888888888889</v>
      </c>
      <c r="D19" s="220">
        <f t="shared" si="4"/>
        <v>0.26597222222222222</v>
      </c>
      <c r="E19" s="234">
        <f t="shared" si="3"/>
        <v>0.27500000000000002</v>
      </c>
      <c r="F19" s="280">
        <f t="shared" si="3"/>
        <v>0.28125</v>
      </c>
      <c r="G19" s="280">
        <f t="shared" si="3"/>
        <v>0.28541666666666665</v>
      </c>
      <c r="H19" s="280">
        <f t="shared" si="3"/>
        <v>0.2895833333333333</v>
      </c>
      <c r="I19" s="280">
        <f t="shared" si="3"/>
        <v>0.2944444444444444</v>
      </c>
      <c r="J19" s="280">
        <f t="shared" si="3"/>
        <v>0.29930555555555549</v>
      </c>
      <c r="K19" s="280">
        <f t="shared" si="3"/>
        <v>0.3027777777777777</v>
      </c>
      <c r="L19" s="280">
        <f t="shared" si="3"/>
        <v>0.3076388888888888</v>
      </c>
      <c r="M19" s="280">
        <f t="shared" si="3"/>
        <v>0.31388888888888877</v>
      </c>
      <c r="N19" s="280">
        <f t="shared" si="3"/>
        <v>0.32152777777777763</v>
      </c>
      <c r="O19" s="280">
        <f t="shared" si="3"/>
        <v>0.32291666666666652</v>
      </c>
      <c r="P19" s="222">
        <f t="shared" ref="P19:P51" si="9">$P$13</f>
        <v>29.92</v>
      </c>
      <c r="Q19" s="223">
        <f t="shared" si="5"/>
        <v>5.9027777777777624E-2</v>
      </c>
      <c r="R19" s="73">
        <f t="shared" si="6"/>
        <v>21.120000000000058</v>
      </c>
      <c r="S19" s="81"/>
      <c r="T19" s="82">
        <f t="shared" si="7"/>
        <v>2.777777777777779E-2</v>
      </c>
    </row>
    <row r="20" spans="1:20" ht="18.399999999999999" customHeight="1" thickBot="1" x14ac:dyDescent="0.3">
      <c r="A20" s="693"/>
      <c r="B20" s="236">
        <v>4</v>
      </c>
      <c r="C20" s="473">
        <f t="shared" si="8"/>
        <v>0.29166666666666669</v>
      </c>
      <c r="D20" s="130">
        <f>C20+D$9</f>
        <v>0.29375000000000001</v>
      </c>
      <c r="E20" s="130">
        <f t="shared" ref="E20:O20" si="10">D20+E$9</f>
        <v>0.30347222222222225</v>
      </c>
      <c r="F20" s="130">
        <f t="shared" si="10"/>
        <v>0.31041666666666667</v>
      </c>
      <c r="G20" s="130">
        <f t="shared" si="10"/>
        <v>0.31527777777777777</v>
      </c>
      <c r="H20" s="130">
        <f t="shared" si="10"/>
        <v>0.32013888888888886</v>
      </c>
      <c r="I20" s="130">
        <f t="shared" si="10"/>
        <v>0.3256944444444444</v>
      </c>
      <c r="J20" s="130">
        <f t="shared" si="10"/>
        <v>0.33124999999999993</v>
      </c>
      <c r="K20" s="130">
        <f t="shared" si="10"/>
        <v>0.33541666666666659</v>
      </c>
      <c r="L20" s="130">
        <f t="shared" si="10"/>
        <v>0.34097222222222212</v>
      </c>
      <c r="M20" s="130">
        <f t="shared" si="10"/>
        <v>0.34791666666666654</v>
      </c>
      <c r="N20" s="130">
        <f t="shared" si="10"/>
        <v>0.3562499999999999</v>
      </c>
      <c r="O20" s="130">
        <f t="shared" si="10"/>
        <v>0.35763888888888878</v>
      </c>
      <c r="P20" s="227">
        <f t="shared" si="9"/>
        <v>29.92</v>
      </c>
      <c r="Q20" s="163">
        <f t="shared" si="5"/>
        <v>6.5972222222222099E-2</v>
      </c>
      <c r="R20" s="73">
        <f t="shared" si="6"/>
        <v>18.896842105263193</v>
      </c>
      <c r="S20" s="81"/>
      <c r="T20" s="82">
        <f t="shared" si="7"/>
        <v>2.777777777777779E-2</v>
      </c>
    </row>
    <row r="21" spans="1:20" ht="18.399999999999999" customHeight="1" thickBot="1" x14ac:dyDescent="0.3">
      <c r="A21" s="693"/>
      <c r="B21" s="74">
        <v>5</v>
      </c>
      <c r="C21" s="473">
        <f t="shared" ref="C21:C25" si="11">C20+"0:30"</f>
        <v>0.3125</v>
      </c>
      <c r="D21" s="130">
        <f t="shared" ref="D21:O21" si="12">C21+D$9</f>
        <v>0.31458333333333333</v>
      </c>
      <c r="E21" s="130">
        <f t="shared" si="12"/>
        <v>0.32430555555555557</v>
      </c>
      <c r="F21" s="130">
        <f t="shared" si="12"/>
        <v>0.33124999999999999</v>
      </c>
      <c r="G21" s="130">
        <f t="shared" si="12"/>
        <v>0.33611111111111108</v>
      </c>
      <c r="H21" s="130">
        <f t="shared" si="12"/>
        <v>0.34097222222222218</v>
      </c>
      <c r="I21" s="130">
        <f t="shared" si="12"/>
        <v>0.34652777777777771</v>
      </c>
      <c r="J21" s="130">
        <f t="shared" si="12"/>
        <v>0.35208333333333325</v>
      </c>
      <c r="K21" s="130">
        <f t="shared" si="12"/>
        <v>0.3562499999999999</v>
      </c>
      <c r="L21" s="130">
        <f t="shared" si="12"/>
        <v>0.36180555555555544</v>
      </c>
      <c r="M21" s="130">
        <f t="shared" si="12"/>
        <v>0.36874999999999986</v>
      </c>
      <c r="N21" s="130">
        <f t="shared" si="12"/>
        <v>0.37708333333333321</v>
      </c>
      <c r="O21" s="130">
        <f t="shared" si="12"/>
        <v>0.3784722222222221</v>
      </c>
      <c r="P21" s="205">
        <f t="shared" si="9"/>
        <v>29.92</v>
      </c>
      <c r="Q21" s="163">
        <f t="shared" si="5"/>
        <v>6.5972222222222099E-2</v>
      </c>
      <c r="R21" s="73">
        <f t="shared" si="6"/>
        <v>18.896842105263193</v>
      </c>
      <c r="S21" s="81"/>
      <c r="T21" s="82">
        <f t="shared" si="7"/>
        <v>2.0833333333333315E-2</v>
      </c>
    </row>
    <row r="22" spans="1:20" ht="18.399999999999999" customHeight="1" thickBot="1" x14ac:dyDescent="0.3">
      <c r="A22" s="693"/>
      <c r="B22" s="74">
        <v>6</v>
      </c>
      <c r="C22" s="473">
        <f t="shared" si="11"/>
        <v>0.33333333333333331</v>
      </c>
      <c r="D22" s="130">
        <f t="shared" ref="D22:O22" si="13">C22+D$9</f>
        <v>0.33541666666666664</v>
      </c>
      <c r="E22" s="130">
        <f t="shared" si="13"/>
        <v>0.34513888888888888</v>
      </c>
      <c r="F22" s="130">
        <f t="shared" si="13"/>
        <v>0.3520833333333333</v>
      </c>
      <c r="G22" s="130">
        <f t="shared" si="13"/>
        <v>0.3569444444444444</v>
      </c>
      <c r="H22" s="130">
        <f t="shared" si="13"/>
        <v>0.36180555555555549</v>
      </c>
      <c r="I22" s="130">
        <f t="shared" si="13"/>
        <v>0.36736111111111103</v>
      </c>
      <c r="J22" s="130">
        <f t="shared" si="13"/>
        <v>0.37291666666666656</v>
      </c>
      <c r="K22" s="130">
        <f t="shared" si="13"/>
        <v>0.37708333333333321</v>
      </c>
      <c r="L22" s="130">
        <f t="shared" si="13"/>
        <v>0.38263888888888875</v>
      </c>
      <c r="M22" s="130">
        <f t="shared" si="13"/>
        <v>0.38958333333333317</v>
      </c>
      <c r="N22" s="130">
        <f t="shared" si="13"/>
        <v>0.39791666666666653</v>
      </c>
      <c r="O22" s="130">
        <f t="shared" si="13"/>
        <v>0.39930555555555541</v>
      </c>
      <c r="P22" s="205">
        <f t="shared" si="9"/>
        <v>29.92</v>
      </c>
      <c r="Q22" s="163">
        <f t="shared" si="5"/>
        <v>6.5972222222222099E-2</v>
      </c>
      <c r="R22" s="73">
        <f t="shared" si="6"/>
        <v>18.896842105263193</v>
      </c>
      <c r="S22" s="81"/>
      <c r="T22" s="82">
        <f t="shared" si="7"/>
        <v>2.0833333333333315E-2</v>
      </c>
    </row>
    <row r="23" spans="1:20" ht="18.399999999999999" customHeight="1" thickBot="1" x14ac:dyDescent="0.3">
      <c r="A23" s="693"/>
      <c r="B23" s="74">
        <v>7</v>
      </c>
      <c r="C23" s="473">
        <f t="shared" si="11"/>
        <v>0.35416666666666663</v>
      </c>
      <c r="D23" s="130">
        <f t="shared" ref="D23:O23" si="14">C23+D$9</f>
        <v>0.35624999999999996</v>
      </c>
      <c r="E23" s="130">
        <f t="shared" si="14"/>
        <v>0.3659722222222222</v>
      </c>
      <c r="F23" s="130">
        <f t="shared" si="14"/>
        <v>0.37291666666666662</v>
      </c>
      <c r="G23" s="130">
        <f t="shared" si="14"/>
        <v>0.37777777777777771</v>
      </c>
      <c r="H23" s="130">
        <f t="shared" si="14"/>
        <v>0.38263888888888881</v>
      </c>
      <c r="I23" s="130">
        <f t="shared" si="14"/>
        <v>0.38819444444444434</v>
      </c>
      <c r="J23" s="130">
        <f t="shared" si="14"/>
        <v>0.39374999999999988</v>
      </c>
      <c r="K23" s="130">
        <f t="shared" si="14"/>
        <v>0.39791666666666653</v>
      </c>
      <c r="L23" s="130">
        <f t="shared" si="14"/>
        <v>0.40347222222222207</v>
      </c>
      <c r="M23" s="130">
        <f t="shared" si="14"/>
        <v>0.41041666666666649</v>
      </c>
      <c r="N23" s="130">
        <f t="shared" si="14"/>
        <v>0.41874999999999984</v>
      </c>
      <c r="O23" s="130">
        <f t="shared" si="14"/>
        <v>0.42013888888888873</v>
      </c>
      <c r="P23" s="205">
        <f t="shared" si="9"/>
        <v>29.92</v>
      </c>
      <c r="Q23" s="163">
        <f t="shared" si="5"/>
        <v>6.5972222222222099E-2</v>
      </c>
      <c r="R23" s="73">
        <f t="shared" si="6"/>
        <v>18.896842105263193</v>
      </c>
      <c r="S23" s="81"/>
      <c r="T23" s="82">
        <f t="shared" si="7"/>
        <v>2.0833333333333315E-2</v>
      </c>
    </row>
    <row r="24" spans="1:20" ht="18.399999999999999" customHeight="1" thickBot="1" x14ac:dyDescent="0.3">
      <c r="A24" s="693"/>
      <c r="B24" s="74">
        <v>8</v>
      </c>
      <c r="C24" s="473">
        <f t="shared" si="11"/>
        <v>0.37499999999999994</v>
      </c>
      <c r="D24" s="130">
        <f t="shared" ref="D24:O24" si="15">C24+D$9</f>
        <v>0.37708333333333327</v>
      </c>
      <c r="E24" s="130">
        <f t="shared" si="15"/>
        <v>0.38680555555555551</v>
      </c>
      <c r="F24" s="130">
        <f t="shared" si="15"/>
        <v>0.39374999999999993</v>
      </c>
      <c r="G24" s="130">
        <f t="shared" si="15"/>
        <v>0.39861111111111103</v>
      </c>
      <c r="H24" s="130">
        <f t="shared" si="15"/>
        <v>0.40347222222222212</v>
      </c>
      <c r="I24" s="130">
        <f t="shared" si="15"/>
        <v>0.40902777777777766</v>
      </c>
      <c r="J24" s="130">
        <f t="shared" si="15"/>
        <v>0.41458333333333319</v>
      </c>
      <c r="K24" s="130">
        <f t="shared" si="15"/>
        <v>0.41874999999999984</v>
      </c>
      <c r="L24" s="130">
        <f t="shared" si="15"/>
        <v>0.42430555555555538</v>
      </c>
      <c r="M24" s="130">
        <f t="shared" si="15"/>
        <v>0.4312499999999998</v>
      </c>
      <c r="N24" s="130">
        <f t="shared" si="15"/>
        <v>0.43958333333333316</v>
      </c>
      <c r="O24" s="130">
        <f t="shared" si="15"/>
        <v>0.44097222222222204</v>
      </c>
      <c r="P24" s="205">
        <f t="shared" si="9"/>
        <v>29.92</v>
      </c>
      <c r="Q24" s="163">
        <f t="shared" si="5"/>
        <v>6.5972222222222099E-2</v>
      </c>
      <c r="R24" s="73">
        <f t="shared" si="6"/>
        <v>18.896842105263193</v>
      </c>
      <c r="S24" s="81"/>
      <c r="T24" s="82">
        <f t="shared" si="7"/>
        <v>2.0833333333333315E-2</v>
      </c>
    </row>
    <row r="25" spans="1:20" ht="18.399999999999999" customHeight="1" thickBot="1" x14ac:dyDescent="0.3">
      <c r="A25" s="693"/>
      <c r="B25" s="74">
        <v>9</v>
      </c>
      <c r="C25" s="473">
        <f t="shared" si="11"/>
        <v>0.39583333333333326</v>
      </c>
      <c r="D25" s="130">
        <f t="shared" ref="D25:O25" si="16">C25+D$9</f>
        <v>0.39791666666666659</v>
      </c>
      <c r="E25" s="130">
        <f t="shared" si="16"/>
        <v>0.40763888888888883</v>
      </c>
      <c r="F25" s="130">
        <f t="shared" si="16"/>
        <v>0.41458333333333325</v>
      </c>
      <c r="G25" s="130">
        <f t="shared" si="16"/>
        <v>0.41944444444444434</v>
      </c>
      <c r="H25" s="130">
        <f t="shared" si="16"/>
        <v>0.42430555555555544</v>
      </c>
      <c r="I25" s="130">
        <f t="shared" si="16"/>
        <v>0.42986111111111097</v>
      </c>
      <c r="J25" s="130">
        <f t="shared" si="16"/>
        <v>0.43541666666666651</v>
      </c>
      <c r="K25" s="130">
        <f t="shared" si="16"/>
        <v>0.43958333333333316</v>
      </c>
      <c r="L25" s="130">
        <f t="shared" si="16"/>
        <v>0.4451388888888887</v>
      </c>
      <c r="M25" s="130">
        <f t="shared" si="16"/>
        <v>0.45208333333333311</v>
      </c>
      <c r="N25" s="130">
        <f t="shared" si="16"/>
        <v>0.46041666666666647</v>
      </c>
      <c r="O25" s="130">
        <f t="shared" si="16"/>
        <v>0.46180555555555536</v>
      </c>
      <c r="P25" s="205">
        <f t="shared" si="9"/>
        <v>29.92</v>
      </c>
      <c r="Q25" s="163">
        <f t="shared" si="5"/>
        <v>6.5972222222222099E-2</v>
      </c>
      <c r="R25" s="73">
        <f t="shared" si="6"/>
        <v>18.896842105263193</v>
      </c>
      <c r="S25" s="81"/>
      <c r="T25" s="82">
        <f t="shared" si="7"/>
        <v>2.0833333333333315E-2</v>
      </c>
    </row>
    <row r="26" spans="1:20" ht="18.399999999999999" customHeight="1" thickBot="1" x14ac:dyDescent="0.3">
      <c r="A26" s="693"/>
      <c r="B26" s="74">
        <v>10</v>
      </c>
      <c r="C26" s="473">
        <f>C25+"0:30"</f>
        <v>0.41666666666666657</v>
      </c>
      <c r="D26" s="130">
        <f t="shared" ref="D26:O26" si="17">C26+D$9</f>
        <v>0.4187499999999999</v>
      </c>
      <c r="E26" s="130">
        <f t="shared" si="17"/>
        <v>0.42847222222222214</v>
      </c>
      <c r="F26" s="130">
        <f t="shared" si="17"/>
        <v>0.43541666666666656</v>
      </c>
      <c r="G26" s="130">
        <f t="shared" si="17"/>
        <v>0.44027777777777766</v>
      </c>
      <c r="H26" s="130">
        <f t="shared" si="17"/>
        <v>0.44513888888888875</v>
      </c>
      <c r="I26" s="130">
        <f t="shared" si="17"/>
        <v>0.45069444444444429</v>
      </c>
      <c r="J26" s="130">
        <f t="shared" si="17"/>
        <v>0.45624999999999982</v>
      </c>
      <c r="K26" s="130">
        <f t="shared" si="17"/>
        <v>0.46041666666666647</v>
      </c>
      <c r="L26" s="130">
        <f t="shared" si="17"/>
        <v>0.46597222222222201</v>
      </c>
      <c r="M26" s="130">
        <f t="shared" si="17"/>
        <v>0.47291666666666643</v>
      </c>
      <c r="N26" s="130">
        <f t="shared" si="17"/>
        <v>0.48124999999999979</v>
      </c>
      <c r="O26" s="130">
        <f t="shared" si="17"/>
        <v>0.48263888888888867</v>
      </c>
      <c r="P26" s="205">
        <f t="shared" si="9"/>
        <v>29.92</v>
      </c>
      <c r="Q26" s="163">
        <f t="shared" si="5"/>
        <v>6.5972222222222099E-2</v>
      </c>
      <c r="R26" s="73">
        <f t="shared" si="6"/>
        <v>18.896842105263193</v>
      </c>
      <c r="S26" s="81"/>
      <c r="T26" s="82">
        <f t="shared" si="7"/>
        <v>2.0833333333333315E-2</v>
      </c>
    </row>
    <row r="27" spans="1:20" ht="18.399999999999999" customHeight="1" thickBot="1" x14ac:dyDescent="0.3">
      <c r="A27" s="693"/>
      <c r="B27" s="74">
        <v>11</v>
      </c>
      <c r="C27" s="473">
        <f t="shared" ref="C27:C47" si="18">C26+"0:30"</f>
        <v>0.43749999999999989</v>
      </c>
      <c r="D27" s="130">
        <f t="shared" ref="D27:O27" si="19">C27+D$9</f>
        <v>0.43958333333333321</v>
      </c>
      <c r="E27" s="130">
        <f t="shared" si="19"/>
        <v>0.44930555555555546</v>
      </c>
      <c r="F27" s="130">
        <f t="shared" si="19"/>
        <v>0.45624999999999988</v>
      </c>
      <c r="G27" s="130">
        <f t="shared" si="19"/>
        <v>0.46111111111111097</v>
      </c>
      <c r="H27" s="130">
        <f t="shared" si="19"/>
        <v>0.46597222222222207</v>
      </c>
      <c r="I27" s="130">
        <f t="shared" si="19"/>
        <v>0.4715277777777776</v>
      </c>
      <c r="J27" s="130">
        <f t="shared" si="19"/>
        <v>0.47708333333333314</v>
      </c>
      <c r="K27" s="130">
        <f t="shared" si="19"/>
        <v>0.48124999999999979</v>
      </c>
      <c r="L27" s="130">
        <f t="shared" si="19"/>
        <v>0.48680555555555532</v>
      </c>
      <c r="M27" s="130">
        <f t="shared" si="19"/>
        <v>0.49374999999999974</v>
      </c>
      <c r="N27" s="130">
        <f t="shared" si="19"/>
        <v>0.5020833333333331</v>
      </c>
      <c r="O27" s="130">
        <f t="shared" si="19"/>
        <v>0.50347222222222199</v>
      </c>
      <c r="P27" s="205">
        <f t="shared" si="9"/>
        <v>29.92</v>
      </c>
      <c r="Q27" s="163">
        <f t="shared" si="5"/>
        <v>6.5972222222222099E-2</v>
      </c>
      <c r="R27" s="73">
        <f t="shared" si="6"/>
        <v>18.896842105263193</v>
      </c>
      <c r="S27" s="81"/>
      <c r="T27" s="82">
        <f t="shared" si="7"/>
        <v>2.0833333333333315E-2</v>
      </c>
    </row>
    <row r="28" spans="1:20" ht="18.399999999999999" customHeight="1" thickBot="1" x14ac:dyDescent="0.3">
      <c r="A28" s="693"/>
      <c r="B28" s="74">
        <v>12</v>
      </c>
      <c r="C28" s="473">
        <f t="shared" si="18"/>
        <v>0.4583333333333332</v>
      </c>
      <c r="D28" s="130">
        <f t="shared" ref="D28:O28" si="20">C28+D$9</f>
        <v>0.46041666666666653</v>
      </c>
      <c r="E28" s="130">
        <f t="shared" si="20"/>
        <v>0.47013888888888877</v>
      </c>
      <c r="F28" s="130">
        <f t="shared" si="20"/>
        <v>0.47708333333333319</v>
      </c>
      <c r="G28" s="130">
        <f t="shared" si="20"/>
        <v>0.48194444444444429</v>
      </c>
      <c r="H28" s="130">
        <f t="shared" si="20"/>
        <v>0.48680555555555538</v>
      </c>
      <c r="I28" s="130">
        <f t="shared" si="20"/>
        <v>0.49236111111111092</v>
      </c>
      <c r="J28" s="130">
        <f t="shared" si="20"/>
        <v>0.49791666666666645</v>
      </c>
      <c r="K28" s="130">
        <f t="shared" si="20"/>
        <v>0.5020833333333331</v>
      </c>
      <c r="L28" s="130">
        <f t="shared" si="20"/>
        <v>0.50763888888888864</v>
      </c>
      <c r="M28" s="130">
        <f t="shared" si="20"/>
        <v>0.51458333333333306</v>
      </c>
      <c r="N28" s="130">
        <f t="shared" si="20"/>
        <v>0.52291666666666636</v>
      </c>
      <c r="O28" s="130">
        <f t="shared" si="20"/>
        <v>0.52430555555555525</v>
      </c>
      <c r="P28" s="205">
        <f t="shared" si="9"/>
        <v>29.92</v>
      </c>
      <c r="Q28" s="163">
        <f t="shared" si="5"/>
        <v>6.5972222222222043E-2</v>
      </c>
      <c r="R28" s="73">
        <f t="shared" si="6"/>
        <v>18.896842105263211</v>
      </c>
      <c r="S28" s="81"/>
      <c r="T28" s="82">
        <f t="shared" si="7"/>
        <v>2.0833333333333315E-2</v>
      </c>
    </row>
    <row r="29" spans="1:20" ht="18.399999999999999" customHeight="1" thickBot="1" x14ac:dyDescent="0.3">
      <c r="A29" s="693"/>
      <c r="B29" s="74">
        <v>13</v>
      </c>
      <c r="C29" s="473">
        <f t="shared" si="18"/>
        <v>0.47916666666666652</v>
      </c>
      <c r="D29" s="130">
        <f t="shared" ref="D29:O29" si="21">C29+D$9</f>
        <v>0.48124999999999984</v>
      </c>
      <c r="E29" s="130">
        <f t="shared" si="21"/>
        <v>0.49097222222222209</v>
      </c>
      <c r="F29" s="130">
        <f t="shared" si="21"/>
        <v>0.49791666666666651</v>
      </c>
      <c r="G29" s="130">
        <f t="shared" si="21"/>
        <v>0.50277777777777766</v>
      </c>
      <c r="H29" s="130">
        <f t="shared" si="21"/>
        <v>0.50763888888888875</v>
      </c>
      <c r="I29" s="130">
        <f t="shared" si="21"/>
        <v>0.51319444444444429</v>
      </c>
      <c r="J29" s="130">
        <f t="shared" si="21"/>
        <v>0.51874999999999982</v>
      </c>
      <c r="K29" s="130">
        <f t="shared" si="21"/>
        <v>0.52291666666666647</v>
      </c>
      <c r="L29" s="130">
        <f t="shared" si="21"/>
        <v>0.52847222222222201</v>
      </c>
      <c r="M29" s="130">
        <f t="shared" si="21"/>
        <v>0.53541666666666643</v>
      </c>
      <c r="N29" s="130">
        <f t="shared" si="21"/>
        <v>0.54374999999999973</v>
      </c>
      <c r="O29" s="130">
        <f t="shared" si="21"/>
        <v>0.54513888888888862</v>
      </c>
      <c r="P29" s="205">
        <f t="shared" si="9"/>
        <v>29.92</v>
      </c>
      <c r="Q29" s="163">
        <f t="shared" si="5"/>
        <v>6.5972222222222099E-2</v>
      </c>
      <c r="R29" s="73">
        <f t="shared" si="6"/>
        <v>18.896842105263193</v>
      </c>
      <c r="S29" s="81"/>
      <c r="T29" s="82">
        <f t="shared" si="7"/>
        <v>2.0833333333333315E-2</v>
      </c>
    </row>
    <row r="30" spans="1:20" ht="18.399999999999999" customHeight="1" thickBot="1" x14ac:dyDescent="0.3">
      <c r="A30" s="693"/>
      <c r="B30" s="74">
        <v>14</v>
      </c>
      <c r="C30" s="473">
        <f t="shared" si="18"/>
        <v>0.49999999999999983</v>
      </c>
      <c r="D30" s="130">
        <f t="shared" ref="D30:O30" si="22">C30+D$9</f>
        <v>0.50208333333333321</v>
      </c>
      <c r="E30" s="130">
        <f t="shared" si="22"/>
        <v>0.5118055555555554</v>
      </c>
      <c r="F30" s="130">
        <f t="shared" si="22"/>
        <v>0.51874999999999982</v>
      </c>
      <c r="G30" s="130">
        <f t="shared" si="22"/>
        <v>0.52361111111111092</v>
      </c>
      <c r="H30" s="130">
        <f t="shared" si="22"/>
        <v>0.52847222222222201</v>
      </c>
      <c r="I30" s="130">
        <f t="shared" si="22"/>
        <v>0.53402777777777755</v>
      </c>
      <c r="J30" s="130">
        <f t="shared" si="22"/>
        <v>0.53958333333333308</v>
      </c>
      <c r="K30" s="130">
        <f t="shared" si="22"/>
        <v>0.54374999999999973</v>
      </c>
      <c r="L30" s="130">
        <f t="shared" si="22"/>
        <v>0.54930555555555527</v>
      </c>
      <c r="M30" s="130">
        <f t="shared" si="22"/>
        <v>0.55624999999999969</v>
      </c>
      <c r="N30" s="130">
        <f t="shared" si="22"/>
        <v>0.56458333333333299</v>
      </c>
      <c r="O30" s="130">
        <f t="shared" si="22"/>
        <v>0.56597222222222188</v>
      </c>
      <c r="P30" s="205">
        <f t="shared" si="9"/>
        <v>29.92</v>
      </c>
      <c r="Q30" s="163">
        <f t="shared" si="5"/>
        <v>6.5972222222222043E-2</v>
      </c>
      <c r="R30" s="73">
        <f t="shared" si="6"/>
        <v>18.896842105263211</v>
      </c>
      <c r="S30" s="81"/>
      <c r="T30" s="82">
        <f t="shared" si="7"/>
        <v>2.0833333333333315E-2</v>
      </c>
    </row>
    <row r="31" spans="1:20" ht="18.399999999999999" customHeight="1" thickBot="1" x14ac:dyDescent="0.3">
      <c r="A31" s="693"/>
      <c r="B31" s="74">
        <v>15</v>
      </c>
      <c r="C31" s="473">
        <f t="shared" si="18"/>
        <v>0.52083333333333315</v>
      </c>
      <c r="D31" s="130">
        <f t="shared" ref="D31:O31" si="23">C31+D$9</f>
        <v>0.52291666666666647</v>
      </c>
      <c r="E31" s="130">
        <f t="shared" si="23"/>
        <v>0.53263888888888866</v>
      </c>
      <c r="F31" s="130">
        <f t="shared" si="23"/>
        <v>0.53958333333333308</v>
      </c>
      <c r="G31" s="130">
        <f t="shared" si="23"/>
        <v>0.54444444444444418</v>
      </c>
      <c r="H31" s="130">
        <f t="shared" si="23"/>
        <v>0.54930555555555527</v>
      </c>
      <c r="I31" s="130">
        <f t="shared" si="23"/>
        <v>0.55486111111111081</v>
      </c>
      <c r="J31" s="130">
        <f t="shared" si="23"/>
        <v>0.56041666666666634</v>
      </c>
      <c r="K31" s="130">
        <f t="shared" si="23"/>
        <v>0.56458333333333299</v>
      </c>
      <c r="L31" s="130">
        <f t="shared" si="23"/>
        <v>0.57013888888888853</v>
      </c>
      <c r="M31" s="130">
        <f t="shared" si="23"/>
        <v>0.57708333333333295</v>
      </c>
      <c r="N31" s="130">
        <f t="shared" si="23"/>
        <v>0.58541666666666625</v>
      </c>
      <c r="O31" s="130">
        <f t="shared" si="23"/>
        <v>0.58680555555555514</v>
      </c>
      <c r="P31" s="205">
        <f t="shared" si="9"/>
        <v>29.92</v>
      </c>
      <c r="Q31" s="163">
        <f t="shared" si="5"/>
        <v>6.5972222222221988E-2</v>
      </c>
      <c r="R31" s="73">
        <f t="shared" si="6"/>
        <v>18.896842105263225</v>
      </c>
      <c r="S31" s="81"/>
      <c r="T31" s="82">
        <f t="shared" si="7"/>
        <v>2.0833333333333315E-2</v>
      </c>
    </row>
    <row r="32" spans="1:20" ht="18.399999999999999" customHeight="1" thickBot="1" x14ac:dyDescent="0.3">
      <c r="A32" s="693"/>
      <c r="B32" s="74">
        <v>16</v>
      </c>
      <c r="C32" s="473">
        <f t="shared" si="18"/>
        <v>0.54166666666666652</v>
      </c>
      <c r="D32" s="130">
        <f t="shared" ref="D32:O32" si="24">C32+D$9</f>
        <v>0.54374999999999984</v>
      </c>
      <c r="E32" s="130">
        <f t="shared" si="24"/>
        <v>0.55347222222222203</v>
      </c>
      <c r="F32" s="130">
        <f t="shared" si="24"/>
        <v>0.56041666666666645</v>
      </c>
      <c r="G32" s="130">
        <f t="shared" si="24"/>
        <v>0.56527777777777755</v>
      </c>
      <c r="H32" s="130">
        <f t="shared" si="24"/>
        <v>0.57013888888888864</v>
      </c>
      <c r="I32" s="130">
        <f t="shared" si="24"/>
        <v>0.57569444444444418</v>
      </c>
      <c r="J32" s="130">
        <f t="shared" si="24"/>
        <v>0.58124999999999971</v>
      </c>
      <c r="K32" s="130">
        <f t="shared" si="24"/>
        <v>0.58541666666666636</v>
      </c>
      <c r="L32" s="130">
        <f t="shared" si="24"/>
        <v>0.5909722222222219</v>
      </c>
      <c r="M32" s="130">
        <f t="shared" si="24"/>
        <v>0.59791666666666632</v>
      </c>
      <c r="N32" s="130">
        <f t="shared" si="24"/>
        <v>0.60624999999999962</v>
      </c>
      <c r="O32" s="130">
        <f t="shared" si="24"/>
        <v>0.60763888888888851</v>
      </c>
      <c r="P32" s="205">
        <f t="shared" si="9"/>
        <v>29.92</v>
      </c>
      <c r="Q32" s="163">
        <f t="shared" si="5"/>
        <v>6.5972222222221988E-2</v>
      </c>
      <c r="R32" s="73">
        <f t="shared" si="6"/>
        <v>18.896842105263225</v>
      </c>
      <c r="S32" s="81"/>
      <c r="T32" s="82">
        <f t="shared" si="7"/>
        <v>2.083333333333337E-2</v>
      </c>
    </row>
    <row r="33" spans="1:20" ht="18.399999999999999" customHeight="1" thickBot="1" x14ac:dyDescent="0.3">
      <c r="A33" s="693"/>
      <c r="B33" s="74">
        <v>17</v>
      </c>
      <c r="C33" s="473">
        <f t="shared" si="18"/>
        <v>0.56249999999999989</v>
      </c>
      <c r="D33" s="130">
        <f t="shared" ref="D33:O33" si="25">C33+D$9</f>
        <v>0.56458333333333321</v>
      </c>
      <c r="E33" s="130">
        <f t="shared" si="25"/>
        <v>0.5743055555555554</v>
      </c>
      <c r="F33" s="130">
        <f t="shared" si="25"/>
        <v>0.58124999999999982</v>
      </c>
      <c r="G33" s="130">
        <f t="shared" si="25"/>
        <v>0.58611111111111092</v>
      </c>
      <c r="H33" s="130">
        <f t="shared" si="25"/>
        <v>0.59097222222222201</v>
      </c>
      <c r="I33" s="130">
        <f t="shared" si="25"/>
        <v>0.59652777777777755</v>
      </c>
      <c r="J33" s="130">
        <f t="shared" si="25"/>
        <v>0.60208333333333308</v>
      </c>
      <c r="K33" s="130">
        <f t="shared" si="25"/>
        <v>0.60624999999999973</v>
      </c>
      <c r="L33" s="130">
        <f t="shared" si="25"/>
        <v>0.61180555555555527</v>
      </c>
      <c r="M33" s="130">
        <f t="shared" si="25"/>
        <v>0.61874999999999969</v>
      </c>
      <c r="N33" s="130">
        <f t="shared" si="25"/>
        <v>0.62708333333333299</v>
      </c>
      <c r="O33" s="130">
        <f t="shared" si="25"/>
        <v>0.62847222222222188</v>
      </c>
      <c r="P33" s="205">
        <f t="shared" si="9"/>
        <v>29.92</v>
      </c>
      <c r="Q33" s="163">
        <f t="shared" si="5"/>
        <v>6.5972222222221988E-2</v>
      </c>
      <c r="R33" s="73">
        <f t="shared" si="6"/>
        <v>18.896842105263225</v>
      </c>
      <c r="S33" s="81"/>
      <c r="T33" s="82">
        <f t="shared" si="7"/>
        <v>2.083333333333337E-2</v>
      </c>
    </row>
    <row r="34" spans="1:20" ht="18.399999999999999" customHeight="1" thickBot="1" x14ac:dyDescent="0.3">
      <c r="A34" s="693"/>
      <c r="B34" s="74">
        <v>18</v>
      </c>
      <c r="C34" s="473">
        <f t="shared" si="18"/>
        <v>0.58333333333333326</v>
      </c>
      <c r="D34" s="130">
        <f t="shared" ref="D34:O34" si="26">C34+D$9</f>
        <v>0.58541666666666659</v>
      </c>
      <c r="E34" s="130">
        <f t="shared" si="26"/>
        <v>0.59513888888888877</v>
      </c>
      <c r="F34" s="130">
        <f t="shared" si="26"/>
        <v>0.60208333333333319</v>
      </c>
      <c r="G34" s="130">
        <f t="shared" si="26"/>
        <v>0.60694444444444429</v>
      </c>
      <c r="H34" s="130">
        <f t="shared" si="26"/>
        <v>0.61180555555555538</v>
      </c>
      <c r="I34" s="130">
        <f t="shared" si="26"/>
        <v>0.61736111111111092</v>
      </c>
      <c r="J34" s="130">
        <f t="shared" si="26"/>
        <v>0.62291666666666645</v>
      </c>
      <c r="K34" s="130">
        <f t="shared" si="26"/>
        <v>0.6270833333333331</v>
      </c>
      <c r="L34" s="130">
        <f t="shared" si="26"/>
        <v>0.63263888888888864</v>
      </c>
      <c r="M34" s="130">
        <f t="shared" si="26"/>
        <v>0.63958333333333306</v>
      </c>
      <c r="N34" s="130">
        <f t="shared" si="26"/>
        <v>0.64791666666666636</v>
      </c>
      <c r="O34" s="130">
        <f t="shared" si="26"/>
        <v>0.64930555555555525</v>
      </c>
      <c r="P34" s="205">
        <f t="shared" si="9"/>
        <v>29.92</v>
      </c>
      <c r="Q34" s="163">
        <f t="shared" si="5"/>
        <v>6.5972222222221988E-2</v>
      </c>
      <c r="R34" s="73">
        <f t="shared" si="6"/>
        <v>18.896842105263225</v>
      </c>
      <c r="S34" s="81"/>
      <c r="T34" s="82">
        <f t="shared" si="7"/>
        <v>2.083333333333337E-2</v>
      </c>
    </row>
    <row r="35" spans="1:20" ht="18.399999999999999" customHeight="1" thickBot="1" x14ac:dyDescent="0.3">
      <c r="A35" s="693"/>
      <c r="B35" s="74">
        <v>19</v>
      </c>
      <c r="C35" s="473">
        <f t="shared" si="18"/>
        <v>0.60416666666666663</v>
      </c>
      <c r="D35" s="130">
        <f t="shared" ref="D35:O35" si="27">C35+D$9</f>
        <v>0.60624999999999996</v>
      </c>
      <c r="E35" s="130">
        <f t="shared" si="27"/>
        <v>0.61597222222222214</v>
      </c>
      <c r="F35" s="130">
        <f t="shared" si="27"/>
        <v>0.62291666666666656</v>
      </c>
      <c r="G35" s="130">
        <f t="shared" si="27"/>
        <v>0.62777777777777766</v>
      </c>
      <c r="H35" s="130">
        <f t="shared" si="27"/>
        <v>0.63263888888888875</v>
      </c>
      <c r="I35" s="130">
        <f t="shared" si="27"/>
        <v>0.63819444444444429</v>
      </c>
      <c r="J35" s="130">
        <f t="shared" si="27"/>
        <v>0.64374999999999982</v>
      </c>
      <c r="K35" s="130">
        <f t="shared" si="27"/>
        <v>0.64791666666666647</v>
      </c>
      <c r="L35" s="130">
        <f t="shared" si="27"/>
        <v>0.65347222222222201</v>
      </c>
      <c r="M35" s="130">
        <f t="shared" si="27"/>
        <v>0.66041666666666643</v>
      </c>
      <c r="N35" s="130">
        <f t="shared" si="27"/>
        <v>0.66874999999999973</v>
      </c>
      <c r="O35" s="130">
        <f t="shared" si="27"/>
        <v>0.67013888888888862</v>
      </c>
      <c r="P35" s="205">
        <f t="shared" si="9"/>
        <v>29.92</v>
      </c>
      <c r="Q35" s="163">
        <f t="shared" si="5"/>
        <v>6.5972222222221988E-2</v>
      </c>
      <c r="R35" s="73">
        <f t="shared" si="6"/>
        <v>18.896842105263225</v>
      </c>
      <c r="S35" s="81"/>
      <c r="T35" s="82">
        <f t="shared" si="7"/>
        <v>2.083333333333337E-2</v>
      </c>
    </row>
    <row r="36" spans="1:20" ht="18.399999999999999" customHeight="1" thickBot="1" x14ac:dyDescent="0.3">
      <c r="A36" s="693"/>
      <c r="B36" s="74">
        <v>20</v>
      </c>
      <c r="C36" s="473">
        <f t="shared" si="18"/>
        <v>0.625</v>
      </c>
      <c r="D36" s="130">
        <f t="shared" ref="D36:O36" si="28">C36+D$9</f>
        <v>0.62708333333333333</v>
      </c>
      <c r="E36" s="130">
        <f t="shared" si="28"/>
        <v>0.63680555555555551</v>
      </c>
      <c r="F36" s="130">
        <f t="shared" si="28"/>
        <v>0.64374999999999993</v>
      </c>
      <c r="G36" s="130">
        <f t="shared" si="28"/>
        <v>0.64861111111111103</v>
      </c>
      <c r="H36" s="130">
        <f t="shared" si="28"/>
        <v>0.65347222222222212</v>
      </c>
      <c r="I36" s="130">
        <f t="shared" si="28"/>
        <v>0.65902777777777766</v>
      </c>
      <c r="J36" s="130">
        <f t="shared" si="28"/>
        <v>0.66458333333333319</v>
      </c>
      <c r="K36" s="130">
        <f t="shared" si="28"/>
        <v>0.66874999999999984</v>
      </c>
      <c r="L36" s="130">
        <f t="shared" si="28"/>
        <v>0.67430555555555538</v>
      </c>
      <c r="M36" s="130">
        <f t="shared" si="28"/>
        <v>0.6812499999999998</v>
      </c>
      <c r="N36" s="130">
        <f t="shared" si="28"/>
        <v>0.6895833333333331</v>
      </c>
      <c r="O36" s="130">
        <f t="shared" si="28"/>
        <v>0.69097222222222199</v>
      </c>
      <c r="P36" s="205">
        <f t="shared" si="9"/>
        <v>29.92</v>
      </c>
      <c r="Q36" s="163">
        <f t="shared" si="5"/>
        <v>6.5972222222221988E-2</v>
      </c>
      <c r="R36" s="73">
        <f t="shared" si="6"/>
        <v>18.896842105263225</v>
      </c>
      <c r="S36" s="81"/>
      <c r="T36" s="82">
        <f t="shared" si="7"/>
        <v>2.083333333333337E-2</v>
      </c>
    </row>
    <row r="37" spans="1:20" ht="18.399999999999999" customHeight="1" thickBot="1" x14ac:dyDescent="0.3">
      <c r="A37" s="693"/>
      <c r="B37" s="74">
        <v>21</v>
      </c>
      <c r="C37" s="473">
        <f t="shared" si="18"/>
        <v>0.64583333333333337</v>
      </c>
      <c r="D37" s="130">
        <f t="shared" ref="D37:O37" si="29">C37+D$9</f>
        <v>0.6479166666666667</v>
      </c>
      <c r="E37" s="130">
        <f t="shared" si="29"/>
        <v>0.65763888888888888</v>
      </c>
      <c r="F37" s="130">
        <f t="shared" si="29"/>
        <v>0.6645833333333333</v>
      </c>
      <c r="G37" s="130">
        <f t="shared" si="29"/>
        <v>0.6694444444444444</v>
      </c>
      <c r="H37" s="130">
        <f t="shared" si="29"/>
        <v>0.67430555555555549</v>
      </c>
      <c r="I37" s="130">
        <f t="shared" si="29"/>
        <v>0.67986111111111103</v>
      </c>
      <c r="J37" s="130">
        <f t="shared" si="29"/>
        <v>0.68541666666666656</v>
      </c>
      <c r="K37" s="130">
        <f t="shared" si="29"/>
        <v>0.68958333333333321</v>
      </c>
      <c r="L37" s="130">
        <f t="shared" si="29"/>
        <v>0.69513888888888875</v>
      </c>
      <c r="M37" s="130">
        <f t="shared" si="29"/>
        <v>0.70208333333333317</v>
      </c>
      <c r="N37" s="130">
        <f t="shared" si="29"/>
        <v>0.71041666666666647</v>
      </c>
      <c r="O37" s="130">
        <f t="shared" si="29"/>
        <v>0.71180555555555536</v>
      </c>
      <c r="P37" s="205">
        <f t="shared" si="9"/>
        <v>29.92</v>
      </c>
      <c r="Q37" s="163">
        <f t="shared" si="5"/>
        <v>6.5972222222221988E-2</v>
      </c>
      <c r="R37" s="73">
        <f t="shared" si="6"/>
        <v>18.896842105263225</v>
      </c>
      <c r="S37" s="81"/>
      <c r="T37" s="82">
        <f t="shared" si="7"/>
        <v>2.083333333333337E-2</v>
      </c>
    </row>
    <row r="38" spans="1:20" ht="18.399999999999999" customHeight="1" thickBot="1" x14ac:dyDescent="0.3">
      <c r="A38" s="693"/>
      <c r="B38" s="74">
        <v>22</v>
      </c>
      <c r="C38" s="473">
        <f t="shared" si="18"/>
        <v>0.66666666666666674</v>
      </c>
      <c r="D38" s="130">
        <f t="shared" ref="D38:O38" si="30">C38+D$9</f>
        <v>0.66875000000000007</v>
      </c>
      <c r="E38" s="130">
        <f t="shared" si="30"/>
        <v>0.67847222222222225</v>
      </c>
      <c r="F38" s="130">
        <f t="shared" si="30"/>
        <v>0.68541666666666667</v>
      </c>
      <c r="G38" s="130">
        <f t="shared" si="30"/>
        <v>0.69027777777777777</v>
      </c>
      <c r="H38" s="130">
        <f t="shared" si="30"/>
        <v>0.69513888888888886</v>
      </c>
      <c r="I38" s="130">
        <f t="shared" si="30"/>
        <v>0.7006944444444444</v>
      </c>
      <c r="J38" s="130">
        <f t="shared" si="30"/>
        <v>0.70624999999999993</v>
      </c>
      <c r="K38" s="130">
        <f t="shared" si="30"/>
        <v>0.71041666666666659</v>
      </c>
      <c r="L38" s="130">
        <f t="shared" si="30"/>
        <v>0.71597222222222212</v>
      </c>
      <c r="M38" s="130">
        <f t="shared" si="30"/>
        <v>0.72291666666666654</v>
      </c>
      <c r="N38" s="130">
        <f t="shared" si="30"/>
        <v>0.73124999999999984</v>
      </c>
      <c r="O38" s="130">
        <f t="shared" si="30"/>
        <v>0.73263888888888873</v>
      </c>
      <c r="P38" s="205">
        <f t="shared" si="9"/>
        <v>29.92</v>
      </c>
      <c r="Q38" s="163">
        <f t="shared" ref="Q38:Q48" si="31">O38-C38</f>
        <v>6.5972222222221988E-2</v>
      </c>
      <c r="R38" s="73">
        <f t="shared" si="6"/>
        <v>18.896842105263225</v>
      </c>
      <c r="S38" s="81"/>
      <c r="T38" s="82">
        <f t="shared" si="7"/>
        <v>2.083333333333337E-2</v>
      </c>
    </row>
    <row r="39" spans="1:20" ht="18.399999999999999" customHeight="1" thickBot="1" x14ac:dyDescent="0.3">
      <c r="A39" s="693"/>
      <c r="B39" s="74">
        <v>23</v>
      </c>
      <c r="C39" s="473">
        <f t="shared" si="18"/>
        <v>0.68750000000000011</v>
      </c>
      <c r="D39" s="130">
        <f t="shared" ref="D39:O39" si="32">C39+D$9</f>
        <v>0.68958333333333344</v>
      </c>
      <c r="E39" s="130">
        <f t="shared" si="32"/>
        <v>0.69930555555555562</v>
      </c>
      <c r="F39" s="130">
        <f t="shared" si="32"/>
        <v>0.70625000000000004</v>
      </c>
      <c r="G39" s="130">
        <f t="shared" si="32"/>
        <v>0.71111111111111114</v>
      </c>
      <c r="H39" s="130">
        <f t="shared" si="32"/>
        <v>0.71597222222222223</v>
      </c>
      <c r="I39" s="130">
        <f t="shared" si="32"/>
        <v>0.72152777777777777</v>
      </c>
      <c r="J39" s="130">
        <f t="shared" si="32"/>
        <v>0.7270833333333333</v>
      </c>
      <c r="K39" s="130">
        <f t="shared" si="32"/>
        <v>0.73124999999999996</v>
      </c>
      <c r="L39" s="130">
        <f t="shared" si="32"/>
        <v>0.73680555555555549</v>
      </c>
      <c r="M39" s="130">
        <f t="shared" si="32"/>
        <v>0.74374999999999991</v>
      </c>
      <c r="N39" s="130">
        <f t="shared" si="32"/>
        <v>0.75208333333333321</v>
      </c>
      <c r="O39" s="130">
        <f t="shared" si="32"/>
        <v>0.7534722222222221</v>
      </c>
      <c r="P39" s="205">
        <f t="shared" si="9"/>
        <v>29.92</v>
      </c>
      <c r="Q39" s="163">
        <f t="shared" si="31"/>
        <v>6.5972222222221988E-2</v>
      </c>
      <c r="R39" s="73">
        <f t="shared" si="6"/>
        <v>18.896842105263225</v>
      </c>
      <c r="S39" s="81"/>
      <c r="T39" s="82">
        <f t="shared" si="7"/>
        <v>2.083333333333337E-2</v>
      </c>
    </row>
    <row r="40" spans="1:20" ht="18.399999999999999" customHeight="1" thickBot="1" x14ac:dyDescent="0.3">
      <c r="A40" s="693"/>
      <c r="B40" s="74">
        <v>24</v>
      </c>
      <c r="C40" s="473">
        <f t="shared" si="18"/>
        <v>0.70833333333333348</v>
      </c>
      <c r="D40" s="130">
        <f t="shared" ref="D40:O40" si="33">C40+D$9</f>
        <v>0.71041666666666681</v>
      </c>
      <c r="E40" s="130">
        <f t="shared" si="33"/>
        <v>0.72013888888888899</v>
      </c>
      <c r="F40" s="130">
        <f t="shared" si="33"/>
        <v>0.72708333333333341</v>
      </c>
      <c r="G40" s="130">
        <f t="shared" si="33"/>
        <v>0.73194444444444451</v>
      </c>
      <c r="H40" s="130">
        <f t="shared" si="33"/>
        <v>0.7368055555555556</v>
      </c>
      <c r="I40" s="130">
        <f t="shared" si="33"/>
        <v>0.74236111111111114</v>
      </c>
      <c r="J40" s="130">
        <f t="shared" si="33"/>
        <v>0.74791666666666667</v>
      </c>
      <c r="K40" s="130">
        <f t="shared" si="33"/>
        <v>0.75208333333333333</v>
      </c>
      <c r="L40" s="130">
        <f t="shared" si="33"/>
        <v>0.75763888888888886</v>
      </c>
      <c r="M40" s="130">
        <f t="shared" si="33"/>
        <v>0.76458333333333328</v>
      </c>
      <c r="N40" s="130">
        <f t="shared" si="33"/>
        <v>0.77291666666666659</v>
      </c>
      <c r="O40" s="130">
        <f t="shared" si="33"/>
        <v>0.77430555555555547</v>
      </c>
      <c r="P40" s="205">
        <f t="shared" si="9"/>
        <v>29.92</v>
      </c>
      <c r="Q40" s="163">
        <f t="shared" si="31"/>
        <v>6.5972222222221988E-2</v>
      </c>
      <c r="R40" s="73">
        <f t="shared" si="6"/>
        <v>18.896842105263225</v>
      </c>
      <c r="S40" s="81"/>
      <c r="T40" s="82">
        <f t="shared" si="7"/>
        <v>2.083333333333337E-2</v>
      </c>
    </row>
    <row r="41" spans="1:20" ht="18.399999999999999" customHeight="1" thickBot="1" x14ac:dyDescent="0.3">
      <c r="A41" s="693"/>
      <c r="B41" s="74">
        <v>25</v>
      </c>
      <c r="C41" s="473">
        <f t="shared" si="18"/>
        <v>0.72916666666666685</v>
      </c>
      <c r="D41" s="130">
        <f t="shared" ref="D41:O41" si="34">C41+D$9</f>
        <v>0.73125000000000018</v>
      </c>
      <c r="E41" s="130">
        <f t="shared" si="34"/>
        <v>0.74097222222222237</v>
      </c>
      <c r="F41" s="130">
        <f t="shared" si="34"/>
        <v>0.74791666666666679</v>
      </c>
      <c r="G41" s="130">
        <f t="shared" si="34"/>
        <v>0.75277777777777788</v>
      </c>
      <c r="H41" s="130">
        <f t="shared" si="34"/>
        <v>0.75763888888888897</v>
      </c>
      <c r="I41" s="130">
        <f t="shared" si="34"/>
        <v>0.76319444444444451</v>
      </c>
      <c r="J41" s="130">
        <f t="shared" si="34"/>
        <v>0.76875000000000004</v>
      </c>
      <c r="K41" s="130">
        <f t="shared" si="34"/>
        <v>0.7729166666666667</v>
      </c>
      <c r="L41" s="130">
        <f t="shared" si="34"/>
        <v>0.77847222222222223</v>
      </c>
      <c r="M41" s="130">
        <f t="shared" si="34"/>
        <v>0.78541666666666665</v>
      </c>
      <c r="N41" s="130">
        <f t="shared" si="34"/>
        <v>0.79374999999999996</v>
      </c>
      <c r="O41" s="130">
        <f t="shared" si="34"/>
        <v>0.79513888888888884</v>
      </c>
      <c r="P41" s="205">
        <f t="shared" si="9"/>
        <v>29.92</v>
      </c>
      <c r="Q41" s="163">
        <f t="shared" si="31"/>
        <v>6.5972222222221988E-2</v>
      </c>
      <c r="R41" s="73">
        <f t="shared" si="6"/>
        <v>18.896842105263225</v>
      </c>
      <c r="S41" s="81"/>
      <c r="T41" s="82">
        <f t="shared" si="7"/>
        <v>2.083333333333337E-2</v>
      </c>
    </row>
    <row r="42" spans="1:20" ht="18.399999999999999" customHeight="1" thickBot="1" x14ac:dyDescent="0.3">
      <c r="A42" s="693"/>
      <c r="B42" s="74">
        <v>26</v>
      </c>
      <c r="C42" s="473">
        <f t="shared" si="18"/>
        <v>0.75000000000000022</v>
      </c>
      <c r="D42" s="130">
        <f t="shared" ref="D42:O42" si="35">C42+D$9</f>
        <v>0.75208333333333355</v>
      </c>
      <c r="E42" s="130">
        <f t="shared" si="35"/>
        <v>0.76180555555555574</v>
      </c>
      <c r="F42" s="130">
        <f t="shared" si="35"/>
        <v>0.76875000000000016</v>
      </c>
      <c r="G42" s="130">
        <f t="shared" si="35"/>
        <v>0.77361111111111125</v>
      </c>
      <c r="H42" s="130">
        <f t="shared" si="35"/>
        <v>0.77847222222222234</v>
      </c>
      <c r="I42" s="130">
        <f t="shared" si="35"/>
        <v>0.78402777777777788</v>
      </c>
      <c r="J42" s="130">
        <f t="shared" si="35"/>
        <v>0.78958333333333341</v>
      </c>
      <c r="K42" s="130">
        <f t="shared" si="35"/>
        <v>0.79375000000000007</v>
      </c>
      <c r="L42" s="130">
        <f t="shared" si="35"/>
        <v>0.7993055555555556</v>
      </c>
      <c r="M42" s="130">
        <f t="shared" si="35"/>
        <v>0.80625000000000002</v>
      </c>
      <c r="N42" s="130">
        <f t="shared" si="35"/>
        <v>0.81458333333333333</v>
      </c>
      <c r="O42" s="130">
        <f t="shared" si="35"/>
        <v>0.81597222222222221</v>
      </c>
      <c r="P42" s="205">
        <f t="shared" si="9"/>
        <v>29.92</v>
      </c>
      <c r="Q42" s="163">
        <f t="shared" si="31"/>
        <v>6.5972222222221988E-2</v>
      </c>
      <c r="R42" s="73">
        <f t="shared" si="6"/>
        <v>18.896842105263225</v>
      </c>
      <c r="S42" s="81"/>
      <c r="T42" s="82">
        <f t="shared" si="7"/>
        <v>2.083333333333337E-2</v>
      </c>
    </row>
    <row r="43" spans="1:20" ht="18.399999999999999" customHeight="1" thickBot="1" x14ac:dyDescent="0.3">
      <c r="A43" s="693"/>
      <c r="B43" s="74">
        <v>27</v>
      </c>
      <c r="C43" s="473">
        <f t="shared" si="18"/>
        <v>0.77083333333333359</v>
      </c>
      <c r="D43" s="130">
        <f t="shared" ref="D43:O43" si="36">C43+D$9</f>
        <v>0.77291666666666692</v>
      </c>
      <c r="E43" s="130">
        <f t="shared" si="36"/>
        <v>0.78263888888888911</v>
      </c>
      <c r="F43" s="130">
        <f t="shared" si="36"/>
        <v>0.78958333333333353</v>
      </c>
      <c r="G43" s="130">
        <f t="shared" si="36"/>
        <v>0.79444444444444462</v>
      </c>
      <c r="H43" s="130">
        <f t="shared" si="36"/>
        <v>0.79930555555555571</v>
      </c>
      <c r="I43" s="130">
        <f t="shared" si="36"/>
        <v>0.80486111111111125</v>
      </c>
      <c r="J43" s="130">
        <f t="shared" si="36"/>
        <v>0.81041666666666679</v>
      </c>
      <c r="K43" s="130">
        <f t="shared" si="36"/>
        <v>0.81458333333333344</v>
      </c>
      <c r="L43" s="130">
        <f t="shared" si="36"/>
        <v>0.82013888888888897</v>
      </c>
      <c r="M43" s="130">
        <f t="shared" si="36"/>
        <v>0.82708333333333339</v>
      </c>
      <c r="N43" s="130">
        <f t="shared" si="36"/>
        <v>0.8354166666666667</v>
      </c>
      <c r="O43" s="130">
        <f t="shared" si="36"/>
        <v>0.83680555555555558</v>
      </c>
      <c r="P43" s="205">
        <f t="shared" si="9"/>
        <v>29.92</v>
      </c>
      <c r="Q43" s="163">
        <f t="shared" si="31"/>
        <v>6.5972222222221988E-2</v>
      </c>
      <c r="R43" s="73">
        <f t="shared" si="6"/>
        <v>18.896842105263225</v>
      </c>
      <c r="S43" s="81"/>
      <c r="T43" s="82">
        <f t="shared" si="7"/>
        <v>2.083333333333337E-2</v>
      </c>
    </row>
    <row r="44" spans="1:20" ht="18.399999999999999" customHeight="1" thickBot="1" x14ac:dyDescent="0.3">
      <c r="A44" s="693"/>
      <c r="B44" s="74">
        <v>28</v>
      </c>
      <c r="C44" s="473">
        <f t="shared" si="18"/>
        <v>0.79166666666666696</v>
      </c>
      <c r="D44" s="130">
        <f t="shared" ref="D44:O44" si="37">C44+D$9</f>
        <v>0.79375000000000029</v>
      </c>
      <c r="E44" s="130">
        <f t="shared" si="37"/>
        <v>0.80347222222222248</v>
      </c>
      <c r="F44" s="130">
        <f t="shared" si="37"/>
        <v>0.8104166666666669</v>
      </c>
      <c r="G44" s="130">
        <f t="shared" si="37"/>
        <v>0.81527777777777799</v>
      </c>
      <c r="H44" s="130">
        <f t="shared" si="37"/>
        <v>0.82013888888888908</v>
      </c>
      <c r="I44" s="130">
        <f t="shared" si="37"/>
        <v>0.82569444444444462</v>
      </c>
      <c r="J44" s="130">
        <f t="shared" si="37"/>
        <v>0.83125000000000016</v>
      </c>
      <c r="K44" s="130">
        <f t="shared" si="37"/>
        <v>0.83541666666666681</v>
      </c>
      <c r="L44" s="130">
        <f t="shared" si="37"/>
        <v>0.84097222222222234</v>
      </c>
      <c r="M44" s="130">
        <f t="shared" si="37"/>
        <v>0.84791666666666676</v>
      </c>
      <c r="N44" s="130">
        <f t="shared" si="37"/>
        <v>0.85625000000000007</v>
      </c>
      <c r="O44" s="130">
        <f t="shared" si="37"/>
        <v>0.85763888888888895</v>
      </c>
      <c r="P44" s="205">
        <f t="shared" si="9"/>
        <v>29.92</v>
      </c>
      <c r="Q44" s="163">
        <f t="shared" si="31"/>
        <v>6.5972222222221988E-2</v>
      </c>
      <c r="R44" s="73">
        <f t="shared" si="6"/>
        <v>18.896842105263225</v>
      </c>
      <c r="S44" s="81"/>
      <c r="T44" s="82">
        <f t="shared" si="7"/>
        <v>2.083333333333337E-2</v>
      </c>
    </row>
    <row r="45" spans="1:20" ht="18.399999999999999" customHeight="1" thickBot="1" x14ac:dyDescent="0.3">
      <c r="A45" s="693"/>
      <c r="B45" s="74">
        <v>29</v>
      </c>
      <c r="C45" s="473">
        <f t="shared" si="18"/>
        <v>0.81250000000000033</v>
      </c>
      <c r="D45" s="130">
        <f t="shared" ref="D45:O45" si="38">C45+D$9</f>
        <v>0.81458333333333366</v>
      </c>
      <c r="E45" s="130">
        <f t="shared" si="38"/>
        <v>0.82430555555555585</v>
      </c>
      <c r="F45" s="130">
        <f t="shared" si="38"/>
        <v>0.83125000000000027</v>
      </c>
      <c r="G45" s="130">
        <f t="shared" si="38"/>
        <v>0.83611111111111136</v>
      </c>
      <c r="H45" s="130">
        <f t="shared" si="38"/>
        <v>0.84097222222222245</v>
      </c>
      <c r="I45" s="130">
        <f t="shared" si="38"/>
        <v>0.84652777777777799</v>
      </c>
      <c r="J45" s="130">
        <f t="shared" si="38"/>
        <v>0.85208333333333353</v>
      </c>
      <c r="K45" s="130">
        <f t="shared" si="38"/>
        <v>0.85625000000000018</v>
      </c>
      <c r="L45" s="130">
        <f t="shared" si="38"/>
        <v>0.86180555555555571</v>
      </c>
      <c r="M45" s="130">
        <f t="shared" si="38"/>
        <v>0.86875000000000013</v>
      </c>
      <c r="N45" s="130">
        <f t="shared" si="38"/>
        <v>0.87708333333333344</v>
      </c>
      <c r="O45" s="130">
        <f t="shared" si="38"/>
        <v>0.87847222222222232</v>
      </c>
      <c r="P45" s="205">
        <f t="shared" si="9"/>
        <v>29.92</v>
      </c>
      <c r="Q45" s="163">
        <f t="shared" si="31"/>
        <v>6.5972222222221988E-2</v>
      </c>
      <c r="R45" s="73">
        <f t="shared" si="6"/>
        <v>18.896842105263225</v>
      </c>
      <c r="S45" s="81"/>
      <c r="T45" s="82">
        <f t="shared" si="7"/>
        <v>2.083333333333337E-2</v>
      </c>
    </row>
    <row r="46" spans="1:20" ht="18.399999999999999" customHeight="1" thickBot="1" x14ac:dyDescent="0.3">
      <c r="A46" s="693"/>
      <c r="B46" s="74">
        <v>30</v>
      </c>
      <c r="C46" s="473">
        <f t="shared" si="18"/>
        <v>0.8333333333333337</v>
      </c>
      <c r="D46" s="130">
        <f t="shared" ref="D46:O46" si="39">C46+D$9</f>
        <v>0.83541666666666703</v>
      </c>
      <c r="E46" s="130">
        <f t="shared" si="39"/>
        <v>0.84513888888888922</v>
      </c>
      <c r="F46" s="130">
        <f t="shared" si="39"/>
        <v>0.85208333333333364</v>
      </c>
      <c r="G46" s="130">
        <f t="shared" si="39"/>
        <v>0.85694444444444473</v>
      </c>
      <c r="H46" s="130">
        <f t="shared" si="39"/>
        <v>0.86180555555555582</v>
      </c>
      <c r="I46" s="130">
        <f t="shared" si="39"/>
        <v>0.86736111111111136</v>
      </c>
      <c r="J46" s="130">
        <f t="shared" si="39"/>
        <v>0.8729166666666669</v>
      </c>
      <c r="K46" s="130">
        <f t="shared" si="39"/>
        <v>0.87708333333333355</v>
      </c>
      <c r="L46" s="130">
        <f t="shared" si="39"/>
        <v>0.88263888888888908</v>
      </c>
      <c r="M46" s="130">
        <f t="shared" si="39"/>
        <v>0.8895833333333335</v>
      </c>
      <c r="N46" s="130">
        <f t="shared" si="39"/>
        <v>0.89791666666666681</v>
      </c>
      <c r="O46" s="130">
        <f t="shared" si="39"/>
        <v>0.89930555555555569</v>
      </c>
      <c r="P46" s="205">
        <f t="shared" si="9"/>
        <v>29.92</v>
      </c>
      <c r="Q46" s="163">
        <f t="shared" si="31"/>
        <v>6.5972222222221988E-2</v>
      </c>
      <c r="R46" s="73">
        <f t="shared" si="6"/>
        <v>18.896842105263225</v>
      </c>
      <c r="S46" s="81"/>
      <c r="T46" s="82">
        <f t="shared" si="7"/>
        <v>2.083333333333337E-2</v>
      </c>
    </row>
    <row r="47" spans="1:20" ht="18.399999999999999" customHeight="1" x14ac:dyDescent="0.25">
      <c r="A47" s="693"/>
      <c r="B47" s="385">
        <v>31</v>
      </c>
      <c r="C47" s="477">
        <f t="shared" si="18"/>
        <v>0.85416666666666707</v>
      </c>
      <c r="D47" s="394">
        <f t="shared" ref="D47:O47" si="40">C47+D$9</f>
        <v>0.8562500000000004</v>
      </c>
      <c r="E47" s="394">
        <f t="shared" si="40"/>
        <v>0.86597222222222259</v>
      </c>
      <c r="F47" s="394">
        <f t="shared" si="40"/>
        <v>0.87291666666666701</v>
      </c>
      <c r="G47" s="394">
        <f t="shared" si="40"/>
        <v>0.8777777777777781</v>
      </c>
      <c r="H47" s="394">
        <f t="shared" si="40"/>
        <v>0.88263888888888919</v>
      </c>
      <c r="I47" s="394">
        <f t="shared" si="40"/>
        <v>0.88819444444444473</v>
      </c>
      <c r="J47" s="394">
        <f t="shared" si="40"/>
        <v>0.89375000000000027</v>
      </c>
      <c r="K47" s="394">
        <f t="shared" si="40"/>
        <v>0.89791666666666692</v>
      </c>
      <c r="L47" s="394">
        <f t="shared" si="40"/>
        <v>0.90347222222222245</v>
      </c>
      <c r="M47" s="394">
        <f t="shared" si="40"/>
        <v>0.91041666666666687</v>
      </c>
      <c r="N47" s="394">
        <f t="shared" si="40"/>
        <v>0.91875000000000018</v>
      </c>
      <c r="O47" s="394">
        <f t="shared" si="40"/>
        <v>0.92013888888888906</v>
      </c>
      <c r="P47" s="289">
        <f t="shared" si="9"/>
        <v>29.92</v>
      </c>
      <c r="Q47" s="290">
        <f t="shared" si="31"/>
        <v>6.5972222222221988E-2</v>
      </c>
      <c r="R47" s="397">
        <f t="shared" si="6"/>
        <v>18.896842105263225</v>
      </c>
      <c r="S47" s="81"/>
      <c r="T47" s="82">
        <f t="shared" si="7"/>
        <v>2.083333333333337E-2</v>
      </c>
    </row>
    <row r="48" spans="1:20" ht="18.399999999999999" customHeight="1" x14ac:dyDescent="0.25">
      <c r="A48" s="768"/>
      <c r="B48" s="505">
        <v>32</v>
      </c>
      <c r="C48" s="506">
        <f>C47+"0:40"</f>
        <v>0.88194444444444486</v>
      </c>
      <c r="D48" s="418">
        <f t="shared" ref="D48" si="41">C48+D$10</f>
        <v>0.88402777777777819</v>
      </c>
      <c r="E48" s="418">
        <f t="shared" ref="E48" si="42">D48+E$10</f>
        <v>0.89305555555555594</v>
      </c>
      <c r="F48" s="418">
        <f t="shared" ref="F48" si="43">E48+F$10</f>
        <v>0.89930555555555591</v>
      </c>
      <c r="G48" s="418">
        <f t="shared" ref="G48" si="44">F48+G$10</f>
        <v>0.90347222222222257</v>
      </c>
      <c r="H48" s="418">
        <f t="shared" ref="H48" si="45">G48+H$10</f>
        <v>0.90763888888888922</v>
      </c>
      <c r="I48" s="418">
        <f t="shared" ref="I48" si="46">H48+I$10</f>
        <v>0.91250000000000031</v>
      </c>
      <c r="J48" s="418">
        <f t="shared" ref="J48" si="47">I48+J$10</f>
        <v>0.9173611111111114</v>
      </c>
      <c r="K48" s="418">
        <f t="shared" ref="K48" si="48">J48+K$10</f>
        <v>0.92083333333333361</v>
      </c>
      <c r="L48" s="418">
        <f t="shared" ref="L48" si="49">K48+L$10</f>
        <v>0.92569444444444471</v>
      </c>
      <c r="M48" s="418">
        <f t="shared" ref="M48" si="50">L48+M$10</f>
        <v>0.93194444444444469</v>
      </c>
      <c r="N48" s="418">
        <f t="shared" ref="N48" si="51">M48+N$10</f>
        <v>0.93958333333333355</v>
      </c>
      <c r="O48" s="418">
        <f t="shared" ref="O48" si="52">N48+O$10</f>
        <v>0.94097222222222243</v>
      </c>
      <c r="P48" s="465">
        <f t="shared" si="9"/>
        <v>29.92</v>
      </c>
      <c r="Q48" s="418">
        <f t="shared" si="31"/>
        <v>5.9027777777777568E-2</v>
      </c>
      <c r="R48" s="466">
        <f t="shared" si="6"/>
        <v>21.120000000000076</v>
      </c>
      <c r="S48" s="81"/>
      <c r="T48" s="82">
        <f t="shared" si="7"/>
        <v>2.777777777777779E-2</v>
      </c>
    </row>
    <row r="49" spans="1:20" ht="18.399999999999999" customHeight="1" x14ac:dyDescent="0.25">
      <c r="A49" s="768"/>
      <c r="B49" s="505">
        <v>33</v>
      </c>
      <c r="C49" s="506">
        <f t="shared" ref="C49:C51" si="53">C48+"0:40"</f>
        <v>0.90972222222222265</v>
      </c>
      <c r="D49" s="418">
        <f t="shared" si="4"/>
        <v>0.91180555555555598</v>
      </c>
      <c r="E49" s="418">
        <f t="shared" si="4"/>
        <v>0.92083333333333373</v>
      </c>
      <c r="F49" s="418">
        <f t="shared" si="4"/>
        <v>0.9270833333333337</v>
      </c>
      <c r="G49" s="418">
        <f t="shared" si="4"/>
        <v>0.93125000000000036</v>
      </c>
      <c r="H49" s="418">
        <f t="shared" si="4"/>
        <v>0.93541666666666701</v>
      </c>
      <c r="I49" s="418">
        <f t="shared" si="4"/>
        <v>0.9402777777777781</v>
      </c>
      <c r="J49" s="418">
        <f t="shared" si="4"/>
        <v>0.94513888888888919</v>
      </c>
      <c r="K49" s="418">
        <f t="shared" si="4"/>
        <v>0.9486111111111114</v>
      </c>
      <c r="L49" s="418">
        <f t="shared" si="4"/>
        <v>0.9534722222222225</v>
      </c>
      <c r="M49" s="418">
        <f t="shared" si="4"/>
        <v>0.95972222222222248</v>
      </c>
      <c r="N49" s="418">
        <f t="shared" si="4"/>
        <v>0.96736111111111134</v>
      </c>
      <c r="O49" s="418">
        <f t="shared" si="4"/>
        <v>0.96875000000000022</v>
      </c>
      <c r="P49" s="465">
        <f t="shared" si="9"/>
        <v>29.92</v>
      </c>
      <c r="Q49" s="418">
        <f t="shared" si="5"/>
        <v>5.9027777777777568E-2</v>
      </c>
      <c r="R49" s="466">
        <f t="shared" si="6"/>
        <v>21.120000000000076</v>
      </c>
      <c r="S49" s="81"/>
      <c r="T49" s="82">
        <f t="shared" si="7"/>
        <v>2.777777777777779E-2</v>
      </c>
    </row>
    <row r="50" spans="1:20" ht="18.399999999999999" customHeight="1" x14ac:dyDescent="0.25">
      <c r="A50" s="768"/>
      <c r="B50" s="505">
        <v>34</v>
      </c>
      <c r="C50" s="506">
        <f t="shared" si="53"/>
        <v>0.93750000000000044</v>
      </c>
      <c r="D50" s="418">
        <f t="shared" si="4"/>
        <v>0.93958333333333377</v>
      </c>
      <c r="E50" s="418">
        <f t="shared" si="4"/>
        <v>0.94861111111111152</v>
      </c>
      <c r="F50" s="418">
        <f t="shared" si="4"/>
        <v>0.95486111111111149</v>
      </c>
      <c r="G50" s="418">
        <f t="shared" si="4"/>
        <v>0.95902777777777815</v>
      </c>
      <c r="H50" s="418">
        <f t="shared" si="4"/>
        <v>0.9631944444444448</v>
      </c>
      <c r="I50" s="418">
        <f t="shared" si="4"/>
        <v>0.96805555555555589</v>
      </c>
      <c r="J50" s="418">
        <f t="shared" si="4"/>
        <v>0.97291666666666698</v>
      </c>
      <c r="K50" s="418">
        <f t="shared" si="4"/>
        <v>0.97638888888888919</v>
      </c>
      <c r="L50" s="418">
        <f t="shared" si="4"/>
        <v>0.98125000000000029</v>
      </c>
      <c r="M50" s="418">
        <f t="shared" si="4"/>
        <v>0.98750000000000027</v>
      </c>
      <c r="N50" s="418">
        <f t="shared" si="4"/>
        <v>0.99513888888888913</v>
      </c>
      <c r="O50" s="418">
        <f t="shared" si="4"/>
        <v>0.99652777777777801</v>
      </c>
      <c r="P50" s="465">
        <f t="shared" si="9"/>
        <v>29.92</v>
      </c>
      <c r="Q50" s="418">
        <f t="shared" si="5"/>
        <v>5.9027777777777568E-2</v>
      </c>
      <c r="R50" s="466">
        <f t="shared" si="6"/>
        <v>21.120000000000076</v>
      </c>
      <c r="S50" s="81"/>
      <c r="T50" s="82">
        <f t="shared" si="7"/>
        <v>2.777777777777779E-2</v>
      </c>
    </row>
    <row r="51" spans="1:20" ht="18.399999999999999" customHeight="1" thickBot="1" x14ac:dyDescent="0.3">
      <c r="A51" s="769"/>
      <c r="B51" s="505">
        <v>35</v>
      </c>
      <c r="C51" s="506">
        <f t="shared" si="53"/>
        <v>0.96527777777777823</v>
      </c>
      <c r="D51" s="418">
        <f t="shared" si="4"/>
        <v>0.96736111111111156</v>
      </c>
      <c r="E51" s="418">
        <f t="shared" si="4"/>
        <v>0.97638888888888931</v>
      </c>
      <c r="F51" s="418">
        <f t="shared" si="4"/>
        <v>0.98263888888888928</v>
      </c>
      <c r="G51" s="418">
        <f t="shared" si="4"/>
        <v>0.98680555555555594</v>
      </c>
      <c r="H51" s="418">
        <f t="shared" si="4"/>
        <v>0.99097222222222259</v>
      </c>
      <c r="I51" s="418">
        <f t="shared" si="4"/>
        <v>0.99583333333333368</v>
      </c>
      <c r="J51" s="418">
        <f t="shared" si="4"/>
        <v>1.0006944444444448</v>
      </c>
      <c r="K51" s="418">
        <f t="shared" si="4"/>
        <v>1.0041666666666671</v>
      </c>
      <c r="L51" s="418">
        <f t="shared" si="4"/>
        <v>1.0090277777777783</v>
      </c>
      <c r="M51" s="418">
        <f t="shared" si="4"/>
        <v>1.0152777777777784</v>
      </c>
      <c r="N51" s="418">
        <f t="shared" si="4"/>
        <v>1.0229166666666674</v>
      </c>
      <c r="O51" s="418">
        <f t="shared" si="4"/>
        <v>1.0243055555555562</v>
      </c>
      <c r="P51" s="465">
        <f t="shared" si="9"/>
        <v>29.92</v>
      </c>
      <c r="Q51" s="418">
        <f t="shared" si="5"/>
        <v>5.9027777777778012E-2</v>
      </c>
      <c r="R51" s="466">
        <f t="shared" si="6"/>
        <v>21.119999999999916</v>
      </c>
      <c r="S51" s="81"/>
      <c r="T51" s="82">
        <f t="shared" si="7"/>
        <v>2.777777777777779E-2</v>
      </c>
    </row>
    <row r="52" spans="1:20" ht="18.399999999999999" customHeight="1" x14ac:dyDescent="0.25">
      <c r="A52" s="84"/>
      <c r="B52" s="84"/>
      <c r="C52" s="84"/>
      <c r="D52" s="84" t="s">
        <v>63</v>
      </c>
      <c r="E52" s="84"/>
      <c r="F52" s="206"/>
      <c r="G52" s="206"/>
      <c r="H52" s="206"/>
      <c r="I52" s="206"/>
      <c r="J52" s="206"/>
      <c r="K52" s="84">
        <v>31</v>
      </c>
      <c r="L52" s="84"/>
      <c r="M52" s="84"/>
      <c r="N52" s="84"/>
      <c r="O52" s="84"/>
      <c r="P52" s="84"/>
      <c r="Q52" s="84"/>
      <c r="R52" s="84"/>
      <c r="T52" s="82"/>
    </row>
    <row r="53" spans="1:20" ht="18.399999999999999" customHeight="1" x14ac:dyDescent="0.25">
      <c r="A53" s="84"/>
      <c r="B53" s="84"/>
      <c r="C53" s="84"/>
      <c r="D53" s="84" t="s">
        <v>64</v>
      </c>
      <c r="E53" s="84"/>
      <c r="F53" s="206"/>
      <c r="G53" s="206"/>
      <c r="H53" s="206"/>
      <c r="I53" s="206"/>
      <c r="J53" s="206"/>
      <c r="K53" s="84">
        <v>4</v>
      </c>
      <c r="L53" s="84"/>
      <c r="M53" s="84"/>
      <c r="N53" s="84"/>
      <c r="O53" s="84"/>
      <c r="P53" s="84"/>
      <c r="Q53" s="84"/>
      <c r="R53" s="84"/>
      <c r="T53" s="82"/>
    </row>
    <row r="54" spans="1:20" ht="18.399999999999999" customHeight="1" x14ac:dyDescent="0.25">
      <c r="A54" s="84"/>
      <c r="B54" s="84"/>
      <c r="C54" s="84"/>
      <c r="D54" s="84" t="s">
        <v>65</v>
      </c>
      <c r="E54" s="84"/>
      <c r="F54" s="206"/>
      <c r="G54" s="206"/>
      <c r="H54" s="206"/>
      <c r="I54" s="206"/>
      <c r="J54" s="206"/>
      <c r="K54" s="84">
        <f>B51</f>
        <v>35</v>
      </c>
      <c r="L54" s="84"/>
      <c r="M54" s="84"/>
      <c r="N54" s="84"/>
      <c r="O54" s="84"/>
      <c r="P54" s="84"/>
      <c r="Q54" s="84"/>
      <c r="R54" s="84"/>
      <c r="T54" s="82"/>
    </row>
    <row r="55" spans="1:20" ht="15" customHeight="1" x14ac:dyDescent="0.25">
      <c r="D55" s="84" t="s">
        <v>66</v>
      </c>
      <c r="E55" s="84"/>
      <c r="K55" s="207">
        <f>P13</f>
        <v>29.92</v>
      </c>
      <c r="L55" s="84"/>
      <c r="T55" s="82"/>
    </row>
    <row r="56" spans="1:20" ht="15" customHeight="1" x14ac:dyDescent="0.25">
      <c r="D56" s="84" t="s">
        <v>68</v>
      </c>
      <c r="T56" s="82"/>
    </row>
    <row r="57" spans="1:20" ht="15" customHeight="1" x14ac:dyDescent="0.25">
      <c r="D57" s="84" t="s">
        <v>70</v>
      </c>
      <c r="T57" s="82"/>
    </row>
    <row r="58" spans="1:20" ht="15" customHeight="1" x14ac:dyDescent="0.25">
      <c r="T58" s="82"/>
    </row>
    <row r="59" spans="1:20" ht="15" customHeight="1" x14ac:dyDescent="0.25">
      <c r="T59" s="82"/>
    </row>
    <row r="60" spans="1:20" ht="15" customHeight="1" x14ac:dyDescent="0.25">
      <c r="T60" s="82"/>
    </row>
    <row r="61" spans="1:20" ht="15" customHeight="1" x14ac:dyDescent="0.25">
      <c r="T61" s="82"/>
    </row>
    <row r="62" spans="1:20" ht="15" customHeight="1" x14ac:dyDescent="0.25">
      <c r="T62" s="82"/>
    </row>
    <row r="63" spans="1:20" ht="15" customHeight="1" x14ac:dyDescent="0.25">
      <c r="T63" s="82"/>
    </row>
    <row r="64" spans="1:20" ht="15" customHeight="1" x14ac:dyDescent="0.25">
      <c r="T64" s="82"/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51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T58"/>
  <sheetViews>
    <sheetView view="pageBreakPreview" zoomScale="55" zoomScaleNormal="85" zoomScaleSheetLayoutView="55" workbookViewId="0">
      <selection activeCell="P13" sqref="P13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4" width="10.7109375" style="40" customWidth="1"/>
    <col min="15" max="15" width="12.140625" style="40" customWidth="1"/>
    <col min="16" max="17" width="9.7109375" style="40" customWidth="1"/>
    <col min="18" max="18" width="14.7109375" style="40" customWidth="1"/>
    <col min="19" max="16384" width="11.5703125" style="40"/>
  </cols>
  <sheetData>
    <row r="1" spans="2:19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2:19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9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2:19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</row>
    <row r="5" spans="2:19" s="30" customFormat="1" ht="23.25" x14ac:dyDescent="0.35">
      <c r="B5" s="32" t="s">
        <v>143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2:19" s="30" customFormat="1" ht="23.25" x14ac:dyDescent="0.35">
      <c r="B6" s="32" t="s">
        <v>144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 spans="2:19" s="30" customFormat="1" ht="24" thickBot="1" x14ac:dyDescent="0.4">
      <c r="B7" s="32" t="s">
        <v>145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173"/>
      <c r="R7" s="173"/>
    </row>
    <row r="8" spans="2:19" s="30" customFormat="1" ht="202.5" customHeight="1" thickBot="1" x14ac:dyDescent="0.4">
      <c r="B8" s="725" t="s">
        <v>259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7"/>
    </row>
    <row r="9" spans="2:19" x14ac:dyDescent="0.25">
      <c r="B9" s="104"/>
      <c r="C9" s="104"/>
      <c r="D9" s="111">
        <v>2.0833333333333333E-3</v>
      </c>
      <c r="E9" s="111">
        <v>9.7222222222222224E-3</v>
      </c>
      <c r="F9" s="111">
        <v>6.9444444444444441E-3</v>
      </c>
      <c r="G9" s="111">
        <v>4.8611111111111112E-3</v>
      </c>
      <c r="H9" s="111">
        <v>4.8611111111111112E-3</v>
      </c>
      <c r="I9" s="111">
        <v>5.5555555555555558E-3</v>
      </c>
      <c r="J9" s="111">
        <v>5.5555555555555558E-3</v>
      </c>
      <c r="K9" s="111">
        <v>4.1666666666666666E-3</v>
      </c>
      <c r="L9" s="111">
        <v>5.5555555555555558E-3</v>
      </c>
      <c r="M9" s="111">
        <v>6.9444444444444441E-3</v>
      </c>
      <c r="N9" s="111">
        <v>8.3333333333333332E-3</v>
      </c>
      <c r="O9" s="111">
        <v>1.3888888888888889E-3</v>
      </c>
      <c r="P9" s="76"/>
      <c r="Q9" s="195">
        <f>SUM(D9:P9)</f>
        <v>6.597222222222221E-2</v>
      </c>
      <c r="R9" s="106"/>
    </row>
    <row r="10" spans="2:19" ht="15.75" thickBot="1" x14ac:dyDescent="0.3">
      <c r="B10" s="104"/>
      <c r="C10" s="104"/>
      <c r="D10" s="111">
        <v>2.0833333333333333E-3</v>
      </c>
      <c r="E10" s="111">
        <v>9.0277777777777787E-3</v>
      </c>
      <c r="F10" s="111">
        <v>6.2499999999999995E-3</v>
      </c>
      <c r="G10" s="111">
        <v>4.1666666666666666E-3</v>
      </c>
      <c r="H10" s="111">
        <v>4.1666666666666666E-3</v>
      </c>
      <c r="I10" s="111">
        <v>4.8611111111111112E-3</v>
      </c>
      <c r="J10" s="111">
        <v>4.8611111111111112E-3</v>
      </c>
      <c r="K10" s="111">
        <v>3.472222222222222E-3</v>
      </c>
      <c r="L10" s="111">
        <v>4.8611111111111112E-3</v>
      </c>
      <c r="M10" s="111">
        <v>6.2499999999999995E-3</v>
      </c>
      <c r="N10" s="111">
        <v>7.6388888888888886E-3</v>
      </c>
      <c r="O10" s="111">
        <v>1.3888888888888889E-3</v>
      </c>
      <c r="P10" s="111"/>
      <c r="Q10" s="195">
        <f>SUM(D10:P10)</f>
        <v>5.9027777777777776E-2</v>
      </c>
      <c r="R10" s="106"/>
    </row>
    <row r="11" spans="2:19" ht="26.25" customHeight="1" thickBot="1" x14ac:dyDescent="0.3">
      <c r="B11" s="696" t="s">
        <v>47</v>
      </c>
      <c r="C11" s="697"/>
      <c r="D11" s="696" t="s">
        <v>48</v>
      </c>
      <c r="E11" s="770"/>
      <c r="F11" s="770"/>
      <c r="G11" s="770"/>
      <c r="H11" s="770"/>
      <c r="I11" s="770"/>
      <c r="J11" s="770"/>
      <c r="K11" s="770"/>
      <c r="L11" s="770"/>
      <c r="M11" s="770"/>
      <c r="N11" s="697"/>
      <c r="O11" s="52" t="s">
        <v>49</v>
      </c>
      <c r="P11" s="701" t="s">
        <v>50</v>
      </c>
      <c r="Q11" s="701" t="s">
        <v>51</v>
      </c>
      <c r="R11" s="701" t="s">
        <v>52</v>
      </c>
      <c r="S11" s="701" t="s">
        <v>53</v>
      </c>
    </row>
    <row r="12" spans="2:19" ht="72.75" thickBot="1" x14ac:dyDescent="0.3">
      <c r="B12" s="420"/>
      <c r="C12" s="420" t="s">
        <v>265</v>
      </c>
      <c r="D12" s="54" t="s">
        <v>319</v>
      </c>
      <c r="E12" s="55" t="s">
        <v>320</v>
      </c>
      <c r="F12" s="55" t="s">
        <v>296</v>
      </c>
      <c r="G12" s="55" t="s">
        <v>56</v>
      </c>
      <c r="H12" s="55" t="s">
        <v>88</v>
      </c>
      <c r="I12" s="55" t="s">
        <v>188</v>
      </c>
      <c r="J12" s="55" t="s">
        <v>88</v>
      </c>
      <c r="K12" s="55" t="s">
        <v>321</v>
      </c>
      <c r="L12" s="55" t="s">
        <v>296</v>
      </c>
      <c r="M12" s="55" t="s">
        <v>320</v>
      </c>
      <c r="N12" s="276" t="s">
        <v>319</v>
      </c>
      <c r="O12" s="367" t="s">
        <v>265</v>
      </c>
      <c r="P12" s="702"/>
      <c r="Q12" s="703"/>
      <c r="R12" s="703"/>
      <c r="S12" s="703"/>
    </row>
    <row r="13" spans="2:19" ht="15.75" thickBot="1" x14ac:dyDescent="0.3">
      <c r="B13" s="352" t="s">
        <v>58</v>
      </c>
      <c r="C13" s="419">
        <v>0</v>
      </c>
      <c r="D13" s="277">
        <v>2.1</v>
      </c>
      <c r="E13" s="96">
        <v>4.04</v>
      </c>
      <c r="F13" s="96">
        <v>3.26</v>
      </c>
      <c r="G13" s="96">
        <v>2.46</v>
      </c>
      <c r="H13" s="96">
        <v>1.5</v>
      </c>
      <c r="I13" s="96">
        <v>1.1000000000000001</v>
      </c>
      <c r="J13" s="96">
        <v>1.5</v>
      </c>
      <c r="K13" s="96">
        <v>2.1</v>
      </c>
      <c r="L13" s="96">
        <v>2.46</v>
      </c>
      <c r="M13" s="96">
        <v>3.26</v>
      </c>
      <c r="N13" s="278">
        <v>4.04</v>
      </c>
      <c r="O13" s="376">
        <v>2.1</v>
      </c>
      <c r="P13" s="719">
        <f>O14</f>
        <v>29.92</v>
      </c>
      <c r="Q13" s="703"/>
      <c r="R13" s="703"/>
      <c r="S13" s="703"/>
    </row>
    <row r="14" spans="2:19" ht="30.75" customHeight="1" thickBot="1" x14ac:dyDescent="0.3">
      <c r="B14" s="58" t="s">
        <v>59</v>
      </c>
      <c r="C14" s="59">
        <v>0</v>
      </c>
      <c r="D14" s="273">
        <f t="shared" ref="D14:E14" si="0">C14+D13</f>
        <v>2.1</v>
      </c>
      <c r="E14" s="274">
        <f t="shared" si="0"/>
        <v>6.1400000000000006</v>
      </c>
      <c r="F14" s="274">
        <f>E14+F13</f>
        <v>9.4</v>
      </c>
      <c r="G14" s="274">
        <f t="shared" ref="G14:O14" si="1">F14+G13</f>
        <v>11.86</v>
      </c>
      <c r="H14" s="274">
        <f t="shared" si="1"/>
        <v>13.36</v>
      </c>
      <c r="I14" s="274">
        <f t="shared" si="1"/>
        <v>14.459999999999999</v>
      </c>
      <c r="J14" s="274">
        <f t="shared" si="1"/>
        <v>15.959999999999999</v>
      </c>
      <c r="K14" s="274">
        <f t="shared" si="1"/>
        <v>18.059999999999999</v>
      </c>
      <c r="L14" s="274">
        <f t="shared" si="1"/>
        <v>20.52</v>
      </c>
      <c r="M14" s="274">
        <f t="shared" si="1"/>
        <v>23.78</v>
      </c>
      <c r="N14" s="274">
        <f t="shared" si="1"/>
        <v>27.82</v>
      </c>
      <c r="O14" s="274">
        <f t="shared" si="1"/>
        <v>29.92</v>
      </c>
      <c r="P14" s="720"/>
      <c r="Q14" s="703"/>
      <c r="R14" s="703"/>
      <c r="S14" s="703"/>
    </row>
    <row r="15" spans="2:19" ht="30.75" customHeight="1" thickBot="1" x14ac:dyDescent="0.3">
      <c r="B15" s="687" t="s">
        <v>60</v>
      </c>
      <c r="C15" s="758"/>
      <c r="D15" s="273">
        <f t="shared" ref="D15:O15" si="2">D13/((D10*1440)/60)</f>
        <v>42</v>
      </c>
      <c r="E15" s="274">
        <f t="shared" si="2"/>
        <v>18.646153846153844</v>
      </c>
      <c r="F15" s="274">
        <f t="shared" si="2"/>
        <v>21.733333333333334</v>
      </c>
      <c r="G15" s="274">
        <f>G13/((G10*1440)/60)</f>
        <v>24.599999999999998</v>
      </c>
      <c r="H15" s="274">
        <f t="shared" si="2"/>
        <v>15</v>
      </c>
      <c r="I15" s="274">
        <f t="shared" si="2"/>
        <v>9.4285714285714288</v>
      </c>
      <c r="J15" s="274">
        <f t="shared" si="2"/>
        <v>12.857142857142858</v>
      </c>
      <c r="K15" s="274">
        <f t="shared" si="2"/>
        <v>25.200000000000003</v>
      </c>
      <c r="L15" s="274">
        <f t="shared" si="2"/>
        <v>21.085714285714285</v>
      </c>
      <c r="M15" s="274">
        <f t="shared" si="2"/>
        <v>21.733333333333334</v>
      </c>
      <c r="N15" s="274">
        <f t="shared" si="2"/>
        <v>22.036363636363639</v>
      </c>
      <c r="O15" s="274">
        <f t="shared" si="2"/>
        <v>63</v>
      </c>
      <c r="P15" s="721"/>
      <c r="Q15" s="702"/>
      <c r="R15" s="702"/>
      <c r="S15" s="702"/>
    </row>
    <row r="16" spans="2:19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690"/>
      <c r="Q16" s="708"/>
      <c r="R16" s="708"/>
      <c r="S16" s="691"/>
    </row>
    <row r="17" spans="1:20" ht="18.399999999999999" customHeight="1" thickBot="1" x14ac:dyDescent="0.3">
      <c r="A17" s="692" t="s">
        <v>38</v>
      </c>
      <c r="B17" s="67">
        <v>1</v>
      </c>
      <c r="C17" s="442">
        <v>0.22916666666666666</v>
      </c>
      <c r="D17" s="68">
        <f>C17+D$10</f>
        <v>0.23124999999999998</v>
      </c>
      <c r="E17" s="69">
        <f t="shared" ref="E17:F32" si="3">D17+E$10</f>
        <v>0.24027777777777776</v>
      </c>
      <c r="F17" s="70">
        <f t="shared" si="3"/>
        <v>0.24652777777777776</v>
      </c>
      <c r="G17" s="70">
        <f t="shared" ref="G17" si="4">F17+G$10</f>
        <v>0.25069444444444444</v>
      </c>
      <c r="H17" s="70">
        <f t="shared" ref="H17" si="5">G17+H$10</f>
        <v>0.25486111111111109</v>
      </c>
      <c r="I17" s="70">
        <f t="shared" ref="I17" si="6">H17+I$10</f>
        <v>0.25972222222222219</v>
      </c>
      <c r="J17" s="70">
        <f t="shared" ref="J17" si="7">I17+J$10</f>
        <v>0.26458333333333328</v>
      </c>
      <c r="K17" s="70">
        <f t="shared" ref="K17" si="8">J17+K$10</f>
        <v>0.26805555555555549</v>
      </c>
      <c r="L17" s="70">
        <f t="shared" ref="L17" si="9">K17+L$10</f>
        <v>0.27291666666666659</v>
      </c>
      <c r="M17" s="70">
        <f t="shared" ref="M17" si="10">L17+M$10</f>
        <v>0.27916666666666656</v>
      </c>
      <c r="N17" s="70">
        <f t="shared" ref="N17" si="11">M17+N$10</f>
        <v>0.28680555555555542</v>
      </c>
      <c r="O17" s="70">
        <f t="shared" ref="O17" si="12">N17+O$10</f>
        <v>0.28819444444444431</v>
      </c>
      <c r="P17" s="204">
        <f>$P$13</f>
        <v>29.92</v>
      </c>
      <c r="Q17" s="87">
        <f>O17-C17</f>
        <v>5.9027777777777651E-2</v>
      </c>
      <c r="R17" s="73">
        <f>$K$45/((Q17*1440)/60)</f>
        <v>21.120000000000047</v>
      </c>
      <c r="S17" s="39"/>
    </row>
    <row r="18" spans="1:20" ht="18.399999999999999" customHeight="1" thickBot="1" x14ac:dyDescent="0.3">
      <c r="A18" s="693"/>
      <c r="B18" s="74">
        <v>2</v>
      </c>
      <c r="C18" s="473">
        <f>C17+"00:45"</f>
        <v>0.26041666666666663</v>
      </c>
      <c r="D18" s="130">
        <f t="shared" ref="D18:E41" si="13">C18+D$10</f>
        <v>0.26249999999999996</v>
      </c>
      <c r="E18" s="75">
        <f t="shared" si="3"/>
        <v>0.27152777777777776</v>
      </c>
      <c r="F18" s="70">
        <f t="shared" ref="F18:F41" si="14">E18+F$10</f>
        <v>0.27777777777777773</v>
      </c>
      <c r="G18" s="70">
        <f t="shared" ref="G18:G41" si="15">F18+G$10</f>
        <v>0.28194444444444439</v>
      </c>
      <c r="H18" s="70">
        <f t="shared" ref="H18:H41" si="16">G18+H$10</f>
        <v>0.28611111111111104</v>
      </c>
      <c r="I18" s="70">
        <f t="shared" ref="I18:I41" si="17">H18+I$10</f>
        <v>0.29097222222222213</v>
      </c>
      <c r="J18" s="70">
        <f t="shared" ref="J18:J41" si="18">I18+J$10</f>
        <v>0.29583333333333323</v>
      </c>
      <c r="K18" s="70">
        <f t="shared" ref="K18:K41" si="19">J18+K$10</f>
        <v>0.29930555555555544</v>
      </c>
      <c r="L18" s="70">
        <f t="shared" ref="L18:L41" si="20">K18+L$10</f>
        <v>0.30416666666666653</v>
      </c>
      <c r="M18" s="70">
        <f t="shared" ref="M18:M41" si="21">L18+M$10</f>
        <v>0.31041666666666651</v>
      </c>
      <c r="N18" s="70">
        <f t="shared" ref="N18:N41" si="22">M18+N$10</f>
        <v>0.31805555555555537</v>
      </c>
      <c r="O18" s="70">
        <f t="shared" ref="O18:O41" si="23">N18+O$10</f>
        <v>0.31944444444444425</v>
      </c>
      <c r="P18" s="205">
        <f>$P$13</f>
        <v>29.92</v>
      </c>
      <c r="Q18" s="163">
        <f t="shared" ref="Q18:Q41" si="24">O18-C18</f>
        <v>5.9027777777777624E-2</v>
      </c>
      <c r="R18" s="73">
        <f t="shared" ref="R18:R41" si="25">$K$45/((Q18*1440)/60)</f>
        <v>21.120000000000058</v>
      </c>
      <c r="S18" s="81"/>
      <c r="T18" s="82">
        <f t="shared" ref="T18:T41" si="26">C18-C17</f>
        <v>3.1249999999999972E-2</v>
      </c>
    </row>
    <row r="19" spans="1:20" ht="18.399999999999999" customHeight="1" thickBot="1" x14ac:dyDescent="0.3">
      <c r="A19" s="693"/>
      <c r="B19" s="74">
        <v>3</v>
      </c>
      <c r="C19" s="473">
        <f>C18+"00:45"</f>
        <v>0.29166666666666663</v>
      </c>
      <c r="D19" s="130">
        <f t="shared" si="13"/>
        <v>0.29374999999999996</v>
      </c>
      <c r="E19" s="75">
        <f t="shared" si="3"/>
        <v>0.30277777777777776</v>
      </c>
      <c r="F19" s="70">
        <f t="shared" si="14"/>
        <v>0.30902777777777773</v>
      </c>
      <c r="G19" s="70">
        <f t="shared" si="15"/>
        <v>0.31319444444444439</v>
      </c>
      <c r="H19" s="70">
        <f t="shared" si="16"/>
        <v>0.31736111111111104</v>
      </c>
      <c r="I19" s="70">
        <f t="shared" si="17"/>
        <v>0.32222222222222213</v>
      </c>
      <c r="J19" s="70">
        <f t="shared" si="18"/>
        <v>0.32708333333333323</v>
      </c>
      <c r="K19" s="70">
        <f t="shared" si="19"/>
        <v>0.33055555555555544</v>
      </c>
      <c r="L19" s="70">
        <f t="shared" si="20"/>
        <v>0.33541666666666653</v>
      </c>
      <c r="M19" s="70">
        <f t="shared" si="21"/>
        <v>0.34166666666666651</v>
      </c>
      <c r="N19" s="70">
        <f t="shared" si="22"/>
        <v>0.34930555555555537</v>
      </c>
      <c r="O19" s="70">
        <f t="shared" si="23"/>
        <v>0.35069444444444425</v>
      </c>
      <c r="P19" s="205">
        <f t="shared" ref="P19:P41" si="27">$P$13</f>
        <v>29.92</v>
      </c>
      <c r="Q19" s="163">
        <f t="shared" si="24"/>
        <v>5.9027777777777624E-2</v>
      </c>
      <c r="R19" s="73">
        <f t="shared" si="25"/>
        <v>21.120000000000058</v>
      </c>
      <c r="S19" s="81"/>
      <c r="T19" s="82">
        <f t="shared" si="26"/>
        <v>3.125E-2</v>
      </c>
    </row>
    <row r="20" spans="1:20" ht="18.399999999999999" customHeight="1" thickBot="1" x14ac:dyDescent="0.3">
      <c r="A20" s="693"/>
      <c r="B20" s="74">
        <v>4</v>
      </c>
      <c r="C20" s="473">
        <f t="shared" ref="C20:C29" si="28">C19+"00:40"</f>
        <v>0.31944444444444442</v>
      </c>
      <c r="D20" s="130">
        <f t="shared" si="13"/>
        <v>0.32152777777777775</v>
      </c>
      <c r="E20" s="75">
        <f t="shared" si="3"/>
        <v>0.33055555555555555</v>
      </c>
      <c r="F20" s="70">
        <f t="shared" si="14"/>
        <v>0.33680555555555552</v>
      </c>
      <c r="G20" s="70">
        <f t="shared" si="15"/>
        <v>0.34097222222222218</v>
      </c>
      <c r="H20" s="70">
        <f t="shared" si="16"/>
        <v>0.34513888888888883</v>
      </c>
      <c r="I20" s="70">
        <f t="shared" si="17"/>
        <v>0.34999999999999992</v>
      </c>
      <c r="J20" s="70">
        <f t="shared" si="18"/>
        <v>0.35486111111111102</v>
      </c>
      <c r="K20" s="70">
        <f t="shared" si="19"/>
        <v>0.35833333333333323</v>
      </c>
      <c r="L20" s="70">
        <f t="shared" si="20"/>
        <v>0.36319444444444432</v>
      </c>
      <c r="M20" s="70">
        <f t="shared" si="21"/>
        <v>0.3694444444444443</v>
      </c>
      <c r="N20" s="70">
        <f t="shared" si="22"/>
        <v>0.37708333333333316</v>
      </c>
      <c r="O20" s="70">
        <f t="shared" si="23"/>
        <v>0.37847222222222204</v>
      </c>
      <c r="P20" s="205">
        <f t="shared" si="27"/>
        <v>29.92</v>
      </c>
      <c r="Q20" s="163">
        <f t="shared" si="24"/>
        <v>5.9027777777777624E-2</v>
      </c>
      <c r="R20" s="73">
        <f t="shared" si="25"/>
        <v>21.120000000000058</v>
      </c>
      <c r="S20" s="81"/>
      <c r="T20" s="82">
        <f t="shared" si="26"/>
        <v>2.777777777777779E-2</v>
      </c>
    </row>
    <row r="21" spans="1:20" ht="18.399999999999999" customHeight="1" thickBot="1" x14ac:dyDescent="0.3">
      <c r="A21" s="693"/>
      <c r="B21" s="74">
        <v>5</v>
      </c>
      <c r="C21" s="473">
        <f t="shared" si="28"/>
        <v>0.34722222222222221</v>
      </c>
      <c r="D21" s="130">
        <f t="shared" si="13"/>
        <v>0.34930555555555554</v>
      </c>
      <c r="E21" s="75">
        <f t="shared" si="3"/>
        <v>0.35833333333333334</v>
      </c>
      <c r="F21" s="70">
        <f t="shared" si="14"/>
        <v>0.36458333333333331</v>
      </c>
      <c r="G21" s="70">
        <f t="shared" si="15"/>
        <v>0.36874999999999997</v>
      </c>
      <c r="H21" s="70">
        <f t="shared" si="16"/>
        <v>0.37291666666666662</v>
      </c>
      <c r="I21" s="70">
        <f t="shared" si="17"/>
        <v>0.37777777777777771</v>
      </c>
      <c r="J21" s="70">
        <f t="shared" si="18"/>
        <v>0.38263888888888881</v>
      </c>
      <c r="K21" s="70">
        <f t="shared" si="19"/>
        <v>0.38611111111111102</v>
      </c>
      <c r="L21" s="70">
        <f t="shared" si="20"/>
        <v>0.39097222222222211</v>
      </c>
      <c r="M21" s="70">
        <f t="shared" si="21"/>
        <v>0.39722222222222209</v>
      </c>
      <c r="N21" s="70">
        <f t="shared" si="22"/>
        <v>0.40486111111111095</v>
      </c>
      <c r="O21" s="70">
        <f t="shared" si="23"/>
        <v>0.40624999999999983</v>
      </c>
      <c r="P21" s="205">
        <f t="shared" si="27"/>
        <v>29.92</v>
      </c>
      <c r="Q21" s="163">
        <f t="shared" si="24"/>
        <v>5.9027777777777624E-2</v>
      </c>
      <c r="R21" s="73">
        <f t="shared" si="25"/>
        <v>21.120000000000058</v>
      </c>
      <c r="S21" s="81"/>
      <c r="T21" s="82">
        <f t="shared" si="26"/>
        <v>2.777777777777779E-2</v>
      </c>
    </row>
    <row r="22" spans="1:20" ht="18.399999999999999" customHeight="1" thickBot="1" x14ac:dyDescent="0.3">
      <c r="A22" s="693"/>
      <c r="B22" s="74">
        <v>6</v>
      </c>
      <c r="C22" s="473">
        <f t="shared" si="28"/>
        <v>0.375</v>
      </c>
      <c r="D22" s="130">
        <f t="shared" si="13"/>
        <v>0.37708333333333333</v>
      </c>
      <c r="E22" s="75">
        <f t="shared" si="3"/>
        <v>0.38611111111111113</v>
      </c>
      <c r="F22" s="70">
        <f t="shared" si="14"/>
        <v>0.3923611111111111</v>
      </c>
      <c r="G22" s="70">
        <f t="shared" si="15"/>
        <v>0.39652777777777776</v>
      </c>
      <c r="H22" s="70">
        <f t="shared" si="16"/>
        <v>0.40069444444444441</v>
      </c>
      <c r="I22" s="70">
        <f t="shared" si="17"/>
        <v>0.4055555555555555</v>
      </c>
      <c r="J22" s="70">
        <f t="shared" si="18"/>
        <v>0.4104166666666666</v>
      </c>
      <c r="K22" s="70">
        <f t="shared" si="19"/>
        <v>0.41388888888888881</v>
      </c>
      <c r="L22" s="70">
        <f t="shared" si="20"/>
        <v>0.4187499999999999</v>
      </c>
      <c r="M22" s="70">
        <f t="shared" si="21"/>
        <v>0.42499999999999988</v>
      </c>
      <c r="N22" s="70">
        <f t="shared" si="22"/>
        <v>0.43263888888888874</v>
      </c>
      <c r="O22" s="70">
        <f t="shared" si="23"/>
        <v>0.43402777777777762</v>
      </c>
      <c r="P22" s="205">
        <f t="shared" si="27"/>
        <v>29.92</v>
      </c>
      <c r="Q22" s="163">
        <f t="shared" si="24"/>
        <v>5.9027777777777624E-2</v>
      </c>
      <c r="R22" s="73">
        <f t="shared" si="25"/>
        <v>21.120000000000058</v>
      </c>
      <c r="S22" s="81"/>
      <c r="T22" s="82">
        <f t="shared" si="26"/>
        <v>2.777777777777779E-2</v>
      </c>
    </row>
    <row r="23" spans="1:20" ht="18.399999999999999" customHeight="1" thickBot="1" x14ac:dyDescent="0.3">
      <c r="A23" s="693"/>
      <c r="B23" s="74">
        <v>7</v>
      </c>
      <c r="C23" s="473">
        <f>C22+"00:45"</f>
        <v>0.40625</v>
      </c>
      <c r="D23" s="130">
        <f t="shared" si="13"/>
        <v>0.40833333333333333</v>
      </c>
      <c r="E23" s="75">
        <f t="shared" si="3"/>
        <v>0.41736111111111113</v>
      </c>
      <c r="F23" s="70">
        <f t="shared" si="14"/>
        <v>0.4236111111111111</v>
      </c>
      <c r="G23" s="70">
        <f t="shared" si="15"/>
        <v>0.42777777777777776</v>
      </c>
      <c r="H23" s="70">
        <f t="shared" si="16"/>
        <v>0.43194444444444441</v>
      </c>
      <c r="I23" s="70">
        <f t="shared" si="17"/>
        <v>0.4368055555555555</v>
      </c>
      <c r="J23" s="70">
        <f t="shared" si="18"/>
        <v>0.4416666666666666</v>
      </c>
      <c r="K23" s="70">
        <f t="shared" si="19"/>
        <v>0.44513888888888881</v>
      </c>
      <c r="L23" s="70">
        <f t="shared" si="20"/>
        <v>0.4499999999999999</v>
      </c>
      <c r="M23" s="70">
        <f t="shared" si="21"/>
        <v>0.45624999999999988</v>
      </c>
      <c r="N23" s="70">
        <f t="shared" si="22"/>
        <v>0.46388888888888874</v>
      </c>
      <c r="O23" s="70">
        <f t="shared" si="23"/>
        <v>0.46527777777777762</v>
      </c>
      <c r="P23" s="205">
        <f t="shared" si="27"/>
        <v>29.92</v>
      </c>
      <c r="Q23" s="163">
        <f t="shared" si="24"/>
        <v>5.9027777777777624E-2</v>
      </c>
      <c r="R23" s="73">
        <f t="shared" si="25"/>
        <v>21.120000000000058</v>
      </c>
      <c r="S23" s="81"/>
      <c r="T23" s="82">
        <f t="shared" si="26"/>
        <v>3.125E-2</v>
      </c>
    </row>
    <row r="24" spans="1:20" ht="18.399999999999999" customHeight="1" thickBot="1" x14ac:dyDescent="0.3">
      <c r="A24" s="693"/>
      <c r="B24" s="74">
        <v>8</v>
      </c>
      <c r="C24" s="473">
        <f t="shared" ref="C24:C26" si="29">C23+"00:45"</f>
        <v>0.4375</v>
      </c>
      <c r="D24" s="130">
        <f t="shared" si="13"/>
        <v>0.43958333333333333</v>
      </c>
      <c r="E24" s="75">
        <f t="shared" si="3"/>
        <v>0.44861111111111113</v>
      </c>
      <c r="F24" s="70">
        <f t="shared" si="14"/>
        <v>0.4548611111111111</v>
      </c>
      <c r="G24" s="70">
        <f t="shared" si="15"/>
        <v>0.45902777777777776</v>
      </c>
      <c r="H24" s="70">
        <f t="shared" si="16"/>
        <v>0.46319444444444441</v>
      </c>
      <c r="I24" s="70">
        <f t="shared" si="17"/>
        <v>0.4680555555555555</v>
      </c>
      <c r="J24" s="70">
        <f t="shared" si="18"/>
        <v>0.4729166666666666</v>
      </c>
      <c r="K24" s="70">
        <f t="shared" si="19"/>
        <v>0.47638888888888881</v>
      </c>
      <c r="L24" s="70">
        <f t="shared" si="20"/>
        <v>0.4812499999999999</v>
      </c>
      <c r="M24" s="70">
        <f t="shared" si="21"/>
        <v>0.48749999999999988</v>
      </c>
      <c r="N24" s="70">
        <f t="shared" si="22"/>
        <v>0.49513888888888874</v>
      </c>
      <c r="O24" s="70">
        <f t="shared" si="23"/>
        <v>0.49652777777777762</v>
      </c>
      <c r="P24" s="205">
        <f t="shared" si="27"/>
        <v>29.92</v>
      </c>
      <c r="Q24" s="163">
        <f t="shared" si="24"/>
        <v>5.9027777777777624E-2</v>
      </c>
      <c r="R24" s="73">
        <f t="shared" si="25"/>
        <v>21.120000000000058</v>
      </c>
      <c r="S24" s="81"/>
      <c r="T24" s="82">
        <f t="shared" si="26"/>
        <v>3.125E-2</v>
      </c>
    </row>
    <row r="25" spans="1:20" ht="18.399999999999999" customHeight="1" thickBot="1" x14ac:dyDescent="0.3">
      <c r="A25" s="693"/>
      <c r="B25" s="74">
        <v>9</v>
      </c>
      <c r="C25" s="473">
        <f t="shared" si="29"/>
        <v>0.46875</v>
      </c>
      <c r="D25" s="130">
        <f t="shared" si="13"/>
        <v>0.47083333333333333</v>
      </c>
      <c r="E25" s="75">
        <f t="shared" si="3"/>
        <v>0.47986111111111113</v>
      </c>
      <c r="F25" s="70">
        <f t="shared" si="14"/>
        <v>0.4861111111111111</v>
      </c>
      <c r="G25" s="70">
        <f t="shared" si="15"/>
        <v>0.49027777777777776</v>
      </c>
      <c r="H25" s="70">
        <f t="shared" si="16"/>
        <v>0.49444444444444441</v>
      </c>
      <c r="I25" s="70">
        <f t="shared" si="17"/>
        <v>0.4993055555555555</v>
      </c>
      <c r="J25" s="70">
        <f t="shared" si="18"/>
        <v>0.50416666666666665</v>
      </c>
      <c r="K25" s="70">
        <f t="shared" si="19"/>
        <v>0.50763888888888886</v>
      </c>
      <c r="L25" s="70">
        <f t="shared" si="20"/>
        <v>0.51249999999999996</v>
      </c>
      <c r="M25" s="70">
        <f t="shared" si="21"/>
        <v>0.51874999999999993</v>
      </c>
      <c r="N25" s="70">
        <f t="shared" si="22"/>
        <v>0.5263888888888888</v>
      </c>
      <c r="O25" s="70">
        <f t="shared" si="23"/>
        <v>0.52777777777777768</v>
      </c>
      <c r="P25" s="205">
        <f t="shared" si="27"/>
        <v>29.92</v>
      </c>
      <c r="Q25" s="163">
        <f t="shared" si="24"/>
        <v>5.9027777777777679E-2</v>
      </c>
      <c r="R25" s="73">
        <f t="shared" si="25"/>
        <v>21.120000000000037</v>
      </c>
      <c r="S25" s="81"/>
      <c r="T25" s="82">
        <f t="shared" si="26"/>
        <v>3.125E-2</v>
      </c>
    </row>
    <row r="26" spans="1:20" ht="18.399999999999999" customHeight="1" thickBot="1" x14ac:dyDescent="0.3">
      <c r="A26" s="693"/>
      <c r="B26" s="74">
        <v>10</v>
      </c>
      <c r="C26" s="473">
        <f t="shared" si="29"/>
        <v>0.5</v>
      </c>
      <c r="D26" s="130">
        <f t="shared" si="13"/>
        <v>0.50208333333333333</v>
      </c>
      <c r="E26" s="75">
        <f t="shared" si="3"/>
        <v>0.51111111111111107</v>
      </c>
      <c r="F26" s="70">
        <f t="shared" si="14"/>
        <v>0.51736111111111105</v>
      </c>
      <c r="G26" s="70">
        <f t="shared" si="15"/>
        <v>0.5215277777777777</v>
      </c>
      <c r="H26" s="70">
        <f t="shared" si="16"/>
        <v>0.52569444444444435</v>
      </c>
      <c r="I26" s="70">
        <f t="shared" si="17"/>
        <v>0.53055555555555545</v>
      </c>
      <c r="J26" s="70">
        <f t="shared" si="18"/>
        <v>0.53541666666666654</v>
      </c>
      <c r="K26" s="70">
        <f t="shared" si="19"/>
        <v>0.53888888888888875</v>
      </c>
      <c r="L26" s="70">
        <f t="shared" si="20"/>
        <v>0.54374999999999984</v>
      </c>
      <c r="M26" s="70">
        <f t="shared" si="21"/>
        <v>0.54999999999999982</v>
      </c>
      <c r="N26" s="70">
        <f t="shared" si="22"/>
        <v>0.55763888888888868</v>
      </c>
      <c r="O26" s="70">
        <f t="shared" si="23"/>
        <v>0.55902777777777757</v>
      </c>
      <c r="P26" s="205">
        <f t="shared" si="27"/>
        <v>29.92</v>
      </c>
      <c r="Q26" s="163">
        <f t="shared" si="24"/>
        <v>5.9027777777777568E-2</v>
      </c>
      <c r="R26" s="73">
        <f t="shared" si="25"/>
        <v>21.120000000000076</v>
      </c>
      <c r="S26" s="81"/>
      <c r="T26" s="82">
        <f t="shared" si="26"/>
        <v>3.125E-2</v>
      </c>
    </row>
    <row r="27" spans="1:20" ht="18.399999999999999" customHeight="1" thickBot="1" x14ac:dyDescent="0.3">
      <c r="A27" s="693"/>
      <c r="B27" s="74">
        <v>11</v>
      </c>
      <c r="C27" s="473">
        <f t="shared" si="28"/>
        <v>0.52777777777777779</v>
      </c>
      <c r="D27" s="130">
        <f t="shared" si="13"/>
        <v>0.52986111111111112</v>
      </c>
      <c r="E27" s="75">
        <f t="shared" si="3"/>
        <v>0.53888888888888886</v>
      </c>
      <c r="F27" s="70">
        <f t="shared" si="14"/>
        <v>0.54513888888888884</v>
      </c>
      <c r="G27" s="70">
        <f t="shared" si="15"/>
        <v>0.54930555555555549</v>
      </c>
      <c r="H27" s="70">
        <f t="shared" si="16"/>
        <v>0.55347222222222214</v>
      </c>
      <c r="I27" s="70">
        <f t="shared" si="17"/>
        <v>0.55833333333333324</v>
      </c>
      <c r="J27" s="70">
        <f t="shared" si="18"/>
        <v>0.56319444444444433</v>
      </c>
      <c r="K27" s="70">
        <f t="shared" si="19"/>
        <v>0.56666666666666654</v>
      </c>
      <c r="L27" s="70">
        <f t="shared" si="20"/>
        <v>0.57152777777777763</v>
      </c>
      <c r="M27" s="70">
        <f t="shared" si="21"/>
        <v>0.57777777777777761</v>
      </c>
      <c r="N27" s="70">
        <f t="shared" si="22"/>
        <v>0.58541666666666647</v>
      </c>
      <c r="O27" s="70">
        <f t="shared" si="23"/>
        <v>0.58680555555555536</v>
      </c>
      <c r="P27" s="205">
        <f t="shared" si="27"/>
        <v>29.92</v>
      </c>
      <c r="Q27" s="163">
        <f t="shared" si="24"/>
        <v>5.9027777777777568E-2</v>
      </c>
      <c r="R27" s="73">
        <f t="shared" si="25"/>
        <v>21.120000000000076</v>
      </c>
      <c r="S27" s="81"/>
      <c r="T27" s="82">
        <f t="shared" si="26"/>
        <v>2.777777777777779E-2</v>
      </c>
    </row>
    <row r="28" spans="1:20" ht="18.399999999999999" customHeight="1" thickBot="1" x14ac:dyDescent="0.3">
      <c r="A28" s="693"/>
      <c r="B28" s="74">
        <v>12</v>
      </c>
      <c r="C28" s="473">
        <f t="shared" si="28"/>
        <v>0.55555555555555558</v>
      </c>
      <c r="D28" s="130">
        <f t="shared" si="13"/>
        <v>0.55763888888888891</v>
      </c>
      <c r="E28" s="75">
        <f t="shared" si="3"/>
        <v>0.56666666666666665</v>
      </c>
      <c r="F28" s="70">
        <f t="shared" si="14"/>
        <v>0.57291666666666663</v>
      </c>
      <c r="G28" s="70">
        <f t="shared" si="15"/>
        <v>0.57708333333333328</v>
      </c>
      <c r="H28" s="70">
        <f t="shared" si="16"/>
        <v>0.58124999999999993</v>
      </c>
      <c r="I28" s="70">
        <f t="shared" si="17"/>
        <v>0.58611111111111103</v>
      </c>
      <c r="J28" s="70">
        <f t="shared" si="18"/>
        <v>0.59097222222222212</v>
      </c>
      <c r="K28" s="70">
        <f t="shared" si="19"/>
        <v>0.59444444444444433</v>
      </c>
      <c r="L28" s="70">
        <f t="shared" si="20"/>
        <v>0.59930555555555542</v>
      </c>
      <c r="M28" s="70">
        <f t="shared" si="21"/>
        <v>0.6055555555555554</v>
      </c>
      <c r="N28" s="70">
        <f t="shared" si="22"/>
        <v>0.61319444444444426</v>
      </c>
      <c r="O28" s="70">
        <f t="shared" si="23"/>
        <v>0.61458333333333315</v>
      </c>
      <c r="P28" s="205">
        <f t="shared" si="27"/>
        <v>29.92</v>
      </c>
      <c r="Q28" s="163">
        <f t="shared" si="24"/>
        <v>5.9027777777777568E-2</v>
      </c>
      <c r="R28" s="73">
        <f t="shared" si="25"/>
        <v>21.120000000000076</v>
      </c>
      <c r="S28" s="81"/>
      <c r="T28" s="82">
        <f t="shared" si="26"/>
        <v>2.777777777777779E-2</v>
      </c>
    </row>
    <row r="29" spans="1:20" ht="18.399999999999999" customHeight="1" thickBot="1" x14ac:dyDescent="0.3">
      <c r="A29" s="693"/>
      <c r="B29" s="74">
        <v>13</v>
      </c>
      <c r="C29" s="473">
        <f t="shared" si="28"/>
        <v>0.58333333333333337</v>
      </c>
      <c r="D29" s="130">
        <f t="shared" si="13"/>
        <v>0.5854166666666667</v>
      </c>
      <c r="E29" s="75">
        <f t="shared" si="3"/>
        <v>0.59444444444444444</v>
      </c>
      <c r="F29" s="70">
        <f t="shared" si="14"/>
        <v>0.60069444444444442</v>
      </c>
      <c r="G29" s="70">
        <f t="shared" si="15"/>
        <v>0.60486111111111107</v>
      </c>
      <c r="H29" s="70">
        <f t="shared" si="16"/>
        <v>0.60902777777777772</v>
      </c>
      <c r="I29" s="70">
        <f t="shared" si="17"/>
        <v>0.61388888888888882</v>
      </c>
      <c r="J29" s="70">
        <f t="shared" si="18"/>
        <v>0.61874999999999991</v>
      </c>
      <c r="K29" s="70">
        <f t="shared" si="19"/>
        <v>0.62222222222222212</v>
      </c>
      <c r="L29" s="70">
        <f t="shared" si="20"/>
        <v>0.62708333333333321</v>
      </c>
      <c r="M29" s="70">
        <f t="shared" si="21"/>
        <v>0.63333333333333319</v>
      </c>
      <c r="N29" s="70">
        <f t="shared" si="22"/>
        <v>0.64097222222222205</v>
      </c>
      <c r="O29" s="70">
        <f t="shared" si="23"/>
        <v>0.64236111111111094</v>
      </c>
      <c r="P29" s="205">
        <f t="shared" si="27"/>
        <v>29.92</v>
      </c>
      <c r="Q29" s="163">
        <f t="shared" si="24"/>
        <v>5.9027777777777568E-2</v>
      </c>
      <c r="R29" s="73">
        <f t="shared" si="25"/>
        <v>21.120000000000076</v>
      </c>
      <c r="S29" s="81"/>
      <c r="T29" s="82">
        <f t="shared" si="26"/>
        <v>2.777777777777779E-2</v>
      </c>
    </row>
    <row r="30" spans="1:20" ht="18.399999999999999" customHeight="1" thickBot="1" x14ac:dyDescent="0.3">
      <c r="A30" s="693"/>
      <c r="B30" s="74">
        <v>14</v>
      </c>
      <c r="C30" s="473">
        <f>C29+"00:45"</f>
        <v>0.61458333333333337</v>
      </c>
      <c r="D30" s="130">
        <f t="shared" si="13"/>
        <v>0.6166666666666667</v>
      </c>
      <c r="E30" s="75">
        <f t="shared" si="3"/>
        <v>0.62569444444444444</v>
      </c>
      <c r="F30" s="70">
        <f t="shared" si="14"/>
        <v>0.63194444444444442</v>
      </c>
      <c r="G30" s="70">
        <f t="shared" si="15"/>
        <v>0.63611111111111107</v>
      </c>
      <c r="H30" s="70">
        <f t="shared" si="16"/>
        <v>0.64027777777777772</v>
      </c>
      <c r="I30" s="70">
        <f t="shared" si="17"/>
        <v>0.64513888888888882</v>
      </c>
      <c r="J30" s="70">
        <f t="shared" si="18"/>
        <v>0.64999999999999991</v>
      </c>
      <c r="K30" s="70">
        <f t="shared" si="19"/>
        <v>0.65347222222222212</v>
      </c>
      <c r="L30" s="70">
        <f t="shared" si="20"/>
        <v>0.65833333333333321</v>
      </c>
      <c r="M30" s="70">
        <f t="shared" si="21"/>
        <v>0.66458333333333319</v>
      </c>
      <c r="N30" s="70">
        <f t="shared" si="22"/>
        <v>0.67222222222222205</v>
      </c>
      <c r="O30" s="70">
        <f t="shared" si="23"/>
        <v>0.67361111111111094</v>
      </c>
      <c r="P30" s="205">
        <f t="shared" si="27"/>
        <v>29.92</v>
      </c>
      <c r="Q30" s="163">
        <f t="shared" si="24"/>
        <v>5.9027777777777568E-2</v>
      </c>
      <c r="R30" s="73">
        <f t="shared" si="25"/>
        <v>21.120000000000076</v>
      </c>
      <c r="S30" s="81"/>
      <c r="T30" s="82">
        <f t="shared" si="26"/>
        <v>3.125E-2</v>
      </c>
    </row>
    <row r="31" spans="1:20" ht="18.399999999999999" customHeight="1" thickBot="1" x14ac:dyDescent="0.3">
      <c r="A31" s="693"/>
      <c r="B31" s="74">
        <v>15</v>
      </c>
      <c r="C31" s="473">
        <f>C30+"00:45"</f>
        <v>0.64583333333333337</v>
      </c>
      <c r="D31" s="130">
        <f t="shared" si="13"/>
        <v>0.6479166666666667</v>
      </c>
      <c r="E31" s="75">
        <f t="shared" si="3"/>
        <v>0.65694444444444444</v>
      </c>
      <c r="F31" s="70">
        <f t="shared" si="14"/>
        <v>0.66319444444444442</v>
      </c>
      <c r="G31" s="70">
        <f t="shared" si="15"/>
        <v>0.66736111111111107</v>
      </c>
      <c r="H31" s="70">
        <f t="shared" si="16"/>
        <v>0.67152777777777772</v>
      </c>
      <c r="I31" s="70">
        <f t="shared" si="17"/>
        <v>0.67638888888888882</v>
      </c>
      <c r="J31" s="70">
        <f t="shared" si="18"/>
        <v>0.68124999999999991</v>
      </c>
      <c r="K31" s="70">
        <f t="shared" si="19"/>
        <v>0.68472222222222212</v>
      </c>
      <c r="L31" s="70">
        <f t="shared" si="20"/>
        <v>0.68958333333333321</v>
      </c>
      <c r="M31" s="70">
        <f t="shared" si="21"/>
        <v>0.69583333333333319</v>
      </c>
      <c r="N31" s="70">
        <f t="shared" si="22"/>
        <v>0.70347222222222205</v>
      </c>
      <c r="O31" s="70">
        <f t="shared" si="23"/>
        <v>0.70486111111111094</v>
      </c>
      <c r="P31" s="205">
        <f t="shared" si="27"/>
        <v>29.92</v>
      </c>
      <c r="Q31" s="163">
        <f t="shared" si="24"/>
        <v>5.9027777777777568E-2</v>
      </c>
      <c r="R31" s="73">
        <f t="shared" si="25"/>
        <v>21.120000000000076</v>
      </c>
      <c r="S31" s="81"/>
      <c r="T31" s="82">
        <f t="shared" si="26"/>
        <v>3.125E-2</v>
      </c>
    </row>
    <row r="32" spans="1:20" ht="18.399999999999999" customHeight="1" thickBot="1" x14ac:dyDescent="0.3">
      <c r="A32" s="693"/>
      <c r="B32" s="74">
        <v>16</v>
      </c>
      <c r="C32" s="473">
        <f t="shared" ref="C32:C33" si="30">C31+"00:45"</f>
        <v>0.67708333333333337</v>
      </c>
      <c r="D32" s="130">
        <f t="shared" si="13"/>
        <v>0.6791666666666667</v>
      </c>
      <c r="E32" s="75">
        <f t="shared" si="3"/>
        <v>0.68819444444444444</v>
      </c>
      <c r="F32" s="70">
        <f t="shared" si="14"/>
        <v>0.69444444444444442</v>
      </c>
      <c r="G32" s="70">
        <f t="shared" si="15"/>
        <v>0.69861111111111107</v>
      </c>
      <c r="H32" s="70">
        <f t="shared" si="16"/>
        <v>0.70277777777777772</v>
      </c>
      <c r="I32" s="70">
        <f t="shared" si="17"/>
        <v>0.70763888888888882</v>
      </c>
      <c r="J32" s="70">
        <f t="shared" si="18"/>
        <v>0.71249999999999991</v>
      </c>
      <c r="K32" s="70">
        <f t="shared" si="19"/>
        <v>0.71597222222222212</v>
      </c>
      <c r="L32" s="70">
        <f t="shared" si="20"/>
        <v>0.72083333333333321</v>
      </c>
      <c r="M32" s="70">
        <f t="shared" si="21"/>
        <v>0.72708333333333319</v>
      </c>
      <c r="N32" s="70">
        <f t="shared" si="22"/>
        <v>0.73472222222222205</v>
      </c>
      <c r="O32" s="70">
        <f t="shared" si="23"/>
        <v>0.73611111111111094</v>
      </c>
      <c r="P32" s="205">
        <f t="shared" si="27"/>
        <v>29.92</v>
      </c>
      <c r="Q32" s="163">
        <f t="shared" si="24"/>
        <v>5.9027777777777568E-2</v>
      </c>
      <c r="R32" s="73">
        <f t="shared" si="25"/>
        <v>21.120000000000076</v>
      </c>
      <c r="S32" s="81"/>
      <c r="T32" s="82">
        <f t="shared" si="26"/>
        <v>3.125E-2</v>
      </c>
    </row>
    <row r="33" spans="1:20" ht="18.399999999999999" customHeight="1" thickBot="1" x14ac:dyDescent="0.3">
      <c r="A33" s="693"/>
      <c r="B33" s="74">
        <v>17</v>
      </c>
      <c r="C33" s="473">
        <f t="shared" si="30"/>
        <v>0.70833333333333337</v>
      </c>
      <c r="D33" s="130">
        <f t="shared" si="13"/>
        <v>0.7104166666666667</v>
      </c>
      <c r="E33" s="75">
        <f t="shared" si="13"/>
        <v>0.71944444444444444</v>
      </c>
      <c r="F33" s="70">
        <f t="shared" si="14"/>
        <v>0.72569444444444442</v>
      </c>
      <c r="G33" s="70">
        <f t="shared" si="15"/>
        <v>0.72986111111111107</v>
      </c>
      <c r="H33" s="70">
        <f t="shared" si="16"/>
        <v>0.73402777777777772</v>
      </c>
      <c r="I33" s="70">
        <f t="shared" si="17"/>
        <v>0.73888888888888882</v>
      </c>
      <c r="J33" s="70">
        <f t="shared" si="18"/>
        <v>0.74374999999999991</v>
      </c>
      <c r="K33" s="70">
        <f t="shared" si="19"/>
        <v>0.74722222222222212</v>
      </c>
      <c r="L33" s="70">
        <f t="shared" si="20"/>
        <v>0.75208333333333321</v>
      </c>
      <c r="M33" s="70">
        <f t="shared" si="21"/>
        <v>0.75833333333333319</v>
      </c>
      <c r="N33" s="70">
        <f t="shared" si="22"/>
        <v>0.76597222222222205</v>
      </c>
      <c r="O33" s="70">
        <f t="shared" si="23"/>
        <v>0.76736111111111094</v>
      </c>
      <c r="P33" s="205">
        <f t="shared" si="27"/>
        <v>29.92</v>
      </c>
      <c r="Q33" s="163">
        <f t="shared" si="24"/>
        <v>5.9027777777777568E-2</v>
      </c>
      <c r="R33" s="73">
        <f t="shared" si="25"/>
        <v>21.120000000000076</v>
      </c>
      <c r="S33" s="81"/>
      <c r="T33" s="82">
        <f t="shared" si="26"/>
        <v>3.125E-2</v>
      </c>
    </row>
    <row r="34" spans="1:20" ht="18.399999999999999" customHeight="1" thickBot="1" x14ac:dyDescent="0.3">
      <c r="A34" s="693"/>
      <c r="B34" s="74">
        <v>18</v>
      </c>
      <c r="C34" s="473">
        <f>C33+"00:45"</f>
        <v>0.73958333333333337</v>
      </c>
      <c r="D34" s="130">
        <f t="shared" si="13"/>
        <v>0.7416666666666667</v>
      </c>
      <c r="E34" s="75">
        <f t="shared" si="13"/>
        <v>0.75069444444444444</v>
      </c>
      <c r="F34" s="70">
        <f t="shared" si="14"/>
        <v>0.75694444444444442</v>
      </c>
      <c r="G34" s="70">
        <f t="shared" si="15"/>
        <v>0.76111111111111107</v>
      </c>
      <c r="H34" s="70">
        <f t="shared" si="16"/>
        <v>0.76527777777777772</v>
      </c>
      <c r="I34" s="70">
        <f t="shared" si="17"/>
        <v>0.77013888888888882</v>
      </c>
      <c r="J34" s="70">
        <f t="shared" si="18"/>
        <v>0.77499999999999991</v>
      </c>
      <c r="K34" s="70">
        <f t="shared" si="19"/>
        <v>0.77847222222222212</v>
      </c>
      <c r="L34" s="70">
        <f t="shared" si="20"/>
        <v>0.78333333333333321</v>
      </c>
      <c r="M34" s="70">
        <f t="shared" si="21"/>
        <v>0.78958333333333319</v>
      </c>
      <c r="N34" s="70">
        <f t="shared" si="22"/>
        <v>0.79722222222222205</v>
      </c>
      <c r="O34" s="70">
        <f t="shared" si="23"/>
        <v>0.79861111111111094</v>
      </c>
      <c r="P34" s="205">
        <f t="shared" si="27"/>
        <v>29.92</v>
      </c>
      <c r="Q34" s="163">
        <f t="shared" si="24"/>
        <v>5.9027777777777568E-2</v>
      </c>
      <c r="R34" s="73">
        <f t="shared" si="25"/>
        <v>21.120000000000076</v>
      </c>
      <c r="S34" s="81"/>
      <c r="T34" s="82">
        <f t="shared" si="26"/>
        <v>3.125E-2</v>
      </c>
    </row>
    <row r="35" spans="1:20" ht="18.399999999999999" customHeight="1" thickBot="1" x14ac:dyDescent="0.3">
      <c r="A35" s="693"/>
      <c r="B35" s="74">
        <v>19</v>
      </c>
      <c r="C35" s="473">
        <f>C34+"00:45"</f>
        <v>0.77083333333333337</v>
      </c>
      <c r="D35" s="130">
        <f t="shared" si="13"/>
        <v>0.7729166666666667</v>
      </c>
      <c r="E35" s="75">
        <f t="shared" si="13"/>
        <v>0.78194444444444444</v>
      </c>
      <c r="F35" s="70">
        <f t="shared" si="14"/>
        <v>0.78819444444444442</v>
      </c>
      <c r="G35" s="70">
        <f t="shared" si="15"/>
        <v>0.79236111111111107</v>
      </c>
      <c r="H35" s="70">
        <f t="shared" si="16"/>
        <v>0.79652777777777772</v>
      </c>
      <c r="I35" s="70">
        <f t="shared" si="17"/>
        <v>0.80138888888888882</v>
      </c>
      <c r="J35" s="70">
        <f t="shared" si="18"/>
        <v>0.80624999999999991</v>
      </c>
      <c r="K35" s="70">
        <f t="shared" si="19"/>
        <v>0.80972222222222212</v>
      </c>
      <c r="L35" s="70">
        <f t="shared" si="20"/>
        <v>0.81458333333333321</v>
      </c>
      <c r="M35" s="70">
        <f t="shared" si="21"/>
        <v>0.82083333333333319</v>
      </c>
      <c r="N35" s="70">
        <f t="shared" si="22"/>
        <v>0.82847222222222205</v>
      </c>
      <c r="O35" s="70">
        <f t="shared" si="23"/>
        <v>0.82986111111111094</v>
      </c>
      <c r="P35" s="205">
        <f t="shared" si="27"/>
        <v>29.92</v>
      </c>
      <c r="Q35" s="163">
        <f t="shared" si="24"/>
        <v>5.9027777777777568E-2</v>
      </c>
      <c r="R35" s="73">
        <f t="shared" si="25"/>
        <v>21.120000000000076</v>
      </c>
      <c r="S35" s="81"/>
      <c r="T35" s="82">
        <f t="shared" si="26"/>
        <v>3.125E-2</v>
      </c>
    </row>
    <row r="36" spans="1:20" ht="18.399999999999999" customHeight="1" thickBot="1" x14ac:dyDescent="0.3">
      <c r="A36" s="693"/>
      <c r="B36" s="74">
        <v>20</v>
      </c>
      <c r="C36" s="473">
        <f t="shared" ref="C36:C41" si="31">C35+"00:45"</f>
        <v>0.80208333333333337</v>
      </c>
      <c r="D36" s="130">
        <f t="shared" si="13"/>
        <v>0.8041666666666667</v>
      </c>
      <c r="E36" s="75">
        <f t="shared" si="13"/>
        <v>0.81319444444444444</v>
      </c>
      <c r="F36" s="70">
        <f t="shared" si="14"/>
        <v>0.81944444444444442</v>
      </c>
      <c r="G36" s="70">
        <f t="shared" si="15"/>
        <v>0.82361111111111107</v>
      </c>
      <c r="H36" s="70">
        <f t="shared" si="16"/>
        <v>0.82777777777777772</v>
      </c>
      <c r="I36" s="70">
        <f t="shared" si="17"/>
        <v>0.83263888888888882</v>
      </c>
      <c r="J36" s="70">
        <f t="shared" si="18"/>
        <v>0.83749999999999991</v>
      </c>
      <c r="K36" s="70">
        <f t="shared" si="19"/>
        <v>0.84097222222222212</v>
      </c>
      <c r="L36" s="70">
        <f t="shared" si="20"/>
        <v>0.84583333333333321</v>
      </c>
      <c r="M36" s="70">
        <f t="shared" si="21"/>
        <v>0.85208333333333319</v>
      </c>
      <c r="N36" s="70">
        <f t="shared" si="22"/>
        <v>0.85972222222222205</v>
      </c>
      <c r="O36" s="70">
        <f t="shared" si="23"/>
        <v>0.86111111111111094</v>
      </c>
      <c r="P36" s="205">
        <f t="shared" si="27"/>
        <v>29.92</v>
      </c>
      <c r="Q36" s="163">
        <f t="shared" si="24"/>
        <v>5.9027777777777568E-2</v>
      </c>
      <c r="R36" s="73">
        <f t="shared" si="25"/>
        <v>21.120000000000076</v>
      </c>
      <c r="S36" s="81"/>
      <c r="T36" s="82">
        <f t="shared" si="26"/>
        <v>3.125E-2</v>
      </c>
    </row>
    <row r="37" spans="1:20" ht="18.399999999999999" customHeight="1" thickBot="1" x14ac:dyDescent="0.3">
      <c r="A37" s="693"/>
      <c r="B37" s="74">
        <v>21</v>
      </c>
      <c r="C37" s="473">
        <f t="shared" si="31"/>
        <v>0.83333333333333337</v>
      </c>
      <c r="D37" s="130">
        <f t="shared" si="13"/>
        <v>0.8354166666666667</v>
      </c>
      <c r="E37" s="75">
        <f t="shared" si="13"/>
        <v>0.84444444444444444</v>
      </c>
      <c r="F37" s="70">
        <f t="shared" si="14"/>
        <v>0.85069444444444442</v>
      </c>
      <c r="G37" s="70">
        <f t="shared" si="15"/>
        <v>0.85486111111111107</v>
      </c>
      <c r="H37" s="70">
        <f t="shared" si="16"/>
        <v>0.85902777777777772</v>
      </c>
      <c r="I37" s="70">
        <f t="shared" si="17"/>
        <v>0.86388888888888882</v>
      </c>
      <c r="J37" s="70">
        <f t="shared" si="18"/>
        <v>0.86874999999999991</v>
      </c>
      <c r="K37" s="70">
        <f t="shared" si="19"/>
        <v>0.87222222222222212</v>
      </c>
      <c r="L37" s="70">
        <f t="shared" si="20"/>
        <v>0.87708333333333321</v>
      </c>
      <c r="M37" s="70">
        <f t="shared" si="21"/>
        <v>0.88333333333333319</v>
      </c>
      <c r="N37" s="70">
        <f t="shared" si="22"/>
        <v>0.89097222222222205</v>
      </c>
      <c r="O37" s="70">
        <f t="shared" si="23"/>
        <v>0.89236111111111094</v>
      </c>
      <c r="P37" s="205">
        <f t="shared" si="27"/>
        <v>29.92</v>
      </c>
      <c r="Q37" s="163">
        <f t="shared" si="24"/>
        <v>5.9027777777777568E-2</v>
      </c>
      <c r="R37" s="73">
        <f t="shared" si="25"/>
        <v>21.120000000000076</v>
      </c>
      <c r="S37" s="81"/>
      <c r="T37" s="82">
        <f t="shared" si="26"/>
        <v>3.125E-2</v>
      </c>
    </row>
    <row r="38" spans="1:20" ht="18.399999999999999" customHeight="1" thickBot="1" x14ac:dyDescent="0.3">
      <c r="A38" s="693"/>
      <c r="B38" s="74">
        <v>22</v>
      </c>
      <c r="C38" s="473">
        <f t="shared" si="31"/>
        <v>0.86458333333333337</v>
      </c>
      <c r="D38" s="130">
        <f t="shared" si="13"/>
        <v>0.8666666666666667</v>
      </c>
      <c r="E38" s="75">
        <f t="shared" si="13"/>
        <v>0.87569444444444444</v>
      </c>
      <c r="F38" s="70">
        <f t="shared" si="14"/>
        <v>0.88194444444444442</v>
      </c>
      <c r="G38" s="70">
        <f t="shared" si="15"/>
        <v>0.88611111111111107</v>
      </c>
      <c r="H38" s="70">
        <f t="shared" si="16"/>
        <v>0.89027777777777772</v>
      </c>
      <c r="I38" s="70">
        <f t="shared" si="17"/>
        <v>0.89513888888888882</v>
      </c>
      <c r="J38" s="70">
        <f t="shared" si="18"/>
        <v>0.89999999999999991</v>
      </c>
      <c r="K38" s="70">
        <f t="shared" si="19"/>
        <v>0.90347222222222212</v>
      </c>
      <c r="L38" s="70">
        <f t="shared" si="20"/>
        <v>0.90833333333333321</v>
      </c>
      <c r="M38" s="70">
        <f t="shared" si="21"/>
        <v>0.91458333333333319</v>
      </c>
      <c r="N38" s="70">
        <f t="shared" si="22"/>
        <v>0.92222222222222205</v>
      </c>
      <c r="O38" s="70">
        <f t="shared" si="23"/>
        <v>0.92361111111111094</v>
      </c>
      <c r="P38" s="205">
        <f t="shared" si="27"/>
        <v>29.92</v>
      </c>
      <c r="Q38" s="163">
        <f t="shared" si="24"/>
        <v>5.9027777777777568E-2</v>
      </c>
      <c r="R38" s="73">
        <f t="shared" si="25"/>
        <v>21.120000000000076</v>
      </c>
      <c r="S38" s="81"/>
      <c r="T38" s="82">
        <f t="shared" si="26"/>
        <v>3.125E-2</v>
      </c>
    </row>
    <row r="39" spans="1:20" ht="18.399999999999999" customHeight="1" thickBot="1" x14ac:dyDescent="0.3">
      <c r="A39" s="693"/>
      <c r="B39" s="142">
        <v>23</v>
      </c>
      <c r="C39" s="479">
        <f t="shared" si="31"/>
        <v>0.89583333333333337</v>
      </c>
      <c r="D39" s="217">
        <f t="shared" si="13"/>
        <v>0.8979166666666667</v>
      </c>
      <c r="E39" s="216">
        <f t="shared" si="13"/>
        <v>0.90694444444444444</v>
      </c>
      <c r="F39" s="145">
        <f t="shared" si="14"/>
        <v>0.91319444444444442</v>
      </c>
      <c r="G39" s="145">
        <f t="shared" si="15"/>
        <v>0.91736111111111107</v>
      </c>
      <c r="H39" s="145">
        <f t="shared" si="16"/>
        <v>0.92152777777777772</v>
      </c>
      <c r="I39" s="145">
        <f t="shared" si="17"/>
        <v>0.92638888888888882</v>
      </c>
      <c r="J39" s="145">
        <f t="shared" si="18"/>
        <v>0.93124999999999991</v>
      </c>
      <c r="K39" s="145">
        <f t="shared" si="19"/>
        <v>0.93472222222222212</v>
      </c>
      <c r="L39" s="145">
        <f t="shared" si="20"/>
        <v>0.93958333333333321</v>
      </c>
      <c r="M39" s="145">
        <f t="shared" si="21"/>
        <v>0.94583333333333319</v>
      </c>
      <c r="N39" s="145">
        <f t="shared" si="22"/>
        <v>0.95347222222222205</v>
      </c>
      <c r="O39" s="145">
        <f t="shared" si="23"/>
        <v>0.95486111111111094</v>
      </c>
      <c r="P39" s="156">
        <f t="shared" si="27"/>
        <v>29.92</v>
      </c>
      <c r="Q39" s="157">
        <f t="shared" si="24"/>
        <v>5.9027777777777568E-2</v>
      </c>
      <c r="R39" s="393">
        <f t="shared" si="25"/>
        <v>21.120000000000076</v>
      </c>
      <c r="S39" s="81"/>
      <c r="T39" s="82">
        <f t="shared" si="26"/>
        <v>3.125E-2</v>
      </c>
    </row>
    <row r="40" spans="1:20" ht="18.399999999999999" customHeight="1" thickBot="1" x14ac:dyDescent="0.3">
      <c r="A40" s="693"/>
      <c r="B40" s="142">
        <v>24</v>
      </c>
      <c r="C40" s="479">
        <f t="shared" si="31"/>
        <v>0.92708333333333337</v>
      </c>
      <c r="D40" s="217">
        <f t="shared" si="13"/>
        <v>0.9291666666666667</v>
      </c>
      <c r="E40" s="216">
        <f t="shared" si="13"/>
        <v>0.93819444444444444</v>
      </c>
      <c r="F40" s="145">
        <f t="shared" si="14"/>
        <v>0.94444444444444442</v>
      </c>
      <c r="G40" s="145">
        <f t="shared" si="15"/>
        <v>0.94861111111111107</v>
      </c>
      <c r="H40" s="145">
        <f t="shared" si="16"/>
        <v>0.95277777777777772</v>
      </c>
      <c r="I40" s="145">
        <f t="shared" si="17"/>
        <v>0.95763888888888882</v>
      </c>
      <c r="J40" s="145">
        <f t="shared" si="18"/>
        <v>0.96249999999999991</v>
      </c>
      <c r="K40" s="145">
        <f t="shared" si="19"/>
        <v>0.96597222222222212</v>
      </c>
      <c r="L40" s="145">
        <f t="shared" si="20"/>
        <v>0.97083333333333321</v>
      </c>
      <c r="M40" s="145">
        <f t="shared" si="21"/>
        <v>0.97708333333333319</v>
      </c>
      <c r="N40" s="145">
        <f t="shared" si="22"/>
        <v>0.98472222222222205</v>
      </c>
      <c r="O40" s="145">
        <f t="shared" si="23"/>
        <v>0.98611111111111094</v>
      </c>
      <c r="P40" s="156">
        <f t="shared" si="27"/>
        <v>29.92</v>
      </c>
      <c r="Q40" s="157">
        <f t="shared" si="24"/>
        <v>5.9027777777777568E-2</v>
      </c>
      <c r="R40" s="393">
        <f t="shared" si="25"/>
        <v>21.120000000000076</v>
      </c>
      <c r="S40" s="81"/>
      <c r="T40" s="82">
        <f t="shared" si="26"/>
        <v>3.125E-2</v>
      </c>
    </row>
    <row r="41" spans="1:20" ht="18.399999999999999" customHeight="1" thickBot="1" x14ac:dyDescent="0.3">
      <c r="A41" s="709"/>
      <c r="B41" s="142">
        <v>25</v>
      </c>
      <c r="C41" s="479">
        <f t="shared" si="31"/>
        <v>0.95833333333333337</v>
      </c>
      <c r="D41" s="217">
        <f t="shared" si="13"/>
        <v>0.9604166666666667</v>
      </c>
      <c r="E41" s="216">
        <f t="shared" si="13"/>
        <v>0.96944444444444444</v>
      </c>
      <c r="F41" s="145">
        <f t="shared" si="14"/>
        <v>0.97569444444444442</v>
      </c>
      <c r="G41" s="145">
        <f t="shared" si="15"/>
        <v>0.97986111111111107</v>
      </c>
      <c r="H41" s="145">
        <f t="shared" si="16"/>
        <v>0.98402777777777772</v>
      </c>
      <c r="I41" s="145">
        <f t="shared" si="17"/>
        <v>0.98888888888888882</v>
      </c>
      <c r="J41" s="145">
        <f t="shared" si="18"/>
        <v>0.99374999999999991</v>
      </c>
      <c r="K41" s="145">
        <f t="shared" si="19"/>
        <v>0.99722222222222212</v>
      </c>
      <c r="L41" s="145">
        <f t="shared" si="20"/>
        <v>1.0020833333333332</v>
      </c>
      <c r="M41" s="145">
        <f t="shared" si="21"/>
        <v>1.0083333333333333</v>
      </c>
      <c r="N41" s="145">
        <f t="shared" si="22"/>
        <v>1.0159722222222223</v>
      </c>
      <c r="O41" s="145">
        <f t="shared" si="23"/>
        <v>1.0173611111111112</v>
      </c>
      <c r="P41" s="156">
        <f t="shared" si="27"/>
        <v>29.92</v>
      </c>
      <c r="Q41" s="157">
        <f t="shared" si="24"/>
        <v>5.902777777777779E-2</v>
      </c>
      <c r="R41" s="393">
        <f t="shared" si="25"/>
        <v>21.119999999999997</v>
      </c>
      <c r="S41" s="81"/>
      <c r="T41" s="82">
        <f t="shared" si="26"/>
        <v>3.125E-2</v>
      </c>
    </row>
    <row r="42" spans="1:20" ht="18.399999999999999" customHeight="1" x14ac:dyDescent="0.25">
      <c r="A42" s="84"/>
      <c r="B42" s="84"/>
      <c r="C42" s="84"/>
      <c r="D42" s="84" t="s">
        <v>63</v>
      </c>
      <c r="E42" s="84"/>
      <c r="F42" s="206"/>
      <c r="G42" s="206"/>
      <c r="H42" s="206"/>
      <c r="I42" s="206"/>
      <c r="J42" s="206"/>
      <c r="K42" s="84">
        <v>22</v>
      </c>
      <c r="L42" s="84"/>
      <c r="M42" s="84"/>
      <c r="N42" s="84"/>
      <c r="O42" s="84"/>
      <c r="P42" s="84"/>
      <c r="Q42" s="84"/>
      <c r="R42" s="84"/>
      <c r="T42" s="82"/>
    </row>
    <row r="43" spans="1:20" ht="18.399999999999999" customHeight="1" x14ac:dyDescent="0.25">
      <c r="A43" s="84"/>
      <c r="B43" s="84"/>
      <c r="C43" s="84"/>
      <c r="D43" s="84" t="s">
        <v>64</v>
      </c>
      <c r="E43" s="84"/>
      <c r="F43" s="206"/>
      <c r="G43" s="206"/>
      <c r="H43" s="206"/>
      <c r="I43" s="206"/>
      <c r="J43" s="206"/>
      <c r="K43" s="84">
        <v>3</v>
      </c>
      <c r="L43" s="84"/>
      <c r="M43" s="84"/>
      <c r="N43" s="84"/>
      <c r="O43" s="84"/>
      <c r="P43" s="84"/>
      <c r="Q43" s="84"/>
      <c r="R43" s="84"/>
      <c r="T43" s="82"/>
    </row>
    <row r="44" spans="1:20" ht="18.399999999999999" customHeight="1" x14ac:dyDescent="0.25">
      <c r="A44" s="84"/>
      <c r="B44" s="84"/>
      <c r="C44" s="84"/>
      <c r="D44" s="84" t="s">
        <v>65</v>
      </c>
      <c r="E44" s="84"/>
      <c r="F44" s="206"/>
      <c r="G44" s="206"/>
      <c r="H44" s="206"/>
      <c r="I44" s="206"/>
      <c r="J44" s="206"/>
      <c r="K44" s="84">
        <f>B41</f>
        <v>25</v>
      </c>
      <c r="L44" s="84"/>
      <c r="M44" s="84"/>
      <c r="N44" s="84"/>
      <c r="O44" s="84"/>
      <c r="P44" s="84"/>
      <c r="Q44" s="84"/>
      <c r="R44" s="84"/>
      <c r="T44" s="82"/>
    </row>
    <row r="45" spans="1:20" ht="18.399999999999999" customHeight="1" x14ac:dyDescent="0.25">
      <c r="A45" s="84"/>
      <c r="B45" s="84"/>
      <c r="C45" s="84"/>
      <c r="D45" s="84" t="s">
        <v>66</v>
      </c>
      <c r="E45" s="84"/>
      <c r="F45" s="206"/>
      <c r="G45" s="206"/>
      <c r="H45" s="206"/>
      <c r="I45" s="206"/>
      <c r="J45" s="206"/>
      <c r="K45" s="207">
        <f>P13</f>
        <v>29.92</v>
      </c>
      <c r="L45" s="84" t="s">
        <v>69</v>
      </c>
      <c r="M45" s="84"/>
      <c r="N45" s="84"/>
      <c r="O45" s="84"/>
      <c r="P45" s="84"/>
      <c r="Q45" s="84"/>
      <c r="R45" s="84"/>
      <c r="T45" s="82"/>
    </row>
    <row r="46" spans="1:20" ht="15" customHeight="1" x14ac:dyDescent="0.25">
      <c r="D46" s="84" t="s">
        <v>68</v>
      </c>
      <c r="K46" s="207"/>
      <c r="L46" s="84"/>
      <c r="T46" s="82"/>
    </row>
    <row r="47" spans="1:20" ht="15" customHeight="1" x14ac:dyDescent="0.25">
      <c r="D47" s="84" t="s">
        <v>70</v>
      </c>
      <c r="T47" s="82"/>
    </row>
    <row r="48" spans="1:20" ht="15" customHeight="1" x14ac:dyDescent="0.25">
      <c r="T48" s="82"/>
    </row>
    <row r="49" spans="7:20" ht="15" customHeight="1" x14ac:dyDescent="0.25">
      <c r="T49" s="82"/>
    </row>
    <row r="50" spans="7:20" ht="15" customHeight="1" x14ac:dyDescent="0.25">
      <c r="T50" s="82"/>
    </row>
    <row r="51" spans="7:20" ht="15" customHeight="1" x14ac:dyDescent="0.25">
      <c r="T51" s="82"/>
    </row>
    <row r="52" spans="7:20" ht="15" customHeight="1" x14ac:dyDescent="0.25">
      <c r="T52" s="82"/>
    </row>
    <row r="53" spans="7:20" ht="15" customHeight="1" x14ac:dyDescent="0.25">
      <c r="T53" s="82"/>
    </row>
    <row r="54" spans="7:20" ht="15" customHeight="1" x14ac:dyDescent="0.25">
      <c r="T54" s="82"/>
    </row>
    <row r="57" spans="7:20" ht="15" customHeight="1" x14ac:dyDescent="0.25">
      <c r="G57" s="40">
        <v>3</v>
      </c>
    </row>
    <row r="58" spans="7:20" ht="15" customHeight="1" x14ac:dyDescent="0.25">
      <c r="G58" s="40">
        <f>B54</f>
        <v>0</v>
      </c>
    </row>
  </sheetData>
  <mergeCells count="11">
    <mergeCell ref="B8:R8"/>
    <mergeCell ref="B11:C11"/>
    <mergeCell ref="D11:N11"/>
    <mergeCell ref="P11:P12"/>
    <mergeCell ref="Q11:Q15"/>
    <mergeCell ref="R11:R15"/>
    <mergeCell ref="S11:S15"/>
    <mergeCell ref="P13:P15"/>
    <mergeCell ref="B15:C15"/>
    <mergeCell ref="B16:S16"/>
    <mergeCell ref="A17:A41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60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5" width="10.7109375" style="40" customWidth="1"/>
    <col min="16" max="16" width="12.140625" style="40" customWidth="1"/>
    <col min="17" max="18" width="9.7109375" style="40" customWidth="1"/>
    <col min="19" max="19" width="14.7109375" style="40" customWidth="1"/>
    <col min="20" max="16384" width="11.5703125" style="40"/>
  </cols>
  <sheetData>
    <row r="1" spans="2:2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2:2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</row>
    <row r="3" spans="2:20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</row>
    <row r="4" spans="2:20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</row>
    <row r="5" spans="2:20" s="30" customFormat="1" ht="23.25" x14ac:dyDescent="0.35">
      <c r="B5" s="32" t="s">
        <v>146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</row>
    <row r="6" spans="2:20" s="30" customFormat="1" ht="23.25" x14ac:dyDescent="0.35">
      <c r="B6" s="32" t="s">
        <v>147</v>
      </c>
      <c r="C6" s="32"/>
      <c r="D6" s="32"/>
      <c r="E6" s="102" t="s">
        <v>148</v>
      </c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</row>
    <row r="7" spans="2:20" s="30" customFormat="1" ht="24" thickBot="1" x14ac:dyDescent="0.4">
      <c r="B7" s="32" t="s">
        <v>149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173"/>
    </row>
    <row r="8" spans="2:20" s="30" customFormat="1" ht="202.5" customHeight="1" thickBot="1" x14ac:dyDescent="0.4">
      <c r="B8" s="725" t="s">
        <v>247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7"/>
    </row>
    <row r="9" spans="2:20" x14ac:dyDescent="0.25">
      <c r="B9" s="104"/>
      <c r="C9" s="104"/>
      <c r="D9" s="111">
        <v>4.1666666666666666E-3</v>
      </c>
      <c r="E9" s="111">
        <v>6.2499999999999995E-3</v>
      </c>
      <c r="F9" s="111">
        <v>6.9444444444444441E-3</v>
      </c>
      <c r="G9" s="111">
        <v>4.1666666666666666E-3</v>
      </c>
      <c r="H9" s="111">
        <v>2.7777777777777779E-3</v>
      </c>
      <c r="I9" s="111">
        <v>7.6388888888888886E-3</v>
      </c>
      <c r="J9" s="111">
        <v>5.5555555555555558E-3</v>
      </c>
      <c r="K9" s="111">
        <v>6.2499999999999995E-3</v>
      </c>
      <c r="L9" s="111">
        <v>7.6388888888888886E-3</v>
      </c>
      <c r="M9" s="111">
        <v>2.7777777777777779E-3</v>
      </c>
      <c r="N9" s="111">
        <v>4.1666666666666666E-3</v>
      </c>
      <c r="O9" s="111">
        <v>1.0416666666666666E-2</v>
      </c>
      <c r="P9" s="111">
        <v>6.9444444444444441E-3</v>
      </c>
      <c r="Q9" s="195">
        <f>SUM(D9:P9)</f>
        <v>7.5694444444444439E-2</v>
      </c>
      <c r="R9" s="195"/>
      <c r="S9" s="106"/>
    </row>
    <row r="10" spans="2:20" ht="15.75" thickBot="1" x14ac:dyDescent="0.3">
      <c r="B10" s="104"/>
      <c r="C10" s="104"/>
      <c r="D10" s="111">
        <v>4.1666666666666666E-3</v>
      </c>
      <c r="E10" s="111">
        <v>5.5555555555555558E-3</v>
      </c>
      <c r="F10" s="111">
        <v>6.2499999999999995E-3</v>
      </c>
      <c r="G10" s="111">
        <v>3.472222222222222E-3</v>
      </c>
      <c r="H10" s="111">
        <v>2.0833333333333333E-3</v>
      </c>
      <c r="I10" s="111">
        <v>6.9444444444444441E-3</v>
      </c>
      <c r="J10" s="111">
        <v>4.8611111111111112E-3</v>
      </c>
      <c r="K10" s="111">
        <v>5.5555555555555558E-3</v>
      </c>
      <c r="L10" s="111">
        <v>6.9444444444444441E-3</v>
      </c>
      <c r="M10" s="111">
        <v>2.0833333333333333E-3</v>
      </c>
      <c r="N10" s="111">
        <v>3.472222222222222E-3</v>
      </c>
      <c r="O10" s="111">
        <v>9.7222222222222224E-3</v>
      </c>
      <c r="P10" s="111">
        <v>6.2499999999999995E-3</v>
      </c>
      <c r="Q10" s="195">
        <f>SUM(D10:P10)</f>
        <v>6.7361111111111122E-2</v>
      </c>
      <c r="R10" s="195"/>
      <c r="S10" s="106"/>
    </row>
    <row r="11" spans="2:20" ht="26.25" customHeight="1" thickBot="1" x14ac:dyDescent="0.3">
      <c r="B11" s="696" t="s">
        <v>47</v>
      </c>
      <c r="C11" s="697"/>
      <c r="D11" s="739" t="s">
        <v>48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269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2:20" ht="72.75" thickBot="1" x14ac:dyDescent="0.3">
      <c r="B12" s="420"/>
      <c r="C12" s="420" t="s">
        <v>265</v>
      </c>
      <c r="D12" s="198" t="s">
        <v>281</v>
      </c>
      <c r="E12" s="96" t="s">
        <v>151</v>
      </c>
      <c r="F12" s="96" t="s">
        <v>152</v>
      </c>
      <c r="G12" s="96" t="s">
        <v>296</v>
      </c>
      <c r="H12" s="96" t="s">
        <v>322</v>
      </c>
      <c r="I12" s="96" t="s">
        <v>153</v>
      </c>
      <c r="J12" s="96" t="s">
        <v>154</v>
      </c>
      <c r="K12" s="96" t="s">
        <v>153</v>
      </c>
      <c r="L12" s="96" t="s">
        <v>322</v>
      </c>
      <c r="M12" s="96" t="s">
        <v>296</v>
      </c>
      <c r="N12" s="96" t="s">
        <v>152</v>
      </c>
      <c r="O12" s="113" t="s">
        <v>55</v>
      </c>
      <c r="P12" s="58" t="s">
        <v>265</v>
      </c>
      <c r="Q12" s="762"/>
      <c r="R12" s="703"/>
      <c r="S12" s="703"/>
      <c r="T12" s="703"/>
    </row>
    <row r="13" spans="2:20" ht="15.75" thickBot="1" x14ac:dyDescent="0.3">
      <c r="B13" s="352" t="s">
        <v>58</v>
      </c>
      <c r="C13" s="419">
        <v>0</v>
      </c>
      <c r="D13" s="270">
        <v>2.72</v>
      </c>
      <c r="E13" s="271">
        <v>3.1</v>
      </c>
      <c r="F13" s="271">
        <v>4.3</v>
      </c>
      <c r="G13" s="271">
        <v>3.5</v>
      </c>
      <c r="H13" s="271">
        <v>2.4500000000000002</v>
      </c>
      <c r="I13" s="271">
        <v>3.8</v>
      </c>
      <c r="J13" s="271">
        <v>1.5</v>
      </c>
      <c r="K13" s="271">
        <v>1.5</v>
      </c>
      <c r="L13" s="271">
        <v>3.8</v>
      </c>
      <c r="M13" s="271">
        <v>2.4900000000000002</v>
      </c>
      <c r="N13" s="271">
        <v>3.63</v>
      </c>
      <c r="O13" s="272">
        <v>4.5999999999999996</v>
      </c>
      <c r="P13" s="371">
        <v>2.77</v>
      </c>
      <c r="Q13" s="719">
        <f>P14</f>
        <v>40.160000000000011</v>
      </c>
      <c r="R13" s="703"/>
      <c r="S13" s="703"/>
      <c r="T13" s="703"/>
    </row>
    <row r="14" spans="2:20" ht="30.75" customHeight="1" thickBot="1" x14ac:dyDescent="0.3">
      <c r="B14" s="58" t="s">
        <v>59</v>
      </c>
      <c r="C14" s="59">
        <v>0</v>
      </c>
      <c r="D14" s="273">
        <f t="shared" ref="D14:P14" si="0">C14+D13</f>
        <v>2.72</v>
      </c>
      <c r="E14" s="274">
        <f t="shared" si="0"/>
        <v>5.82</v>
      </c>
      <c r="F14" s="273">
        <f t="shared" si="0"/>
        <v>10.120000000000001</v>
      </c>
      <c r="G14" s="274">
        <f t="shared" si="0"/>
        <v>13.620000000000001</v>
      </c>
      <c r="H14" s="273">
        <f t="shared" si="0"/>
        <v>16.07</v>
      </c>
      <c r="I14" s="274">
        <f t="shared" si="0"/>
        <v>19.87</v>
      </c>
      <c r="J14" s="273">
        <f t="shared" si="0"/>
        <v>21.37</v>
      </c>
      <c r="K14" s="274">
        <f t="shared" si="0"/>
        <v>22.87</v>
      </c>
      <c r="L14" s="273">
        <f t="shared" si="0"/>
        <v>26.67</v>
      </c>
      <c r="M14" s="274">
        <f t="shared" si="0"/>
        <v>29.160000000000004</v>
      </c>
      <c r="N14" s="273">
        <f t="shared" si="0"/>
        <v>32.790000000000006</v>
      </c>
      <c r="O14" s="274">
        <f t="shared" si="0"/>
        <v>37.390000000000008</v>
      </c>
      <c r="P14" s="273">
        <f t="shared" si="0"/>
        <v>40.160000000000011</v>
      </c>
      <c r="Q14" s="720"/>
      <c r="R14" s="703"/>
      <c r="S14" s="703"/>
      <c r="T14" s="703"/>
    </row>
    <row r="15" spans="2:20" ht="30.75" customHeight="1" thickBot="1" x14ac:dyDescent="0.3">
      <c r="B15" s="687" t="s">
        <v>60</v>
      </c>
      <c r="C15" s="758"/>
      <c r="D15" s="275">
        <f t="shared" ref="D15:P15" si="1">D13/((D10*1440)/60)</f>
        <v>27.2</v>
      </c>
      <c r="E15" s="62">
        <f t="shared" si="1"/>
        <v>23.25</v>
      </c>
      <c r="F15" s="275">
        <f t="shared" si="1"/>
        <v>28.666666666666668</v>
      </c>
      <c r="G15" s="62">
        <f t="shared" si="1"/>
        <v>42</v>
      </c>
      <c r="H15" s="275">
        <f t="shared" si="1"/>
        <v>49</v>
      </c>
      <c r="I15" s="62">
        <f t="shared" si="1"/>
        <v>22.8</v>
      </c>
      <c r="J15" s="275">
        <f t="shared" si="1"/>
        <v>12.857142857142858</v>
      </c>
      <c r="K15" s="62">
        <f t="shared" si="1"/>
        <v>11.25</v>
      </c>
      <c r="L15" s="275">
        <f t="shared" si="1"/>
        <v>22.8</v>
      </c>
      <c r="M15" s="62">
        <f t="shared" si="1"/>
        <v>49.800000000000004</v>
      </c>
      <c r="N15" s="275">
        <f t="shared" si="1"/>
        <v>43.56</v>
      </c>
      <c r="O15" s="62">
        <f t="shared" si="1"/>
        <v>19.714285714285712</v>
      </c>
      <c r="P15" s="275">
        <f t="shared" si="1"/>
        <v>18.466666666666669</v>
      </c>
      <c r="Q15" s="721"/>
      <c r="R15" s="702"/>
      <c r="S15" s="702"/>
      <c r="T15" s="702"/>
    </row>
    <row r="16" spans="2:2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690"/>
      <c r="R16" s="708"/>
      <c r="S16" s="708"/>
      <c r="T16" s="691"/>
    </row>
    <row r="17" spans="1:21" ht="18.399999999999999" customHeight="1" thickBot="1" x14ac:dyDescent="0.3">
      <c r="A17" s="692" t="s">
        <v>38</v>
      </c>
      <c r="B17" s="67">
        <v>1</v>
      </c>
      <c r="C17" s="83">
        <v>0.20833333333333334</v>
      </c>
      <c r="D17" s="70">
        <f t="shared" ref="D17:P19" si="2">C17+D$10</f>
        <v>0.21250000000000002</v>
      </c>
      <c r="E17" s="70">
        <f t="shared" si="2"/>
        <v>0.21805555555555559</v>
      </c>
      <c r="F17" s="70">
        <f t="shared" si="2"/>
        <v>0.22430555555555559</v>
      </c>
      <c r="G17" s="70">
        <f t="shared" si="2"/>
        <v>0.2277777777777778</v>
      </c>
      <c r="H17" s="70">
        <f t="shared" si="2"/>
        <v>0.22986111111111113</v>
      </c>
      <c r="I17" s="70">
        <f t="shared" si="2"/>
        <v>0.23680555555555557</v>
      </c>
      <c r="J17" s="70">
        <f t="shared" si="2"/>
        <v>0.2416666666666667</v>
      </c>
      <c r="K17" s="70">
        <f t="shared" si="2"/>
        <v>0.24722222222222226</v>
      </c>
      <c r="L17" s="70">
        <f t="shared" si="2"/>
        <v>0.25416666666666671</v>
      </c>
      <c r="M17" s="70">
        <f t="shared" si="2"/>
        <v>0.25625000000000003</v>
      </c>
      <c r="N17" s="70">
        <f t="shared" si="2"/>
        <v>0.25972222222222224</v>
      </c>
      <c r="O17" s="70">
        <f t="shared" si="2"/>
        <v>0.26944444444444449</v>
      </c>
      <c r="P17" s="70">
        <f t="shared" si="2"/>
        <v>0.27569444444444446</v>
      </c>
      <c r="Q17" s="204">
        <f t="shared" ref="Q17:Q46" si="3">$Q$13</f>
        <v>40.160000000000011</v>
      </c>
      <c r="R17" s="87">
        <f t="shared" ref="R17:R32" si="4">P17-C17</f>
        <v>6.7361111111111122E-2</v>
      </c>
      <c r="S17" s="73">
        <f t="shared" ref="S17:S46" si="5">$E$52/((R17*1440)/60)</f>
        <v>24.841237113402066</v>
      </c>
      <c r="T17" s="39"/>
    </row>
    <row r="18" spans="1:21" ht="18.399999999999999" customHeight="1" thickBot="1" x14ac:dyDescent="0.3">
      <c r="A18" s="693"/>
      <c r="B18" s="74">
        <v>2</v>
      </c>
      <c r="C18" s="83">
        <v>0.25833333333333336</v>
      </c>
      <c r="D18" s="70">
        <f t="shared" si="2"/>
        <v>0.26250000000000001</v>
      </c>
      <c r="E18" s="70">
        <f t="shared" si="2"/>
        <v>0.26805555555555555</v>
      </c>
      <c r="F18" s="70">
        <f t="shared" si="2"/>
        <v>0.27430555555555552</v>
      </c>
      <c r="G18" s="70">
        <f t="shared" si="2"/>
        <v>0.27777777777777773</v>
      </c>
      <c r="H18" s="70">
        <f t="shared" si="2"/>
        <v>0.27986111111111106</v>
      </c>
      <c r="I18" s="70">
        <f t="shared" si="2"/>
        <v>0.28680555555555548</v>
      </c>
      <c r="J18" s="70">
        <f t="shared" si="2"/>
        <v>0.29166666666666657</v>
      </c>
      <c r="K18" s="70">
        <f t="shared" si="2"/>
        <v>0.29722222222222211</v>
      </c>
      <c r="L18" s="70">
        <f t="shared" si="2"/>
        <v>0.30416666666666653</v>
      </c>
      <c r="M18" s="70">
        <f t="shared" si="2"/>
        <v>0.30624999999999986</v>
      </c>
      <c r="N18" s="70">
        <f t="shared" si="2"/>
        <v>0.30972222222222207</v>
      </c>
      <c r="O18" s="70">
        <f t="shared" si="2"/>
        <v>0.31944444444444431</v>
      </c>
      <c r="P18" s="70">
        <f t="shared" si="2"/>
        <v>0.32569444444444429</v>
      </c>
      <c r="Q18" s="205">
        <f t="shared" si="3"/>
        <v>40.160000000000011</v>
      </c>
      <c r="R18" s="163">
        <f t="shared" si="4"/>
        <v>6.7361111111110927E-2</v>
      </c>
      <c r="S18" s="73">
        <f t="shared" si="5"/>
        <v>24.841237113402137</v>
      </c>
      <c r="T18" s="81"/>
      <c r="U18" s="82">
        <f t="shared" ref="U18:U46" si="6">C18-C17</f>
        <v>5.0000000000000017E-2</v>
      </c>
    </row>
    <row r="19" spans="1:21" ht="18.399999999999999" customHeight="1" thickBot="1" x14ac:dyDescent="0.3">
      <c r="A19" s="693"/>
      <c r="B19" s="74">
        <v>3</v>
      </c>
      <c r="C19" s="83">
        <v>0.28333333333333338</v>
      </c>
      <c r="D19" s="70">
        <f t="shared" si="2"/>
        <v>0.28750000000000003</v>
      </c>
      <c r="E19" s="70">
        <f t="shared" si="2"/>
        <v>0.29305555555555557</v>
      </c>
      <c r="F19" s="70">
        <f t="shared" si="2"/>
        <v>0.29930555555555555</v>
      </c>
      <c r="G19" s="70">
        <f t="shared" si="2"/>
        <v>0.30277777777777776</v>
      </c>
      <c r="H19" s="70">
        <f t="shared" si="2"/>
        <v>0.30486111111111108</v>
      </c>
      <c r="I19" s="70">
        <f t="shared" si="2"/>
        <v>0.3118055555555555</v>
      </c>
      <c r="J19" s="70">
        <f t="shared" si="2"/>
        <v>0.3166666666666666</v>
      </c>
      <c r="K19" s="70">
        <f t="shared" si="2"/>
        <v>0.32222222222222213</v>
      </c>
      <c r="L19" s="70">
        <f t="shared" si="2"/>
        <v>0.32916666666666655</v>
      </c>
      <c r="M19" s="70">
        <f t="shared" si="2"/>
        <v>0.33124999999999988</v>
      </c>
      <c r="N19" s="70">
        <f t="shared" si="2"/>
        <v>0.33472222222222209</v>
      </c>
      <c r="O19" s="70">
        <f t="shared" si="2"/>
        <v>0.34444444444444433</v>
      </c>
      <c r="P19" s="70">
        <f t="shared" si="2"/>
        <v>0.35069444444444431</v>
      </c>
      <c r="Q19" s="205">
        <f t="shared" si="3"/>
        <v>40.160000000000011</v>
      </c>
      <c r="R19" s="163">
        <f t="shared" si="4"/>
        <v>6.7361111111110927E-2</v>
      </c>
      <c r="S19" s="73">
        <f t="shared" si="5"/>
        <v>24.841237113402137</v>
      </c>
      <c r="T19" s="81"/>
      <c r="U19" s="82">
        <f t="shared" si="6"/>
        <v>2.5000000000000022E-2</v>
      </c>
    </row>
    <row r="20" spans="1:21" ht="18.399999999999999" customHeight="1" thickBot="1" x14ac:dyDescent="0.3">
      <c r="A20" s="693"/>
      <c r="B20" s="74">
        <v>4</v>
      </c>
      <c r="C20" s="83">
        <v>0.30138888888888893</v>
      </c>
      <c r="D20" s="70">
        <f>C20+D$9</f>
        <v>0.30555555555555558</v>
      </c>
      <c r="E20" s="70">
        <f t="shared" ref="E20" si="7">D20+E$9</f>
        <v>0.31180555555555556</v>
      </c>
      <c r="F20" s="70">
        <f t="shared" ref="F20" si="8">E20+F$9</f>
        <v>0.31874999999999998</v>
      </c>
      <c r="G20" s="70">
        <f t="shared" ref="G20" si="9">F20+G$9</f>
        <v>0.32291666666666663</v>
      </c>
      <c r="H20" s="70">
        <f t="shared" ref="H20" si="10">G20+H$9</f>
        <v>0.3256944444444444</v>
      </c>
      <c r="I20" s="70">
        <f t="shared" ref="I20" si="11">H20+I$9</f>
        <v>0.33333333333333326</v>
      </c>
      <c r="J20" s="70">
        <f t="shared" ref="J20" si="12">I20+J$9</f>
        <v>0.3388888888888888</v>
      </c>
      <c r="K20" s="70">
        <f t="shared" ref="K20" si="13">J20+K$9</f>
        <v>0.34513888888888877</v>
      </c>
      <c r="L20" s="70">
        <f t="shared" ref="L20" si="14">K20+L$9</f>
        <v>0.35277777777777763</v>
      </c>
      <c r="M20" s="70">
        <f t="shared" ref="M20" si="15">L20+M$9</f>
        <v>0.3555555555555554</v>
      </c>
      <c r="N20" s="70">
        <f t="shared" ref="N20" si="16">M20+N$9</f>
        <v>0.35972222222222205</v>
      </c>
      <c r="O20" s="70">
        <f t="shared" ref="O20" si="17">N20+O$9</f>
        <v>0.37013888888888874</v>
      </c>
      <c r="P20" s="70">
        <f t="shared" ref="P20" si="18">O20+P$9</f>
        <v>0.37708333333333316</v>
      </c>
      <c r="Q20" s="205">
        <f t="shared" si="3"/>
        <v>40.160000000000011</v>
      </c>
      <c r="R20" s="163">
        <f t="shared" si="4"/>
        <v>7.5694444444444231E-2</v>
      </c>
      <c r="S20" s="73">
        <f t="shared" si="5"/>
        <v>22.106422018348692</v>
      </c>
      <c r="T20" s="81"/>
      <c r="U20" s="82">
        <f t="shared" si="6"/>
        <v>1.8055555555555547E-2</v>
      </c>
    </row>
    <row r="21" spans="1:21" ht="18.399999999999999" customHeight="1" thickBot="1" x14ac:dyDescent="0.3">
      <c r="A21" s="693"/>
      <c r="B21" s="74">
        <v>5</v>
      </c>
      <c r="C21" s="83">
        <v>0.31944444444444448</v>
      </c>
      <c r="D21" s="70">
        <f>C21+D$9</f>
        <v>0.32361111111111113</v>
      </c>
      <c r="E21" s="70">
        <f t="shared" ref="E21:P21" si="19">D21+E$9</f>
        <v>0.3298611111111111</v>
      </c>
      <c r="F21" s="70">
        <f t="shared" si="19"/>
        <v>0.33680555555555552</v>
      </c>
      <c r="G21" s="70">
        <f t="shared" si="19"/>
        <v>0.34097222222222218</v>
      </c>
      <c r="H21" s="70">
        <f t="shared" si="19"/>
        <v>0.34374999999999994</v>
      </c>
      <c r="I21" s="70">
        <f t="shared" si="19"/>
        <v>0.35138888888888881</v>
      </c>
      <c r="J21" s="70">
        <f t="shared" si="19"/>
        <v>0.35694444444444434</v>
      </c>
      <c r="K21" s="70">
        <f t="shared" si="19"/>
        <v>0.36319444444444432</v>
      </c>
      <c r="L21" s="70">
        <f t="shared" si="19"/>
        <v>0.37083333333333318</v>
      </c>
      <c r="M21" s="70">
        <f t="shared" si="19"/>
        <v>0.37361111111111095</v>
      </c>
      <c r="N21" s="70">
        <f t="shared" si="19"/>
        <v>0.3777777777777776</v>
      </c>
      <c r="O21" s="70">
        <f t="shared" si="19"/>
        <v>0.38819444444444429</v>
      </c>
      <c r="P21" s="70">
        <f t="shared" si="19"/>
        <v>0.39513888888888871</v>
      </c>
      <c r="Q21" s="205">
        <f t="shared" si="3"/>
        <v>40.160000000000011</v>
      </c>
      <c r="R21" s="163">
        <f t="shared" si="4"/>
        <v>7.5694444444444231E-2</v>
      </c>
      <c r="S21" s="73">
        <f t="shared" si="5"/>
        <v>22.106422018348692</v>
      </c>
      <c r="T21" s="81"/>
      <c r="U21" s="82">
        <f t="shared" si="6"/>
        <v>1.8055555555555547E-2</v>
      </c>
    </row>
    <row r="22" spans="1:21" ht="18.399999999999999" customHeight="1" thickBot="1" x14ac:dyDescent="0.3">
      <c r="A22" s="693"/>
      <c r="B22" s="74">
        <v>6</v>
      </c>
      <c r="C22" s="83">
        <v>0.33750000000000002</v>
      </c>
      <c r="D22" s="70">
        <f t="shared" ref="D22:P22" si="20">C22+D$9</f>
        <v>0.34166666666666667</v>
      </c>
      <c r="E22" s="70">
        <f t="shared" si="20"/>
        <v>0.34791666666666665</v>
      </c>
      <c r="F22" s="70">
        <f t="shared" si="20"/>
        <v>0.35486111111111107</v>
      </c>
      <c r="G22" s="70">
        <f t="shared" si="20"/>
        <v>0.35902777777777772</v>
      </c>
      <c r="H22" s="70">
        <f t="shared" si="20"/>
        <v>0.36180555555555549</v>
      </c>
      <c r="I22" s="70">
        <f t="shared" si="20"/>
        <v>0.36944444444444435</v>
      </c>
      <c r="J22" s="70">
        <f t="shared" si="20"/>
        <v>0.37499999999999989</v>
      </c>
      <c r="K22" s="70">
        <f t="shared" si="20"/>
        <v>0.38124999999999987</v>
      </c>
      <c r="L22" s="70">
        <f t="shared" si="20"/>
        <v>0.38888888888888873</v>
      </c>
      <c r="M22" s="70">
        <f t="shared" si="20"/>
        <v>0.3916666666666665</v>
      </c>
      <c r="N22" s="70">
        <f t="shared" si="20"/>
        <v>0.39583333333333315</v>
      </c>
      <c r="O22" s="70">
        <f t="shared" si="20"/>
        <v>0.40624999999999983</v>
      </c>
      <c r="P22" s="70">
        <f t="shared" si="20"/>
        <v>0.41319444444444425</v>
      </c>
      <c r="Q22" s="205">
        <f t="shared" si="3"/>
        <v>40.160000000000011</v>
      </c>
      <c r="R22" s="163">
        <f t="shared" si="4"/>
        <v>7.5694444444444231E-2</v>
      </c>
      <c r="S22" s="73">
        <f t="shared" si="5"/>
        <v>22.106422018348692</v>
      </c>
      <c r="T22" s="81"/>
      <c r="U22" s="82">
        <f t="shared" si="6"/>
        <v>1.8055555555555547E-2</v>
      </c>
    </row>
    <row r="23" spans="1:21" ht="18.399999999999999" customHeight="1" thickBot="1" x14ac:dyDescent="0.3">
      <c r="A23" s="693"/>
      <c r="B23" s="74">
        <v>7</v>
      </c>
      <c r="C23" s="83">
        <v>0.35555555555555557</v>
      </c>
      <c r="D23" s="70">
        <f t="shared" ref="D23:P23" si="21">C23+D$9</f>
        <v>0.35972222222222222</v>
      </c>
      <c r="E23" s="70">
        <f t="shared" si="21"/>
        <v>0.3659722222222222</v>
      </c>
      <c r="F23" s="70">
        <f t="shared" si="21"/>
        <v>0.37291666666666662</v>
      </c>
      <c r="G23" s="70">
        <f t="shared" si="21"/>
        <v>0.37708333333333327</v>
      </c>
      <c r="H23" s="70">
        <f t="shared" si="21"/>
        <v>0.37986111111111104</v>
      </c>
      <c r="I23" s="70">
        <f t="shared" si="21"/>
        <v>0.3874999999999999</v>
      </c>
      <c r="J23" s="70">
        <f t="shared" si="21"/>
        <v>0.39305555555555544</v>
      </c>
      <c r="K23" s="70">
        <f t="shared" si="21"/>
        <v>0.39930555555555541</v>
      </c>
      <c r="L23" s="70">
        <f t="shared" si="21"/>
        <v>0.40694444444444428</v>
      </c>
      <c r="M23" s="70">
        <f t="shared" si="21"/>
        <v>0.40972222222222204</v>
      </c>
      <c r="N23" s="70">
        <f t="shared" si="21"/>
        <v>0.4138888888888887</v>
      </c>
      <c r="O23" s="70">
        <f t="shared" si="21"/>
        <v>0.42430555555555538</v>
      </c>
      <c r="P23" s="70">
        <f t="shared" si="21"/>
        <v>0.4312499999999998</v>
      </c>
      <c r="Q23" s="205">
        <f t="shared" si="3"/>
        <v>40.160000000000011</v>
      </c>
      <c r="R23" s="163">
        <f t="shared" si="4"/>
        <v>7.5694444444444231E-2</v>
      </c>
      <c r="S23" s="73">
        <f t="shared" si="5"/>
        <v>22.106422018348692</v>
      </c>
      <c r="T23" s="81"/>
      <c r="U23" s="82">
        <f t="shared" si="6"/>
        <v>1.8055555555555547E-2</v>
      </c>
    </row>
    <row r="24" spans="1:21" ht="18.399999999999999" customHeight="1" thickBot="1" x14ac:dyDescent="0.3">
      <c r="A24" s="693"/>
      <c r="B24" s="74">
        <v>8</v>
      </c>
      <c r="C24" s="83">
        <v>0.37361111111111112</v>
      </c>
      <c r="D24" s="70">
        <f t="shared" ref="D24:P24" si="22">C24+D$9</f>
        <v>0.37777777777777777</v>
      </c>
      <c r="E24" s="70">
        <f t="shared" si="22"/>
        <v>0.38402777777777775</v>
      </c>
      <c r="F24" s="70">
        <f t="shared" si="22"/>
        <v>0.39097222222222217</v>
      </c>
      <c r="G24" s="70">
        <f t="shared" si="22"/>
        <v>0.39513888888888882</v>
      </c>
      <c r="H24" s="70">
        <f t="shared" si="22"/>
        <v>0.39791666666666659</v>
      </c>
      <c r="I24" s="70">
        <f t="shared" si="22"/>
        <v>0.40555555555555545</v>
      </c>
      <c r="J24" s="70">
        <f t="shared" si="22"/>
        <v>0.41111111111111098</v>
      </c>
      <c r="K24" s="70">
        <f t="shared" si="22"/>
        <v>0.41736111111111096</v>
      </c>
      <c r="L24" s="70">
        <f t="shared" si="22"/>
        <v>0.42499999999999982</v>
      </c>
      <c r="M24" s="70">
        <f t="shared" si="22"/>
        <v>0.42777777777777759</v>
      </c>
      <c r="N24" s="70">
        <f t="shared" si="22"/>
        <v>0.43194444444444424</v>
      </c>
      <c r="O24" s="70">
        <f t="shared" si="22"/>
        <v>0.44236111111111093</v>
      </c>
      <c r="P24" s="70">
        <f t="shared" si="22"/>
        <v>0.44930555555555535</v>
      </c>
      <c r="Q24" s="205">
        <f t="shared" si="3"/>
        <v>40.160000000000011</v>
      </c>
      <c r="R24" s="163">
        <f t="shared" si="4"/>
        <v>7.5694444444444231E-2</v>
      </c>
      <c r="S24" s="73">
        <f t="shared" si="5"/>
        <v>22.106422018348692</v>
      </c>
      <c r="T24" s="81"/>
      <c r="U24" s="82">
        <f t="shared" si="6"/>
        <v>1.8055555555555547E-2</v>
      </c>
    </row>
    <row r="25" spans="1:21" ht="18.399999999999999" customHeight="1" thickBot="1" x14ac:dyDescent="0.3">
      <c r="A25" s="693"/>
      <c r="B25" s="67">
        <v>9</v>
      </c>
      <c r="C25" s="83">
        <v>0.39166666666666666</v>
      </c>
      <c r="D25" s="70">
        <f t="shared" ref="D25:P25" si="23">C25+D$9</f>
        <v>0.39583333333333331</v>
      </c>
      <c r="E25" s="70">
        <f t="shared" si="23"/>
        <v>0.40208333333333329</v>
      </c>
      <c r="F25" s="70">
        <f t="shared" si="23"/>
        <v>0.40902777777777771</v>
      </c>
      <c r="G25" s="70">
        <f t="shared" si="23"/>
        <v>0.41319444444444436</v>
      </c>
      <c r="H25" s="70">
        <f t="shared" si="23"/>
        <v>0.41597222222222213</v>
      </c>
      <c r="I25" s="70">
        <f t="shared" si="23"/>
        <v>0.42361111111111099</v>
      </c>
      <c r="J25" s="70">
        <f t="shared" si="23"/>
        <v>0.42916666666666653</v>
      </c>
      <c r="K25" s="70">
        <f t="shared" si="23"/>
        <v>0.43541666666666651</v>
      </c>
      <c r="L25" s="70">
        <f t="shared" si="23"/>
        <v>0.44305555555555537</v>
      </c>
      <c r="M25" s="70">
        <f t="shared" si="23"/>
        <v>0.44583333333333314</v>
      </c>
      <c r="N25" s="70">
        <f t="shared" si="23"/>
        <v>0.44999999999999979</v>
      </c>
      <c r="O25" s="70">
        <f t="shared" si="23"/>
        <v>0.46041666666666647</v>
      </c>
      <c r="P25" s="70">
        <f t="shared" si="23"/>
        <v>0.46736111111111089</v>
      </c>
      <c r="Q25" s="205">
        <f t="shared" si="3"/>
        <v>40.160000000000011</v>
      </c>
      <c r="R25" s="163">
        <f t="shared" si="4"/>
        <v>7.5694444444444231E-2</v>
      </c>
      <c r="S25" s="73">
        <f t="shared" si="5"/>
        <v>22.106422018348692</v>
      </c>
      <c r="T25" s="81"/>
      <c r="U25" s="82">
        <f t="shared" si="6"/>
        <v>1.8055555555555547E-2</v>
      </c>
    </row>
    <row r="26" spans="1:21" ht="18.399999999999999" customHeight="1" thickBot="1" x14ac:dyDescent="0.3">
      <c r="A26" s="693"/>
      <c r="B26" s="74">
        <v>10</v>
      </c>
      <c r="C26" s="83">
        <v>0.41666666666666669</v>
      </c>
      <c r="D26" s="70">
        <f t="shared" ref="D26:P26" si="24">C26+D$9</f>
        <v>0.42083333333333334</v>
      </c>
      <c r="E26" s="70">
        <f t="shared" si="24"/>
        <v>0.42708333333333331</v>
      </c>
      <c r="F26" s="70">
        <f t="shared" si="24"/>
        <v>0.43402777777777773</v>
      </c>
      <c r="G26" s="70">
        <f t="shared" si="24"/>
        <v>0.43819444444444439</v>
      </c>
      <c r="H26" s="70">
        <f t="shared" si="24"/>
        <v>0.44097222222222215</v>
      </c>
      <c r="I26" s="70">
        <f t="shared" si="24"/>
        <v>0.44861111111111102</v>
      </c>
      <c r="J26" s="70">
        <f t="shared" si="24"/>
        <v>0.45416666666666655</v>
      </c>
      <c r="K26" s="70">
        <f t="shared" si="24"/>
        <v>0.46041666666666653</v>
      </c>
      <c r="L26" s="70">
        <f t="shared" si="24"/>
        <v>0.46805555555555539</v>
      </c>
      <c r="M26" s="70">
        <f t="shared" si="24"/>
        <v>0.47083333333333316</v>
      </c>
      <c r="N26" s="70">
        <f t="shared" si="24"/>
        <v>0.47499999999999981</v>
      </c>
      <c r="O26" s="70">
        <f t="shared" si="24"/>
        <v>0.4854166666666665</v>
      </c>
      <c r="P26" s="70">
        <f t="shared" si="24"/>
        <v>0.49236111111111092</v>
      </c>
      <c r="Q26" s="205">
        <f t="shared" si="3"/>
        <v>40.160000000000011</v>
      </c>
      <c r="R26" s="163">
        <f t="shared" si="4"/>
        <v>7.5694444444444231E-2</v>
      </c>
      <c r="S26" s="73">
        <f t="shared" si="5"/>
        <v>22.106422018348692</v>
      </c>
      <c r="T26" s="81"/>
      <c r="U26" s="82">
        <f t="shared" si="6"/>
        <v>2.5000000000000022E-2</v>
      </c>
    </row>
    <row r="27" spans="1:21" ht="18.399999999999999" customHeight="1" thickBot="1" x14ac:dyDescent="0.3">
      <c r="A27" s="693"/>
      <c r="B27" s="74">
        <v>11</v>
      </c>
      <c r="C27" s="83">
        <v>0.44166666666666671</v>
      </c>
      <c r="D27" s="70">
        <f t="shared" ref="D27:P27" si="25">C27+D$9</f>
        <v>0.44583333333333336</v>
      </c>
      <c r="E27" s="70">
        <f t="shared" si="25"/>
        <v>0.45208333333333334</v>
      </c>
      <c r="F27" s="70">
        <f t="shared" si="25"/>
        <v>0.45902777777777776</v>
      </c>
      <c r="G27" s="70">
        <f t="shared" si="25"/>
        <v>0.46319444444444441</v>
      </c>
      <c r="H27" s="70">
        <f t="shared" si="25"/>
        <v>0.46597222222222218</v>
      </c>
      <c r="I27" s="70">
        <f t="shared" si="25"/>
        <v>0.47361111111111104</v>
      </c>
      <c r="J27" s="70">
        <f t="shared" si="25"/>
        <v>0.47916666666666657</v>
      </c>
      <c r="K27" s="70">
        <f t="shared" si="25"/>
        <v>0.48541666666666655</v>
      </c>
      <c r="L27" s="70">
        <f t="shared" si="25"/>
        <v>0.49305555555555541</v>
      </c>
      <c r="M27" s="70">
        <f t="shared" si="25"/>
        <v>0.49583333333333318</v>
      </c>
      <c r="N27" s="70">
        <f t="shared" si="25"/>
        <v>0.49999999999999983</v>
      </c>
      <c r="O27" s="70">
        <f t="shared" si="25"/>
        <v>0.51041666666666652</v>
      </c>
      <c r="P27" s="70">
        <f t="shared" si="25"/>
        <v>0.51736111111111094</v>
      </c>
      <c r="Q27" s="205">
        <f t="shared" si="3"/>
        <v>40.160000000000011</v>
      </c>
      <c r="R27" s="163">
        <f t="shared" si="4"/>
        <v>7.5694444444444231E-2</v>
      </c>
      <c r="S27" s="73">
        <f t="shared" si="5"/>
        <v>22.106422018348692</v>
      </c>
      <c r="T27" s="81"/>
      <c r="U27" s="82">
        <f t="shared" si="6"/>
        <v>2.5000000000000022E-2</v>
      </c>
    </row>
    <row r="28" spans="1:21" ht="18.399999999999999" customHeight="1" thickBot="1" x14ac:dyDescent="0.3">
      <c r="A28" s="693"/>
      <c r="B28" s="74">
        <v>12</v>
      </c>
      <c r="C28" s="83">
        <v>0.46666666666666673</v>
      </c>
      <c r="D28" s="70">
        <f t="shared" ref="D28:P28" si="26">C28+D$9</f>
        <v>0.47083333333333338</v>
      </c>
      <c r="E28" s="70">
        <f t="shared" si="26"/>
        <v>0.47708333333333336</v>
      </c>
      <c r="F28" s="70">
        <f t="shared" si="26"/>
        <v>0.48402777777777778</v>
      </c>
      <c r="G28" s="70">
        <f t="shared" si="26"/>
        <v>0.48819444444444443</v>
      </c>
      <c r="H28" s="70">
        <f t="shared" si="26"/>
        <v>0.4909722222222222</v>
      </c>
      <c r="I28" s="70">
        <f t="shared" si="26"/>
        <v>0.49861111111111106</v>
      </c>
      <c r="J28" s="70">
        <f t="shared" si="26"/>
        <v>0.50416666666666665</v>
      </c>
      <c r="K28" s="70">
        <f t="shared" si="26"/>
        <v>0.51041666666666663</v>
      </c>
      <c r="L28" s="70">
        <f t="shared" si="26"/>
        <v>0.51805555555555549</v>
      </c>
      <c r="M28" s="70">
        <f t="shared" si="26"/>
        <v>0.52083333333333326</v>
      </c>
      <c r="N28" s="70">
        <f t="shared" si="26"/>
        <v>0.52499999999999991</v>
      </c>
      <c r="O28" s="70">
        <f t="shared" si="26"/>
        <v>0.53541666666666654</v>
      </c>
      <c r="P28" s="70">
        <f t="shared" si="26"/>
        <v>0.54236111111111096</v>
      </c>
      <c r="Q28" s="205">
        <f t="shared" si="3"/>
        <v>40.160000000000011</v>
      </c>
      <c r="R28" s="163">
        <f t="shared" si="4"/>
        <v>7.5694444444444231E-2</v>
      </c>
      <c r="S28" s="73">
        <f t="shared" si="5"/>
        <v>22.106422018348692</v>
      </c>
      <c r="T28" s="81"/>
      <c r="U28" s="82">
        <f t="shared" si="6"/>
        <v>2.5000000000000022E-2</v>
      </c>
    </row>
    <row r="29" spans="1:21" ht="18.399999999999999" customHeight="1" thickBot="1" x14ac:dyDescent="0.3">
      <c r="A29" s="693"/>
      <c r="B29" s="74">
        <v>13</v>
      </c>
      <c r="C29" s="83">
        <v>0.49166666666666675</v>
      </c>
      <c r="D29" s="70">
        <f t="shared" ref="D29:P29" si="27">C29+D$9</f>
        <v>0.4958333333333334</v>
      </c>
      <c r="E29" s="70">
        <f t="shared" si="27"/>
        <v>0.50208333333333344</v>
      </c>
      <c r="F29" s="70">
        <f t="shared" si="27"/>
        <v>0.50902777777777786</v>
      </c>
      <c r="G29" s="70">
        <f t="shared" si="27"/>
        <v>0.51319444444444451</v>
      </c>
      <c r="H29" s="70">
        <f t="shared" si="27"/>
        <v>0.51597222222222228</v>
      </c>
      <c r="I29" s="70">
        <f t="shared" si="27"/>
        <v>0.52361111111111114</v>
      </c>
      <c r="J29" s="70">
        <f t="shared" si="27"/>
        <v>0.52916666666666667</v>
      </c>
      <c r="K29" s="70">
        <f t="shared" si="27"/>
        <v>0.53541666666666665</v>
      </c>
      <c r="L29" s="70">
        <f t="shared" si="27"/>
        <v>0.54305555555555551</v>
      </c>
      <c r="M29" s="70">
        <f t="shared" si="27"/>
        <v>0.54583333333333328</v>
      </c>
      <c r="N29" s="70">
        <f t="shared" si="27"/>
        <v>0.54999999999999993</v>
      </c>
      <c r="O29" s="70">
        <f t="shared" si="27"/>
        <v>0.56041666666666656</v>
      </c>
      <c r="P29" s="70">
        <f t="shared" si="27"/>
        <v>0.56736111111111098</v>
      </c>
      <c r="Q29" s="205">
        <f t="shared" si="3"/>
        <v>40.160000000000011</v>
      </c>
      <c r="R29" s="163">
        <f t="shared" si="4"/>
        <v>7.5694444444444231E-2</v>
      </c>
      <c r="S29" s="73">
        <f t="shared" si="5"/>
        <v>22.106422018348692</v>
      </c>
      <c r="T29" s="81"/>
      <c r="U29" s="82">
        <f t="shared" si="6"/>
        <v>2.5000000000000022E-2</v>
      </c>
    </row>
    <row r="30" spans="1:21" ht="18.399999999999999" customHeight="1" thickBot="1" x14ac:dyDescent="0.3">
      <c r="A30" s="693"/>
      <c r="B30" s="74">
        <v>14</v>
      </c>
      <c r="C30" s="83">
        <v>0.51666666666666672</v>
      </c>
      <c r="D30" s="70">
        <f t="shared" ref="D30:P30" si="28">C30+D$9</f>
        <v>0.52083333333333337</v>
      </c>
      <c r="E30" s="70">
        <f t="shared" si="28"/>
        <v>0.52708333333333335</v>
      </c>
      <c r="F30" s="70">
        <f t="shared" si="28"/>
        <v>0.53402777777777777</v>
      </c>
      <c r="G30" s="70">
        <f t="shared" si="28"/>
        <v>0.53819444444444442</v>
      </c>
      <c r="H30" s="70">
        <f t="shared" si="28"/>
        <v>0.54097222222222219</v>
      </c>
      <c r="I30" s="70">
        <f t="shared" si="28"/>
        <v>0.54861111111111105</v>
      </c>
      <c r="J30" s="70">
        <f t="shared" si="28"/>
        <v>0.55416666666666659</v>
      </c>
      <c r="K30" s="70">
        <f t="shared" si="28"/>
        <v>0.56041666666666656</v>
      </c>
      <c r="L30" s="70">
        <f t="shared" si="28"/>
        <v>0.56805555555555542</v>
      </c>
      <c r="M30" s="70">
        <f t="shared" si="28"/>
        <v>0.57083333333333319</v>
      </c>
      <c r="N30" s="70">
        <f t="shared" si="28"/>
        <v>0.57499999999999984</v>
      </c>
      <c r="O30" s="70">
        <f t="shared" si="28"/>
        <v>0.58541666666666647</v>
      </c>
      <c r="P30" s="70">
        <f t="shared" si="28"/>
        <v>0.59236111111111089</v>
      </c>
      <c r="Q30" s="205">
        <f t="shared" si="3"/>
        <v>40.160000000000011</v>
      </c>
      <c r="R30" s="163">
        <f t="shared" si="4"/>
        <v>7.5694444444444176E-2</v>
      </c>
      <c r="S30" s="73">
        <f t="shared" si="5"/>
        <v>22.106422018348709</v>
      </c>
      <c r="T30" s="81"/>
      <c r="U30" s="82">
        <f t="shared" si="6"/>
        <v>2.4999999999999967E-2</v>
      </c>
    </row>
    <row r="31" spans="1:21" ht="18.399999999999999" customHeight="1" thickBot="1" x14ac:dyDescent="0.3">
      <c r="A31" s="693"/>
      <c r="B31" s="74">
        <v>15</v>
      </c>
      <c r="C31" s="83">
        <v>0.53472222222222232</v>
      </c>
      <c r="D31" s="70">
        <f t="shared" ref="D31:P31" si="29">C31+D$9</f>
        <v>0.53888888888888897</v>
      </c>
      <c r="E31" s="70">
        <f t="shared" si="29"/>
        <v>0.54513888888888895</v>
      </c>
      <c r="F31" s="70">
        <f t="shared" si="29"/>
        <v>0.55208333333333337</v>
      </c>
      <c r="G31" s="70">
        <f t="shared" si="29"/>
        <v>0.55625000000000002</v>
      </c>
      <c r="H31" s="70">
        <f t="shared" si="29"/>
        <v>0.55902777777777779</v>
      </c>
      <c r="I31" s="70">
        <f t="shared" si="29"/>
        <v>0.56666666666666665</v>
      </c>
      <c r="J31" s="70">
        <f t="shared" si="29"/>
        <v>0.57222222222222219</v>
      </c>
      <c r="K31" s="70">
        <f t="shared" si="29"/>
        <v>0.57847222222222217</v>
      </c>
      <c r="L31" s="70">
        <f t="shared" si="29"/>
        <v>0.58611111111111103</v>
      </c>
      <c r="M31" s="70">
        <f t="shared" si="29"/>
        <v>0.5888888888888888</v>
      </c>
      <c r="N31" s="70">
        <f t="shared" si="29"/>
        <v>0.59305555555555545</v>
      </c>
      <c r="O31" s="70">
        <f t="shared" si="29"/>
        <v>0.60347222222222208</v>
      </c>
      <c r="P31" s="70">
        <f t="shared" si="29"/>
        <v>0.6104166666666665</v>
      </c>
      <c r="Q31" s="205">
        <f t="shared" si="3"/>
        <v>40.160000000000011</v>
      </c>
      <c r="R31" s="163">
        <f t="shared" si="4"/>
        <v>7.5694444444444176E-2</v>
      </c>
      <c r="S31" s="73">
        <f t="shared" si="5"/>
        <v>22.106422018348709</v>
      </c>
      <c r="T31" s="81"/>
      <c r="U31" s="82">
        <f t="shared" si="6"/>
        <v>1.8055555555555602E-2</v>
      </c>
    </row>
    <row r="32" spans="1:21" ht="18.399999999999999" customHeight="1" thickBot="1" x14ac:dyDescent="0.3">
      <c r="A32" s="693"/>
      <c r="B32" s="74">
        <v>16</v>
      </c>
      <c r="C32" s="83">
        <v>0.55277777777777792</v>
      </c>
      <c r="D32" s="70">
        <f t="shared" ref="D32:P32" si="30">C32+D$9</f>
        <v>0.55694444444444458</v>
      </c>
      <c r="E32" s="70">
        <f t="shared" si="30"/>
        <v>0.56319444444444455</v>
      </c>
      <c r="F32" s="70">
        <f t="shared" si="30"/>
        <v>0.57013888888888897</v>
      </c>
      <c r="G32" s="70">
        <f t="shared" si="30"/>
        <v>0.57430555555555562</v>
      </c>
      <c r="H32" s="70">
        <f t="shared" si="30"/>
        <v>0.57708333333333339</v>
      </c>
      <c r="I32" s="70">
        <f t="shared" si="30"/>
        <v>0.58472222222222225</v>
      </c>
      <c r="J32" s="70">
        <f t="shared" si="30"/>
        <v>0.59027777777777779</v>
      </c>
      <c r="K32" s="70">
        <f t="shared" si="30"/>
        <v>0.59652777777777777</v>
      </c>
      <c r="L32" s="70">
        <f t="shared" si="30"/>
        <v>0.60416666666666663</v>
      </c>
      <c r="M32" s="70">
        <f t="shared" si="30"/>
        <v>0.6069444444444444</v>
      </c>
      <c r="N32" s="70">
        <f t="shared" si="30"/>
        <v>0.61111111111111105</v>
      </c>
      <c r="O32" s="70">
        <f t="shared" si="30"/>
        <v>0.62152777777777768</v>
      </c>
      <c r="P32" s="70">
        <f t="shared" si="30"/>
        <v>0.6284722222222221</v>
      </c>
      <c r="Q32" s="205">
        <f t="shared" si="3"/>
        <v>40.160000000000011</v>
      </c>
      <c r="R32" s="163">
        <f t="shared" si="4"/>
        <v>7.5694444444444176E-2</v>
      </c>
      <c r="S32" s="73">
        <f t="shared" si="5"/>
        <v>22.106422018348709</v>
      </c>
      <c r="T32" s="81"/>
      <c r="U32" s="82">
        <f t="shared" si="6"/>
        <v>1.8055555555555602E-2</v>
      </c>
    </row>
    <row r="33" spans="1:21" ht="18.399999999999999" customHeight="1" thickBot="1" x14ac:dyDescent="0.3">
      <c r="A33" s="693"/>
      <c r="B33" s="67">
        <v>17</v>
      </c>
      <c r="C33" s="83">
        <v>0.57083333333333353</v>
      </c>
      <c r="D33" s="70">
        <f t="shared" ref="D33:P33" si="31">C33+D$9</f>
        <v>0.57500000000000018</v>
      </c>
      <c r="E33" s="70">
        <f t="shared" si="31"/>
        <v>0.58125000000000016</v>
      </c>
      <c r="F33" s="70">
        <f t="shared" si="31"/>
        <v>0.58819444444444458</v>
      </c>
      <c r="G33" s="70">
        <f t="shared" si="31"/>
        <v>0.59236111111111123</v>
      </c>
      <c r="H33" s="70">
        <f t="shared" si="31"/>
        <v>0.59513888888888899</v>
      </c>
      <c r="I33" s="70">
        <f t="shared" si="31"/>
        <v>0.60277777777777786</v>
      </c>
      <c r="J33" s="70">
        <f t="shared" si="31"/>
        <v>0.60833333333333339</v>
      </c>
      <c r="K33" s="70">
        <f t="shared" si="31"/>
        <v>0.61458333333333337</v>
      </c>
      <c r="L33" s="70">
        <f t="shared" si="31"/>
        <v>0.62222222222222223</v>
      </c>
      <c r="M33" s="70">
        <f t="shared" si="31"/>
        <v>0.625</v>
      </c>
      <c r="N33" s="70">
        <f t="shared" si="31"/>
        <v>0.62916666666666665</v>
      </c>
      <c r="O33" s="70">
        <f t="shared" si="31"/>
        <v>0.63958333333333328</v>
      </c>
      <c r="P33" s="70">
        <f t="shared" si="31"/>
        <v>0.6465277777777777</v>
      </c>
      <c r="Q33" s="205">
        <f t="shared" si="3"/>
        <v>40.160000000000011</v>
      </c>
      <c r="R33" s="163">
        <f t="shared" ref="R33:R46" si="32">P33-C33</f>
        <v>7.5694444444444176E-2</v>
      </c>
      <c r="S33" s="73">
        <f t="shared" si="5"/>
        <v>22.106422018348709</v>
      </c>
      <c r="T33" s="81"/>
      <c r="U33" s="82">
        <f t="shared" si="6"/>
        <v>1.8055555555555602E-2</v>
      </c>
    </row>
    <row r="34" spans="1:21" ht="18.399999999999999" customHeight="1" thickBot="1" x14ac:dyDescent="0.3">
      <c r="A34" s="693"/>
      <c r="B34" s="74">
        <v>18</v>
      </c>
      <c r="C34" s="83">
        <v>0.58888888888888913</v>
      </c>
      <c r="D34" s="70">
        <f t="shared" ref="D34:P34" si="33">C34+D$9</f>
        <v>0.59305555555555578</v>
      </c>
      <c r="E34" s="70">
        <f t="shared" si="33"/>
        <v>0.59930555555555576</v>
      </c>
      <c r="F34" s="70">
        <f t="shared" si="33"/>
        <v>0.60625000000000018</v>
      </c>
      <c r="G34" s="70">
        <f t="shared" si="33"/>
        <v>0.61041666666666683</v>
      </c>
      <c r="H34" s="70">
        <f t="shared" si="33"/>
        <v>0.6131944444444446</v>
      </c>
      <c r="I34" s="70">
        <f t="shared" si="33"/>
        <v>0.62083333333333346</v>
      </c>
      <c r="J34" s="70">
        <f t="shared" si="33"/>
        <v>0.62638888888888899</v>
      </c>
      <c r="K34" s="70">
        <f t="shared" si="33"/>
        <v>0.63263888888888897</v>
      </c>
      <c r="L34" s="70">
        <f t="shared" si="33"/>
        <v>0.64027777777777783</v>
      </c>
      <c r="M34" s="70">
        <f t="shared" si="33"/>
        <v>0.6430555555555556</v>
      </c>
      <c r="N34" s="70">
        <f t="shared" si="33"/>
        <v>0.64722222222222225</v>
      </c>
      <c r="O34" s="70">
        <f t="shared" si="33"/>
        <v>0.65763888888888888</v>
      </c>
      <c r="P34" s="70">
        <f t="shared" si="33"/>
        <v>0.6645833333333333</v>
      </c>
      <c r="Q34" s="205">
        <f t="shared" si="3"/>
        <v>40.160000000000011</v>
      </c>
      <c r="R34" s="163">
        <f t="shared" si="32"/>
        <v>7.5694444444444176E-2</v>
      </c>
      <c r="S34" s="73">
        <f t="shared" si="5"/>
        <v>22.106422018348709</v>
      </c>
      <c r="T34" s="81"/>
      <c r="U34" s="82">
        <f t="shared" si="6"/>
        <v>1.8055555555555602E-2</v>
      </c>
    </row>
    <row r="35" spans="1:21" ht="18.399999999999999" customHeight="1" thickBot="1" x14ac:dyDescent="0.3">
      <c r="A35" s="693"/>
      <c r="B35" s="74">
        <v>19</v>
      </c>
      <c r="C35" s="83">
        <v>0.61388888888888915</v>
      </c>
      <c r="D35" s="70">
        <f t="shared" ref="D35:P35" si="34">C35+D$9</f>
        <v>0.6180555555555558</v>
      </c>
      <c r="E35" s="70">
        <f t="shared" si="34"/>
        <v>0.62430555555555578</v>
      </c>
      <c r="F35" s="70">
        <f t="shared" si="34"/>
        <v>0.6312500000000002</v>
      </c>
      <c r="G35" s="70">
        <f t="shared" si="34"/>
        <v>0.63541666666666685</v>
      </c>
      <c r="H35" s="70">
        <f t="shared" si="34"/>
        <v>0.63819444444444462</v>
      </c>
      <c r="I35" s="70">
        <f t="shared" si="34"/>
        <v>0.64583333333333348</v>
      </c>
      <c r="J35" s="70">
        <f t="shared" si="34"/>
        <v>0.65138888888888902</v>
      </c>
      <c r="K35" s="70">
        <f t="shared" si="34"/>
        <v>0.65763888888888899</v>
      </c>
      <c r="L35" s="70">
        <f t="shared" si="34"/>
        <v>0.66527777777777786</v>
      </c>
      <c r="M35" s="70">
        <f t="shared" si="34"/>
        <v>0.66805555555555562</v>
      </c>
      <c r="N35" s="70">
        <f t="shared" si="34"/>
        <v>0.67222222222222228</v>
      </c>
      <c r="O35" s="70">
        <f t="shared" si="34"/>
        <v>0.68263888888888891</v>
      </c>
      <c r="P35" s="70">
        <f t="shared" si="34"/>
        <v>0.68958333333333333</v>
      </c>
      <c r="Q35" s="205">
        <f t="shared" si="3"/>
        <v>40.160000000000011</v>
      </c>
      <c r="R35" s="163">
        <f t="shared" si="32"/>
        <v>7.5694444444444176E-2</v>
      </c>
      <c r="S35" s="73">
        <f t="shared" si="5"/>
        <v>22.106422018348709</v>
      </c>
      <c r="T35" s="81"/>
      <c r="U35" s="82">
        <f t="shared" si="6"/>
        <v>2.5000000000000022E-2</v>
      </c>
    </row>
    <row r="36" spans="1:21" ht="18.399999999999999" customHeight="1" thickBot="1" x14ac:dyDescent="0.3">
      <c r="A36" s="693"/>
      <c r="B36" s="74">
        <v>20</v>
      </c>
      <c r="C36" s="83">
        <v>0.63888888888888917</v>
      </c>
      <c r="D36" s="70">
        <f t="shared" ref="D36:P36" si="35">C36+D$9</f>
        <v>0.64305555555555582</v>
      </c>
      <c r="E36" s="70">
        <f t="shared" si="35"/>
        <v>0.6493055555555558</v>
      </c>
      <c r="F36" s="70">
        <f t="shared" si="35"/>
        <v>0.65625000000000022</v>
      </c>
      <c r="G36" s="70">
        <f t="shared" si="35"/>
        <v>0.66041666666666687</v>
      </c>
      <c r="H36" s="70">
        <f t="shared" si="35"/>
        <v>0.66319444444444464</v>
      </c>
      <c r="I36" s="70">
        <f t="shared" si="35"/>
        <v>0.6708333333333335</v>
      </c>
      <c r="J36" s="70">
        <f t="shared" si="35"/>
        <v>0.67638888888888904</v>
      </c>
      <c r="K36" s="70">
        <f t="shared" si="35"/>
        <v>0.68263888888888902</v>
      </c>
      <c r="L36" s="70">
        <f t="shared" si="35"/>
        <v>0.69027777777777788</v>
      </c>
      <c r="M36" s="70">
        <f t="shared" si="35"/>
        <v>0.69305555555555565</v>
      </c>
      <c r="N36" s="70">
        <f t="shared" si="35"/>
        <v>0.6972222222222223</v>
      </c>
      <c r="O36" s="70">
        <f t="shared" si="35"/>
        <v>0.70763888888888893</v>
      </c>
      <c r="P36" s="70">
        <f t="shared" si="35"/>
        <v>0.71458333333333335</v>
      </c>
      <c r="Q36" s="205">
        <f t="shared" si="3"/>
        <v>40.160000000000011</v>
      </c>
      <c r="R36" s="163">
        <f t="shared" si="32"/>
        <v>7.5694444444444176E-2</v>
      </c>
      <c r="S36" s="73">
        <f t="shared" si="5"/>
        <v>22.106422018348709</v>
      </c>
      <c r="T36" s="81"/>
      <c r="U36" s="82">
        <f t="shared" si="6"/>
        <v>2.5000000000000022E-2</v>
      </c>
    </row>
    <row r="37" spans="1:21" ht="18.399999999999999" customHeight="1" thickBot="1" x14ac:dyDescent="0.3">
      <c r="A37" s="693"/>
      <c r="B37" s="74">
        <v>21</v>
      </c>
      <c r="C37" s="83">
        <v>0.66388888888888919</v>
      </c>
      <c r="D37" s="70">
        <f t="shared" ref="D37:P37" si="36">C37+D$9</f>
        <v>0.66805555555555585</v>
      </c>
      <c r="E37" s="70">
        <f t="shared" si="36"/>
        <v>0.67430555555555582</v>
      </c>
      <c r="F37" s="70">
        <f t="shared" si="36"/>
        <v>0.68125000000000024</v>
      </c>
      <c r="G37" s="70">
        <f t="shared" si="36"/>
        <v>0.6854166666666669</v>
      </c>
      <c r="H37" s="70">
        <f t="shared" si="36"/>
        <v>0.68819444444444466</v>
      </c>
      <c r="I37" s="70">
        <f t="shared" si="36"/>
        <v>0.69583333333333353</v>
      </c>
      <c r="J37" s="70">
        <f t="shared" si="36"/>
        <v>0.70138888888888906</v>
      </c>
      <c r="K37" s="70">
        <f t="shared" si="36"/>
        <v>0.70763888888888904</v>
      </c>
      <c r="L37" s="70">
        <f t="shared" si="36"/>
        <v>0.7152777777777779</v>
      </c>
      <c r="M37" s="70">
        <f t="shared" si="36"/>
        <v>0.71805555555555567</v>
      </c>
      <c r="N37" s="70">
        <f t="shared" si="36"/>
        <v>0.72222222222222232</v>
      </c>
      <c r="O37" s="70">
        <f t="shared" si="36"/>
        <v>0.73263888888888895</v>
      </c>
      <c r="P37" s="70">
        <f t="shared" si="36"/>
        <v>0.73958333333333337</v>
      </c>
      <c r="Q37" s="205">
        <f t="shared" si="3"/>
        <v>40.160000000000011</v>
      </c>
      <c r="R37" s="163">
        <f t="shared" si="32"/>
        <v>7.5694444444444176E-2</v>
      </c>
      <c r="S37" s="73">
        <f t="shared" si="5"/>
        <v>22.106422018348709</v>
      </c>
      <c r="T37" s="81"/>
      <c r="U37" s="82">
        <f t="shared" si="6"/>
        <v>2.5000000000000022E-2</v>
      </c>
    </row>
    <row r="38" spans="1:21" ht="18.399999999999999" customHeight="1" thickBot="1" x14ac:dyDescent="0.3">
      <c r="A38" s="693"/>
      <c r="B38" s="74">
        <v>22</v>
      </c>
      <c r="C38" s="83">
        <v>0.68888888888888922</v>
      </c>
      <c r="D38" s="70">
        <f t="shared" ref="D38:P38" si="37">C38+D$9</f>
        <v>0.69305555555555587</v>
      </c>
      <c r="E38" s="70">
        <f t="shared" si="37"/>
        <v>0.69930555555555585</v>
      </c>
      <c r="F38" s="70">
        <f t="shared" si="37"/>
        <v>0.70625000000000027</v>
      </c>
      <c r="G38" s="70">
        <f t="shared" si="37"/>
        <v>0.71041666666666692</v>
      </c>
      <c r="H38" s="70">
        <f t="shared" si="37"/>
        <v>0.71319444444444469</v>
      </c>
      <c r="I38" s="70">
        <f t="shared" si="37"/>
        <v>0.72083333333333355</v>
      </c>
      <c r="J38" s="70">
        <f t="shared" si="37"/>
        <v>0.72638888888888908</v>
      </c>
      <c r="K38" s="70">
        <f t="shared" si="37"/>
        <v>0.73263888888888906</v>
      </c>
      <c r="L38" s="70">
        <f t="shared" si="37"/>
        <v>0.74027777777777792</v>
      </c>
      <c r="M38" s="70">
        <f t="shared" si="37"/>
        <v>0.74305555555555569</v>
      </c>
      <c r="N38" s="70">
        <f t="shared" si="37"/>
        <v>0.74722222222222234</v>
      </c>
      <c r="O38" s="70">
        <f t="shared" si="37"/>
        <v>0.75763888888888897</v>
      </c>
      <c r="P38" s="70">
        <f t="shared" si="37"/>
        <v>0.76458333333333339</v>
      </c>
      <c r="Q38" s="205">
        <f t="shared" si="3"/>
        <v>40.160000000000011</v>
      </c>
      <c r="R38" s="163">
        <f t="shared" si="32"/>
        <v>7.5694444444444176E-2</v>
      </c>
      <c r="S38" s="73">
        <f t="shared" si="5"/>
        <v>22.106422018348709</v>
      </c>
      <c r="T38" s="81"/>
      <c r="U38" s="82">
        <f t="shared" si="6"/>
        <v>2.5000000000000022E-2</v>
      </c>
    </row>
    <row r="39" spans="1:21" ht="18.399999999999999" customHeight="1" thickBot="1" x14ac:dyDescent="0.3">
      <c r="A39" s="693"/>
      <c r="B39" s="74">
        <v>23</v>
      </c>
      <c r="C39" s="83">
        <v>0.71388888888888924</v>
      </c>
      <c r="D39" s="70">
        <f t="shared" ref="D39:P39" si="38">C39+D$9</f>
        <v>0.71805555555555589</v>
      </c>
      <c r="E39" s="70">
        <f t="shared" si="38"/>
        <v>0.72430555555555587</v>
      </c>
      <c r="F39" s="70">
        <f t="shared" si="38"/>
        <v>0.73125000000000029</v>
      </c>
      <c r="G39" s="70">
        <f t="shared" si="38"/>
        <v>0.73541666666666694</v>
      </c>
      <c r="H39" s="70">
        <f t="shared" si="38"/>
        <v>0.73819444444444471</v>
      </c>
      <c r="I39" s="70">
        <f t="shared" si="38"/>
        <v>0.74583333333333357</v>
      </c>
      <c r="J39" s="70">
        <f t="shared" si="38"/>
        <v>0.75138888888888911</v>
      </c>
      <c r="K39" s="70">
        <f t="shared" si="38"/>
        <v>0.75763888888888908</v>
      </c>
      <c r="L39" s="70">
        <f t="shared" si="38"/>
        <v>0.76527777777777795</v>
      </c>
      <c r="M39" s="70">
        <f t="shared" si="38"/>
        <v>0.76805555555555571</v>
      </c>
      <c r="N39" s="70">
        <f t="shared" si="38"/>
        <v>0.77222222222222237</v>
      </c>
      <c r="O39" s="70">
        <f t="shared" si="38"/>
        <v>0.78263888888888899</v>
      </c>
      <c r="P39" s="70">
        <f t="shared" si="38"/>
        <v>0.78958333333333341</v>
      </c>
      <c r="Q39" s="205">
        <f t="shared" si="3"/>
        <v>40.160000000000011</v>
      </c>
      <c r="R39" s="163">
        <f t="shared" si="32"/>
        <v>7.5694444444444176E-2</v>
      </c>
      <c r="S39" s="73">
        <f t="shared" si="5"/>
        <v>22.106422018348709</v>
      </c>
      <c r="T39" s="81"/>
      <c r="U39" s="82">
        <f t="shared" si="6"/>
        <v>2.5000000000000022E-2</v>
      </c>
    </row>
    <row r="40" spans="1:21" ht="18.399999999999999" customHeight="1" thickBot="1" x14ac:dyDescent="0.3">
      <c r="A40" s="693"/>
      <c r="B40" s="74">
        <v>24</v>
      </c>
      <c r="C40" s="83">
        <f>C39+"00:36"</f>
        <v>0.73888888888888926</v>
      </c>
      <c r="D40" s="70">
        <f t="shared" ref="D40:P40" si="39">C40+D$9</f>
        <v>0.74305555555555591</v>
      </c>
      <c r="E40" s="70">
        <f t="shared" si="39"/>
        <v>0.74930555555555589</v>
      </c>
      <c r="F40" s="70">
        <f t="shared" si="39"/>
        <v>0.75625000000000031</v>
      </c>
      <c r="G40" s="70">
        <f t="shared" si="39"/>
        <v>0.76041666666666696</v>
      </c>
      <c r="H40" s="70">
        <f t="shared" si="39"/>
        <v>0.76319444444444473</v>
      </c>
      <c r="I40" s="70">
        <f t="shared" si="39"/>
        <v>0.77083333333333359</v>
      </c>
      <c r="J40" s="70">
        <f t="shared" si="39"/>
        <v>0.77638888888888913</v>
      </c>
      <c r="K40" s="70">
        <f t="shared" si="39"/>
        <v>0.78263888888888911</v>
      </c>
      <c r="L40" s="70">
        <f t="shared" si="39"/>
        <v>0.79027777777777797</v>
      </c>
      <c r="M40" s="70">
        <f t="shared" si="39"/>
        <v>0.79305555555555574</v>
      </c>
      <c r="N40" s="70">
        <f t="shared" si="39"/>
        <v>0.79722222222222239</v>
      </c>
      <c r="O40" s="70">
        <f t="shared" si="39"/>
        <v>0.80763888888888902</v>
      </c>
      <c r="P40" s="70">
        <f t="shared" si="39"/>
        <v>0.81458333333333344</v>
      </c>
      <c r="Q40" s="205">
        <f t="shared" si="3"/>
        <v>40.160000000000011</v>
      </c>
      <c r="R40" s="163">
        <f t="shared" si="32"/>
        <v>7.5694444444444176E-2</v>
      </c>
      <c r="S40" s="73">
        <f t="shared" si="5"/>
        <v>22.106422018348709</v>
      </c>
      <c r="T40" s="81"/>
      <c r="U40" s="82">
        <f t="shared" si="6"/>
        <v>2.5000000000000022E-2</v>
      </c>
    </row>
    <row r="41" spans="1:21" ht="18.399999999999999" customHeight="1" thickBot="1" x14ac:dyDescent="0.3">
      <c r="A41" s="693"/>
      <c r="B41" s="67">
        <v>25</v>
      </c>
      <c r="C41" s="83">
        <f t="shared" ref="C41:C45" si="40">C40+"00:36"</f>
        <v>0.76388888888888928</v>
      </c>
      <c r="D41" s="70">
        <f t="shared" ref="D41:P41" si="41">C41+D$9</f>
        <v>0.76805555555555594</v>
      </c>
      <c r="E41" s="70">
        <f t="shared" si="41"/>
        <v>0.77430555555555591</v>
      </c>
      <c r="F41" s="70">
        <f t="shared" si="41"/>
        <v>0.78125000000000033</v>
      </c>
      <c r="G41" s="70">
        <f t="shared" si="41"/>
        <v>0.78541666666666698</v>
      </c>
      <c r="H41" s="70">
        <f t="shared" si="41"/>
        <v>0.78819444444444475</v>
      </c>
      <c r="I41" s="70">
        <f t="shared" si="41"/>
        <v>0.79583333333333361</v>
      </c>
      <c r="J41" s="70">
        <f t="shared" si="41"/>
        <v>0.80138888888888915</v>
      </c>
      <c r="K41" s="70">
        <f t="shared" si="41"/>
        <v>0.80763888888888913</v>
      </c>
      <c r="L41" s="70">
        <f t="shared" si="41"/>
        <v>0.81527777777777799</v>
      </c>
      <c r="M41" s="70">
        <f t="shared" si="41"/>
        <v>0.81805555555555576</v>
      </c>
      <c r="N41" s="70">
        <f t="shared" si="41"/>
        <v>0.82222222222222241</v>
      </c>
      <c r="O41" s="70">
        <f t="shared" si="41"/>
        <v>0.83263888888888904</v>
      </c>
      <c r="P41" s="70">
        <f t="shared" si="41"/>
        <v>0.83958333333333346</v>
      </c>
      <c r="Q41" s="205">
        <f t="shared" si="3"/>
        <v>40.160000000000011</v>
      </c>
      <c r="R41" s="163">
        <f t="shared" si="32"/>
        <v>7.5694444444444176E-2</v>
      </c>
      <c r="S41" s="73">
        <f t="shared" si="5"/>
        <v>22.106422018348709</v>
      </c>
      <c r="T41" s="81"/>
      <c r="U41" s="82">
        <f t="shared" si="6"/>
        <v>2.5000000000000022E-2</v>
      </c>
    </row>
    <row r="42" spans="1:21" ht="18.399999999999999" customHeight="1" thickBot="1" x14ac:dyDescent="0.3">
      <c r="A42" s="693"/>
      <c r="B42" s="74">
        <v>26</v>
      </c>
      <c r="C42" s="83">
        <f t="shared" si="40"/>
        <v>0.78888888888888931</v>
      </c>
      <c r="D42" s="70">
        <f t="shared" ref="D42:P42" si="42">C42+D$9</f>
        <v>0.79305555555555596</v>
      </c>
      <c r="E42" s="70">
        <f t="shared" si="42"/>
        <v>0.79930555555555594</v>
      </c>
      <c r="F42" s="70">
        <f t="shared" si="42"/>
        <v>0.80625000000000036</v>
      </c>
      <c r="G42" s="70">
        <f t="shared" si="42"/>
        <v>0.81041666666666701</v>
      </c>
      <c r="H42" s="70">
        <f t="shared" si="42"/>
        <v>0.81319444444444478</v>
      </c>
      <c r="I42" s="70">
        <f t="shared" si="42"/>
        <v>0.82083333333333364</v>
      </c>
      <c r="J42" s="70">
        <f t="shared" si="42"/>
        <v>0.82638888888888917</v>
      </c>
      <c r="K42" s="70">
        <f t="shared" si="42"/>
        <v>0.83263888888888915</v>
      </c>
      <c r="L42" s="70">
        <f t="shared" si="42"/>
        <v>0.84027777777777801</v>
      </c>
      <c r="M42" s="70">
        <f t="shared" si="42"/>
        <v>0.84305555555555578</v>
      </c>
      <c r="N42" s="70">
        <f t="shared" si="42"/>
        <v>0.84722222222222243</v>
      </c>
      <c r="O42" s="70">
        <f t="shared" si="42"/>
        <v>0.85763888888888906</v>
      </c>
      <c r="P42" s="70">
        <f t="shared" si="42"/>
        <v>0.86458333333333348</v>
      </c>
      <c r="Q42" s="205">
        <f t="shared" si="3"/>
        <v>40.160000000000011</v>
      </c>
      <c r="R42" s="163">
        <f t="shared" si="32"/>
        <v>7.5694444444444176E-2</v>
      </c>
      <c r="S42" s="73">
        <f t="shared" si="5"/>
        <v>22.106422018348709</v>
      </c>
      <c r="T42" s="81"/>
      <c r="U42" s="82">
        <f t="shared" si="6"/>
        <v>2.5000000000000022E-2</v>
      </c>
    </row>
    <row r="43" spans="1:21" ht="18.399999999999999" customHeight="1" thickBot="1" x14ac:dyDescent="0.3">
      <c r="A43" s="693"/>
      <c r="B43" s="74">
        <v>27</v>
      </c>
      <c r="C43" s="83">
        <f t="shared" si="40"/>
        <v>0.81388888888888933</v>
      </c>
      <c r="D43" s="70">
        <f t="shared" ref="D43:P43" si="43">C43+D$9</f>
        <v>0.81805555555555598</v>
      </c>
      <c r="E43" s="70">
        <f t="shared" si="43"/>
        <v>0.82430555555555596</v>
      </c>
      <c r="F43" s="70">
        <f t="shared" si="43"/>
        <v>0.83125000000000038</v>
      </c>
      <c r="G43" s="70">
        <f t="shared" si="43"/>
        <v>0.83541666666666703</v>
      </c>
      <c r="H43" s="70">
        <f t="shared" si="43"/>
        <v>0.8381944444444448</v>
      </c>
      <c r="I43" s="70">
        <f t="shared" si="43"/>
        <v>0.84583333333333366</v>
      </c>
      <c r="J43" s="70">
        <f t="shared" si="43"/>
        <v>0.85138888888888919</v>
      </c>
      <c r="K43" s="70">
        <f t="shared" si="43"/>
        <v>0.85763888888888917</v>
      </c>
      <c r="L43" s="70">
        <f t="shared" si="43"/>
        <v>0.86527777777777803</v>
      </c>
      <c r="M43" s="70">
        <f t="shared" si="43"/>
        <v>0.8680555555555558</v>
      </c>
      <c r="N43" s="70">
        <f t="shared" si="43"/>
        <v>0.87222222222222245</v>
      </c>
      <c r="O43" s="70">
        <f t="shared" si="43"/>
        <v>0.88263888888888908</v>
      </c>
      <c r="P43" s="70">
        <f t="shared" si="43"/>
        <v>0.8895833333333335</v>
      </c>
      <c r="Q43" s="205">
        <f t="shared" si="3"/>
        <v>40.160000000000011</v>
      </c>
      <c r="R43" s="163">
        <f t="shared" si="32"/>
        <v>7.5694444444444176E-2</v>
      </c>
      <c r="S43" s="73">
        <f t="shared" si="5"/>
        <v>22.106422018348709</v>
      </c>
      <c r="T43" s="81"/>
      <c r="U43" s="82">
        <f t="shared" si="6"/>
        <v>2.5000000000000022E-2</v>
      </c>
    </row>
    <row r="44" spans="1:21" ht="18.399999999999999" customHeight="1" thickBot="1" x14ac:dyDescent="0.3">
      <c r="A44" s="693"/>
      <c r="B44" s="74">
        <v>28</v>
      </c>
      <c r="C44" s="83">
        <f t="shared" si="40"/>
        <v>0.83888888888888935</v>
      </c>
      <c r="D44" s="70">
        <f t="shared" ref="D44:P44" si="44">C44+D$9</f>
        <v>0.843055555555556</v>
      </c>
      <c r="E44" s="70">
        <f t="shared" si="44"/>
        <v>0.84930555555555598</v>
      </c>
      <c r="F44" s="70">
        <f t="shared" si="44"/>
        <v>0.8562500000000004</v>
      </c>
      <c r="G44" s="70">
        <f t="shared" si="44"/>
        <v>0.86041666666666705</v>
      </c>
      <c r="H44" s="70">
        <f t="shared" si="44"/>
        <v>0.86319444444444482</v>
      </c>
      <c r="I44" s="70">
        <f t="shared" si="44"/>
        <v>0.87083333333333368</v>
      </c>
      <c r="J44" s="70">
        <f t="shared" si="44"/>
        <v>0.87638888888888922</v>
      </c>
      <c r="K44" s="70">
        <f t="shared" si="44"/>
        <v>0.88263888888888919</v>
      </c>
      <c r="L44" s="70">
        <f t="shared" si="44"/>
        <v>0.89027777777777806</v>
      </c>
      <c r="M44" s="70">
        <f t="shared" si="44"/>
        <v>0.89305555555555582</v>
      </c>
      <c r="N44" s="70">
        <f t="shared" si="44"/>
        <v>0.89722222222222248</v>
      </c>
      <c r="O44" s="70">
        <f t="shared" si="44"/>
        <v>0.90763888888888911</v>
      </c>
      <c r="P44" s="70">
        <f t="shared" si="44"/>
        <v>0.91458333333333353</v>
      </c>
      <c r="Q44" s="205">
        <f t="shared" si="3"/>
        <v>40.160000000000011</v>
      </c>
      <c r="R44" s="163">
        <f t="shared" si="32"/>
        <v>7.5694444444444176E-2</v>
      </c>
      <c r="S44" s="73">
        <f t="shared" si="5"/>
        <v>22.106422018348709</v>
      </c>
      <c r="T44" s="81"/>
      <c r="U44" s="82">
        <f t="shared" si="6"/>
        <v>2.5000000000000022E-2</v>
      </c>
    </row>
    <row r="45" spans="1:21" ht="18.399999999999999" customHeight="1" thickBot="1" x14ac:dyDescent="0.3">
      <c r="A45" s="693"/>
      <c r="B45" s="74">
        <v>29</v>
      </c>
      <c r="C45" s="83">
        <f t="shared" si="40"/>
        <v>0.86388888888888937</v>
      </c>
      <c r="D45" s="70">
        <f t="shared" ref="D45:P45" si="45">C45+D$9</f>
        <v>0.86805555555555602</v>
      </c>
      <c r="E45" s="70">
        <f t="shared" si="45"/>
        <v>0.874305555555556</v>
      </c>
      <c r="F45" s="70">
        <f t="shared" si="45"/>
        <v>0.88125000000000042</v>
      </c>
      <c r="G45" s="70">
        <f t="shared" si="45"/>
        <v>0.88541666666666707</v>
      </c>
      <c r="H45" s="70">
        <f t="shared" si="45"/>
        <v>0.88819444444444484</v>
      </c>
      <c r="I45" s="70">
        <f t="shared" si="45"/>
        <v>0.8958333333333337</v>
      </c>
      <c r="J45" s="70">
        <f t="shared" si="45"/>
        <v>0.90138888888888924</v>
      </c>
      <c r="K45" s="70">
        <f t="shared" si="45"/>
        <v>0.90763888888888922</v>
      </c>
      <c r="L45" s="70">
        <f t="shared" si="45"/>
        <v>0.91527777777777808</v>
      </c>
      <c r="M45" s="70">
        <f t="shared" si="45"/>
        <v>0.91805555555555585</v>
      </c>
      <c r="N45" s="70">
        <f t="shared" si="45"/>
        <v>0.9222222222222225</v>
      </c>
      <c r="O45" s="70">
        <f t="shared" si="45"/>
        <v>0.93263888888888913</v>
      </c>
      <c r="P45" s="70">
        <f t="shared" si="45"/>
        <v>0.93958333333333355</v>
      </c>
      <c r="Q45" s="205">
        <f t="shared" si="3"/>
        <v>40.160000000000011</v>
      </c>
      <c r="R45" s="163">
        <f t="shared" si="32"/>
        <v>7.5694444444444176E-2</v>
      </c>
      <c r="S45" s="73">
        <f t="shared" si="5"/>
        <v>22.106422018348709</v>
      </c>
      <c r="T45" s="81"/>
      <c r="U45" s="82">
        <f t="shared" si="6"/>
        <v>2.5000000000000022E-2</v>
      </c>
    </row>
    <row r="46" spans="1:21" ht="18.399999999999999" customHeight="1" x14ac:dyDescent="0.25">
      <c r="A46" s="693"/>
      <c r="B46" s="142">
        <v>30</v>
      </c>
      <c r="C46" s="154">
        <f>C45+"00:36"</f>
        <v>0.88888888888888939</v>
      </c>
      <c r="D46" s="145">
        <f>C46+D$10</f>
        <v>0.89305555555555605</v>
      </c>
      <c r="E46" s="145">
        <f t="shared" ref="E46:P46" si="46">D46+E$10</f>
        <v>0.89861111111111158</v>
      </c>
      <c r="F46" s="145">
        <f t="shared" si="46"/>
        <v>0.90486111111111156</v>
      </c>
      <c r="G46" s="145">
        <f t="shared" si="46"/>
        <v>0.90833333333333377</v>
      </c>
      <c r="H46" s="145">
        <f t="shared" si="46"/>
        <v>0.9104166666666671</v>
      </c>
      <c r="I46" s="145">
        <f t="shared" si="46"/>
        <v>0.91736111111111152</v>
      </c>
      <c r="J46" s="145">
        <f t="shared" si="46"/>
        <v>0.92222222222222261</v>
      </c>
      <c r="K46" s="145">
        <f t="shared" si="46"/>
        <v>0.92777777777777815</v>
      </c>
      <c r="L46" s="145">
        <f t="shared" si="46"/>
        <v>0.93472222222222257</v>
      </c>
      <c r="M46" s="145">
        <f t="shared" si="46"/>
        <v>0.93680555555555589</v>
      </c>
      <c r="N46" s="145">
        <f t="shared" si="46"/>
        <v>0.9402777777777781</v>
      </c>
      <c r="O46" s="145">
        <f t="shared" si="46"/>
        <v>0.95000000000000029</v>
      </c>
      <c r="P46" s="145">
        <f t="shared" si="46"/>
        <v>0.95625000000000027</v>
      </c>
      <c r="Q46" s="156">
        <f t="shared" si="3"/>
        <v>40.160000000000011</v>
      </c>
      <c r="R46" s="157">
        <f t="shared" si="32"/>
        <v>6.7361111111110872E-2</v>
      </c>
      <c r="S46" s="250">
        <f t="shared" si="5"/>
        <v>24.841237113402158</v>
      </c>
      <c r="T46" s="81"/>
      <c r="U46" s="82">
        <f t="shared" si="6"/>
        <v>2.5000000000000022E-2</v>
      </c>
    </row>
    <row r="47" spans="1:21" ht="18.399999999999999" customHeight="1" x14ac:dyDescent="0.25">
      <c r="A47" s="84"/>
      <c r="B47" s="84"/>
      <c r="C47" s="84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84"/>
      <c r="R47" s="84"/>
      <c r="S47" s="84"/>
      <c r="U47" s="82"/>
    </row>
    <row r="48" spans="1:21" ht="18.399999999999999" customHeight="1" x14ac:dyDescent="0.25">
      <c r="A48" s="84"/>
      <c r="B48" s="84"/>
      <c r="C48" s="84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84"/>
      <c r="R48" s="84"/>
      <c r="S48" s="84"/>
      <c r="U48" s="82"/>
    </row>
    <row r="49" spans="1:21" ht="18.399999999999999" customHeight="1" x14ac:dyDescent="0.25">
      <c r="A49" s="84"/>
      <c r="B49" s="84" t="s">
        <v>63</v>
      </c>
      <c r="C49" s="84"/>
      <c r="D49" s="206"/>
      <c r="E49" s="84">
        <v>29</v>
      </c>
      <c r="F49" s="84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84"/>
      <c r="R49" s="84"/>
      <c r="S49" s="84"/>
      <c r="U49" s="82"/>
    </row>
    <row r="50" spans="1:21" ht="18.399999999999999" customHeight="1" x14ac:dyDescent="0.25">
      <c r="A50" s="84"/>
      <c r="B50" s="84" t="s">
        <v>64</v>
      </c>
      <c r="C50" s="84"/>
      <c r="D50" s="206"/>
      <c r="E50" s="84">
        <v>1</v>
      </c>
      <c r="F50" s="84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84"/>
      <c r="R50" s="84"/>
      <c r="S50" s="84"/>
      <c r="U50" s="82"/>
    </row>
    <row r="51" spans="1:21" ht="18.399999999999999" customHeight="1" x14ac:dyDescent="0.25">
      <c r="A51" s="84"/>
      <c r="B51" s="84" t="s">
        <v>65</v>
      </c>
      <c r="C51" s="84"/>
      <c r="D51" s="206"/>
      <c r="E51" s="84">
        <f>B46</f>
        <v>30</v>
      </c>
      <c r="F51" s="84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84"/>
      <c r="R51" s="84"/>
      <c r="S51" s="84"/>
      <c r="U51" s="82"/>
    </row>
    <row r="52" spans="1:21" ht="15" customHeight="1" x14ac:dyDescent="0.25">
      <c r="B52" s="84" t="s">
        <v>66</v>
      </c>
      <c r="C52" s="84"/>
      <c r="D52" s="206"/>
      <c r="E52" s="207">
        <f>Q13</f>
        <v>40.160000000000011</v>
      </c>
      <c r="F52" s="84" t="s">
        <v>69</v>
      </c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U52" s="82"/>
    </row>
    <row r="53" spans="1:21" ht="15" customHeight="1" x14ac:dyDescent="0.25">
      <c r="B53" s="84" t="s">
        <v>68</v>
      </c>
      <c r="E53" s="207">
        <v>0</v>
      </c>
      <c r="F53" s="84" t="s">
        <v>69</v>
      </c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U53" s="82"/>
    </row>
    <row r="54" spans="1:21" ht="15" customHeight="1" x14ac:dyDescent="0.25">
      <c r="B54" s="84" t="s">
        <v>70</v>
      </c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U54" s="82"/>
    </row>
    <row r="55" spans="1:21" ht="15" customHeight="1" x14ac:dyDescent="0.25"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U55" s="82"/>
    </row>
    <row r="56" spans="1:21" ht="15" customHeight="1" x14ac:dyDescent="0.25"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U56" s="82"/>
    </row>
    <row r="57" spans="1:21" ht="15" customHeight="1" x14ac:dyDescent="0.25">
      <c r="D57" s="249"/>
      <c r="E57" s="249"/>
      <c r="F57" s="249"/>
      <c r="G57" s="249">
        <v>3</v>
      </c>
      <c r="H57" s="249"/>
      <c r="I57" s="249"/>
      <c r="J57" s="249"/>
      <c r="K57" s="249"/>
      <c r="L57" s="249"/>
      <c r="M57" s="249"/>
      <c r="N57" s="249"/>
      <c r="O57" s="249"/>
      <c r="P57" s="249"/>
      <c r="U57" s="82"/>
    </row>
    <row r="58" spans="1:21" ht="15" customHeight="1" x14ac:dyDescent="0.25">
      <c r="G58" s="40" t="str">
        <f>B54</f>
        <v>Observaciones:</v>
      </c>
      <c r="U58" s="82"/>
    </row>
    <row r="59" spans="1:21" ht="15" customHeight="1" x14ac:dyDescent="0.25">
      <c r="U59" s="82"/>
    </row>
    <row r="60" spans="1:21" ht="15" customHeight="1" x14ac:dyDescent="0.25">
      <c r="U60" s="82"/>
    </row>
  </sheetData>
  <mergeCells count="11">
    <mergeCell ref="B8:S8"/>
    <mergeCell ref="B11:C11"/>
    <mergeCell ref="D11:O11"/>
    <mergeCell ref="Q11:Q12"/>
    <mergeCell ref="R11:R15"/>
    <mergeCell ref="S11:S15"/>
    <mergeCell ref="T11:T15"/>
    <mergeCell ref="Q13:Q15"/>
    <mergeCell ref="B15:C15"/>
    <mergeCell ref="B16:T16"/>
    <mergeCell ref="A17:A46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U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5" width="10.7109375" style="40" customWidth="1"/>
    <col min="16" max="16" width="12.140625" style="40" customWidth="1"/>
    <col min="17" max="18" width="9.7109375" style="40" customWidth="1"/>
    <col min="19" max="19" width="14.7109375" style="40" customWidth="1"/>
    <col min="20" max="16384" width="11.5703125" style="40"/>
  </cols>
  <sheetData>
    <row r="1" spans="2:2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2:2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</row>
    <row r="3" spans="2:20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</row>
    <row r="4" spans="2:20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</row>
    <row r="5" spans="2:20" s="30" customFormat="1" ht="23.25" x14ac:dyDescent="0.35">
      <c r="B5" s="32" t="s">
        <v>146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</row>
    <row r="6" spans="2:20" s="30" customFormat="1" ht="23.25" x14ac:dyDescent="0.35">
      <c r="B6" s="32" t="s">
        <v>147</v>
      </c>
      <c r="C6" s="32"/>
      <c r="D6" s="32"/>
      <c r="E6" s="102" t="s">
        <v>148</v>
      </c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</row>
    <row r="7" spans="2:20" s="30" customFormat="1" ht="24" thickBot="1" x14ac:dyDescent="0.4">
      <c r="B7" s="32" t="s">
        <v>149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173"/>
    </row>
    <row r="8" spans="2:20" s="30" customFormat="1" ht="202.5" customHeight="1" thickBot="1" x14ac:dyDescent="0.4">
      <c r="B8" s="725" t="s">
        <v>247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7"/>
    </row>
    <row r="9" spans="2:20" x14ac:dyDescent="0.25">
      <c r="B9" s="104"/>
      <c r="C9" s="104"/>
      <c r="D9" s="111">
        <v>4.1666666666666666E-3</v>
      </c>
      <c r="E9" s="111">
        <v>6.2499999999999995E-3</v>
      </c>
      <c r="F9" s="111">
        <v>6.9444444444444441E-3</v>
      </c>
      <c r="G9" s="111">
        <v>4.1666666666666666E-3</v>
      </c>
      <c r="H9" s="111">
        <v>2.7777777777777779E-3</v>
      </c>
      <c r="I9" s="111">
        <v>7.6388888888888886E-3</v>
      </c>
      <c r="J9" s="111">
        <v>5.5555555555555558E-3</v>
      </c>
      <c r="K9" s="111">
        <v>6.2499999999999995E-3</v>
      </c>
      <c r="L9" s="111">
        <v>7.6388888888888886E-3</v>
      </c>
      <c r="M9" s="111">
        <v>2.7777777777777779E-3</v>
      </c>
      <c r="N9" s="111">
        <v>4.1666666666666666E-3</v>
      </c>
      <c r="O9" s="111">
        <v>1.0416666666666666E-2</v>
      </c>
      <c r="P9" s="111">
        <v>6.9444444444444441E-3</v>
      </c>
      <c r="Q9" s="195">
        <f>SUM(D9:P9)</f>
        <v>7.5694444444444439E-2</v>
      </c>
      <c r="R9" s="195"/>
      <c r="S9" s="106"/>
    </row>
    <row r="10" spans="2:20" ht="15.75" thickBot="1" x14ac:dyDescent="0.3">
      <c r="B10" s="104"/>
      <c r="C10" s="104"/>
      <c r="D10" s="111">
        <v>4.1666666666666666E-3</v>
      </c>
      <c r="E10" s="111">
        <v>5.5555555555555558E-3</v>
      </c>
      <c r="F10" s="111">
        <v>6.2499999999999995E-3</v>
      </c>
      <c r="G10" s="111">
        <v>3.472222222222222E-3</v>
      </c>
      <c r="H10" s="111">
        <v>2.0833333333333333E-3</v>
      </c>
      <c r="I10" s="111">
        <v>6.9444444444444441E-3</v>
      </c>
      <c r="J10" s="111">
        <v>4.8611111111111112E-3</v>
      </c>
      <c r="K10" s="111">
        <v>5.5555555555555558E-3</v>
      </c>
      <c r="L10" s="111">
        <v>6.9444444444444441E-3</v>
      </c>
      <c r="M10" s="111">
        <v>2.0833333333333333E-3</v>
      </c>
      <c r="N10" s="111">
        <v>3.472222222222222E-3</v>
      </c>
      <c r="O10" s="111">
        <v>9.7222222222222224E-3</v>
      </c>
      <c r="P10" s="111">
        <v>6.2499999999999995E-3</v>
      </c>
      <c r="Q10" s="195">
        <f>SUM(D10:P10)</f>
        <v>6.7361111111111122E-2</v>
      </c>
      <c r="R10" s="195"/>
      <c r="S10" s="106"/>
    </row>
    <row r="11" spans="2:20" ht="26.25" customHeight="1" thickBot="1" x14ac:dyDescent="0.3">
      <c r="B11" s="696" t="s">
        <v>47</v>
      </c>
      <c r="C11" s="697"/>
      <c r="D11" s="739" t="s">
        <v>48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269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2:20" ht="72.75" thickBot="1" x14ac:dyDescent="0.3">
      <c r="B12" s="420"/>
      <c r="C12" s="420" t="s">
        <v>265</v>
      </c>
      <c r="D12" s="198" t="s">
        <v>281</v>
      </c>
      <c r="E12" s="96" t="s">
        <v>151</v>
      </c>
      <c r="F12" s="96" t="s">
        <v>152</v>
      </c>
      <c r="G12" s="96" t="s">
        <v>296</v>
      </c>
      <c r="H12" s="96" t="s">
        <v>322</v>
      </c>
      <c r="I12" s="96" t="s">
        <v>153</v>
      </c>
      <c r="J12" s="96" t="s">
        <v>154</v>
      </c>
      <c r="K12" s="96" t="s">
        <v>153</v>
      </c>
      <c r="L12" s="96" t="s">
        <v>322</v>
      </c>
      <c r="M12" s="96" t="s">
        <v>296</v>
      </c>
      <c r="N12" s="96" t="s">
        <v>152</v>
      </c>
      <c r="O12" s="113" t="s">
        <v>55</v>
      </c>
      <c r="P12" s="58" t="s">
        <v>265</v>
      </c>
      <c r="Q12" s="762"/>
      <c r="R12" s="703"/>
      <c r="S12" s="703"/>
      <c r="T12" s="703"/>
    </row>
    <row r="13" spans="2:20" ht="15.75" thickBot="1" x14ac:dyDescent="0.3">
      <c r="B13" s="352" t="s">
        <v>58</v>
      </c>
      <c r="C13" s="419">
        <v>0</v>
      </c>
      <c r="D13" s="270">
        <v>2.72</v>
      </c>
      <c r="E13" s="271">
        <v>3.1</v>
      </c>
      <c r="F13" s="271">
        <v>4.3</v>
      </c>
      <c r="G13" s="271">
        <v>3.5</v>
      </c>
      <c r="H13" s="271">
        <v>2.4500000000000002</v>
      </c>
      <c r="I13" s="271">
        <v>3.8</v>
      </c>
      <c r="J13" s="271">
        <v>1.5</v>
      </c>
      <c r="K13" s="271">
        <v>1.5</v>
      </c>
      <c r="L13" s="271">
        <v>3.8</v>
      </c>
      <c r="M13" s="271">
        <v>2.4900000000000002</v>
      </c>
      <c r="N13" s="271">
        <v>3.63</v>
      </c>
      <c r="O13" s="272">
        <v>4.5999999999999996</v>
      </c>
      <c r="P13" s="371">
        <v>2.77</v>
      </c>
      <c r="Q13" s="719">
        <f>P14</f>
        <v>40.160000000000011</v>
      </c>
      <c r="R13" s="703"/>
      <c r="S13" s="703"/>
      <c r="T13" s="703"/>
    </row>
    <row r="14" spans="2:20" ht="30.75" customHeight="1" thickBot="1" x14ac:dyDescent="0.3">
      <c r="B14" s="58" t="s">
        <v>59</v>
      </c>
      <c r="C14" s="59">
        <v>0</v>
      </c>
      <c r="D14" s="273">
        <f t="shared" ref="D14:P14" si="0">C14+D13</f>
        <v>2.72</v>
      </c>
      <c r="E14" s="274">
        <f t="shared" si="0"/>
        <v>5.82</v>
      </c>
      <c r="F14" s="273">
        <f t="shared" si="0"/>
        <v>10.120000000000001</v>
      </c>
      <c r="G14" s="274">
        <f t="shared" si="0"/>
        <v>13.620000000000001</v>
      </c>
      <c r="H14" s="273">
        <f t="shared" si="0"/>
        <v>16.07</v>
      </c>
      <c r="I14" s="274">
        <f t="shared" si="0"/>
        <v>19.87</v>
      </c>
      <c r="J14" s="273">
        <f t="shared" si="0"/>
        <v>21.37</v>
      </c>
      <c r="K14" s="274">
        <f t="shared" si="0"/>
        <v>22.87</v>
      </c>
      <c r="L14" s="273">
        <f t="shared" si="0"/>
        <v>26.67</v>
      </c>
      <c r="M14" s="274">
        <f t="shared" si="0"/>
        <v>29.160000000000004</v>
      </c>
      <c r="N14" s="273">
        <f t="shared" si="0"/>
        <v>32.790000000000006</v>
      </c>
      <c r="O14" s="274">
        <f t="shared" si="0"/>
        <v>37.390000000000008</v>
      </c>
      <c r="P14" s="273">
        <f t="shared" si="0"/>
        <v>40.160000000000011</v>
      </c>
      <c r="Q14" s="720"/>
      <c r="R14" s="703"/>
      <c r="S14" s="703"/>
      <c r="T14" s="703"/>
    </row>
    <row r="15" spans="2:20" ht="30.75" customHeight="1" thickBot="1" x14ac:dyDescent="0.3">
      <c r="B15" s="687" t="s">
        <v>60</v>
      </c>
      <c r="C15" s="758"/>
      <c r="D15" s="275">
        <f t="shared" ref="D15:P15" si="1">D13/((D10*1440)/60)</f>
        <v>27.2</v>
      </c>
      <c r="E15" s="62">
        <f t="shared" si="1"/>
        <v>23.25</v>
      </c>
      <c r="F15" s="275">
        <f t="shared" si="1"/>
        <v>28.666666666666668</v>
      </c>
      <c r="G15" s="62">
        <f t="shared" si="1"/>
        <v>42</v>
      </c>
      <c r="H15" s="275">
        <f t="shared" si="1"/>
        <v>49</v>
      </c>
      <c r="I15" s="62">
        <f t="shared" si="1"/>
        <v>22.8</v>
      </c>
      <c r="J15" s="275">
        <f t="shared" si="1"/>
        <v>12.857142857142858</v>
      </c>
      <c r="K15" s="62">
        <f t="shared" si="1"/>
        <v>11.25</v>
      </c>
      <c r="L15" s="275">
        <f t="shared" si="1"/>
        <v>22.8</v>
      </c>
      <c r="M15" s="62">
        <f t="shared" si="1"/>
        <v>49.800000000000004</v>
      </c>
      <c r="N15" s="275">
        <f t="shared" si="1"/>
        <v>43.56</v>
      </c>
      <c r="O15" s="62">
        <f t="shared" si="1"/>
        <v>19.714285714285712</v>
      </c>
      <c r="P15" s="275">
        <f t="shared" si="1"/>
        <v>18.466666666666669</v>
      </c>
      <c r="Q15" s="721"/>
      <c r="R15" s="702"/>
      <c r="S15" s="702"/>
      <c r="T15" s="702"/>
    </row>
    <row r="16" spans="2:2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690"/>
      <c r="R16" s="708"/>
      <c r="S16" s="708"/>
      <c r="T16" s="691"/>
    </row>
    <row r="17" spans="1:21" ht="18.399999999999999" customHeight="1" thickBot="1" x14ac:dyDescent="0.3">
      <c r="A17" s="692" t="s">
        <v>38</v>
      </c>
      <c r="B17" s="67">
        <v>1</v>
      </c>
      <c r="C17" s="442">
        <v>0.23611111111111113</v>
      </c>
      <c r="D17" s="70">
        <f t="shared" ref="D17:P18" si="2">C17+D$10</f>
        <v>0.24027777777777781</v>
      </c>
      <c r="E17" s="70">
        <f t="shared" si="2"/>
        <v>0.24583333333333338</v>
      </c>
      <c r="F17" s="70">
        <f t="shared" si="2"/>
        <v>0.25208333333333338</v>
      </c>
      <c r="G17" s="70">
        <f t="shared" si="2"/>
        <v>0.25555555555555559</v>
      </c>
      <c r="H17" s="70">
        <f t="shared" si="2"/>
        <v>0.25763888888888892</v>
      </c>
      <c r="I17" s="70">
        <f t="shared" si="2"/>
        <v>0.26458333333333334</v>
      </c>
      <c r="J17" s="70">
        <f t="shared" si="2"/>
        <v>0.26944444444444443</v>
      </c>
      <c r="K17" s="70">
        <f t="shared" si="2"/>
        <v>0.27499999999999997</v>
      </c>
      <c r="L17" s="70">
        <f t="shared" si="2"/>
        <v>0.28194444444444439</v>
      </c>
      <c r="M17" s="70">
        <f t="shared" si="2"/>
        <v>0.28402777777777771</v>
      </c>
      <c r="N17" s="70">
        <f t="shared" si="2"/>
        <v>0.28749999999999992</v>
      </c>
      <c r="O17" s="70">
        <f t="shared" si="2"/>
        <v>0.29722222222222217</v>
      </c>
      <c r="P17" s="70">
        <f t="shared" si="2"/>
        <v>0.30347222222222214</v>
      </c>
      <c r="Q17" s="204">
        <f t="shared" ref="Q17:Q33" si="3">$Q$13</f>
        <v>40.160000000000011</v>
      </c>
      <c r="R17" s="87">
        <f t="shared" ref="R17:R33" si="4">P17-C17</f>
        <v>6.7361111111111011E-2</v>
      </c>
      <c r="S17" s="73">
        <f>$E$39/((R17*1440)/60)</f>
        <v>24.841237113402105</v>
      </c>
      <c r="T17" s="39"/>
    </row>
    <row r="18" spans="1:21" ht="18.399999999999999" customHeight="1" thickBot="1" x14ac:dyDescent="0.3">
      <c r="A18" s="693"/>
      <c r="B18" s="74">
        <v>2</v>
      </c>
      <c r="C18" s="473">
        <f>C17+"00:60"</f>
        <v>0.27777777777777779</v>
      </c>
      <c r="D18" s="70">
        <f t="shared" si="2"/>
        <v>0.28194444444444444</v>
      </c>
      <c r="E18" s="70">
        <f t="shared" si="2"/>
        <v>0.28749999999999998</v>
      </c>
      <c r="F18" s="70">
        <f t="shared" si="2"/>
        <v>0.29374999999999996</v>
      </c>
      <c r="G18" s="70">
        <f t="shared" si="2"/>
        <v>0.29722222222222217</v>
      </c>
      <c r="H18" s="70">
        <f t="shared" si="2"/>
        <v>0.29930555555555549</v>
      </c>
      <c r="I18" s="70">
        <f t="shared" si="2"/>
        <v>0.30624999999999991</v>
      </c>
      <c r="J18" s="70">
        <f t="shared" si="2"/>
        <v>0.31111111111111101</v>
      </c>
      <c r="K18" s="70">
        <f t="shared" si="2"/>
        <v>0.31666666666666654</v>
      </c>
      <c r="L18" s="70">
        <f t="shared" si="2"/>
        <v>0.32361111111111096</v>
      </c>
      <c r="M18" s="70">
        <f t="shared" si="2"/>
        <v>0.32569444444444429</v>
      </c>
      <c r="N18" s="70">
        <f t="shared" si="2"/>
        <v>0.3291666666666665</v>
      </c>
      <c r="O18" s="70">
        <f t="shared" si="2"/>
        <v>0.33888888888888874</v>
      </c>
      <c r="P18" s="70">
        <f t="shared" si="2"/>
        <v>0.34513888888888872</v>
      </c>
      <c r="Q18" s="205">
        <f t="shared" si="3"/>
        <v>40.160000000000011</v>
      </c>
      <c r="R18" s="163">
        <f t="shared" si="4"/>
        <v>6.7361111111110927E-2</v>
      </c>
      <c r="S18" s="73">
        <f t="shared" ref="S18:S33" si="5">$E$39/((R18*1440)/60)</f>
        <v>24.841237113402137</v>
      </c>
      <c r="T18" s="81"/>
      <c r="U18" s="82">
        <f t="shared" ref="U18:U33" si="6">C18-C17</f>
        <v>4.1666666666666657E-2</v>
      </c>
    </row>
    <row r="19" spans="1:21" ht="18.399999999999999" customHeight="1" thickBot="1" x14ac:dyDescent="0.3">
      <c r="A19" s="693"/>
      <c r="B19" s="74">
        <v>3</v>
      </c>
      <c r="C19" s="473">
        <f t="shared" ref="C19:C29" si="7">C18+"00:55"</f>
        <v>0.31597222222222221</v>
      </c>
      <c r="D19" s="70">
        <f>C19+D$9</f>
        <v>0.32013888888888886</v>
      </c>
      <c r="E19" s="70">
        <f t="shared" ref="E19:P19" si="8">D19+E$9</f>
        <v>0.32638888888888884</v>
      </c>
      <c r="F19" s="70">
        <f t="shared" si="8"/>
        <v>0.33333333333333326</v>
      </c>
      <c r="G19" s="70">
        <f t="shared" si="8"/>
        <v>0.33749999999999991</v>
      </c>
      <c r="H19" s="70">
        <f t="shared" si="8"/>
        <v>0.34027777777777768</v>
      </c>
      <c r="I19" s="70">
        <f t="shared" si="8"/>
        <v>0.34791666666666654</v>
      </c>
      <c r="J19" s="70">
        <f t="shared" si="8"/>
        <v>0.35347222222222208</v>
      </c>
      <c r="K19" s="70">
        <f t="shared" si="8"/>
        <v>0.35972222222222205</v>
      </c>
      <c r="L19" s="70">
        <f t="shared" si="8"/>
        <v>0.36736111111111092</v>
      </c>
      <c r="M19" s="70">
        <f t="shared" si="8"/>
        <v>0.37013888888888868</v>
      </c>
      <c r="N19" s="70">
        <f t="shared" si="8"/>
        <v>0.37430555555555534</v>
      </c>
      <c r="O19" s="70">
        <f t="shared" si="8"/>
        <v>0.38472222222222202</v>
      </c>
      <c r="P19" s="70">
        <f t="shared" si="8"/>
        <v>0.39166666666666644</v>
      </c>
      <c r="Q19" s="205">
        <f t="shared" si="3"/>
        <v>40.160000000000011</v>
      </c>
      <c r="R19" s="163">
        <f t="shared" si="4"/>
        <v>7.5694444444444231E-2</v>
      </c>
      <c r="S19" s="73">
        <f t="shared" si="5"/>
        <v>22.106422018348692</v>
      </c>
      <c r="T19" s="81"/>
      <c r="U19" s="82">
        <f t="shared" si="6"/>
        <v>3.819444444444442E-2</v>
      </c>
    </row>
    <row r="20" spans="1:21" ht="18.399999999999999" customHeight="1" thickBot="1" x14ac:dyDescent="0.3">
      <c r="A20" s="693"/>
      <c r="B20" s="74">
        <v>4</v>
      </c>
      <c r="C20" s="473">
        <f t="shared" si="7"/>
        <v>0.35416666666666663</v>
      </c>
      <c r="D20" s="70">
        <f t="shared" ref="D20:D21" si="9">C20+D$9</f>
        <v>0.35833333333333328</v>
      </c>
      <c r="E20" s="70">
        <f t="shared" ref="E20:E21" si="10">D20+E$9</f>
        <v>0.36458333333333326</v>
      </c>
      <c r="F20" s="70">
        <f t="shared" ref="F20:F21" si="11">E20+F$9</f>
        <v>0.37152777777777768</v>
      </c>
      <c r="G20" s="70">
        <f t="shared" ref="G20:G21" si="12">F20+G$9</f>
        <v>0.37569444444444433</v>
      </c>
      <c r="H20" s="70">
        <f t="shared" ref="H20:H21" si="13">G20+H$9</f>
        <v>0.3784722222222221</v>
      </c>
      <c r="I20" s="70">
        <f t="shared" ref="I20:I21" si="14">H20+I$9</f>
        <v>0.38611111111111096</v>
      </c>
      <c r="J20" s="70">
        <f t="shared" ref="J20:J21" si="15">I20+J$9</f>
        <v>0.3916666666666665</v>
      </c>
      <c r="K20" s="70">
        <f t="shared" ref="K20:K21" si="16">J20+K$9</f>
        <v>0.39791666666666647</v>
      </c>
      <c r="L20" s="70">
        <f t="shared" ref="L20:L21" si="17">K20+L$9</f>
        <v>0.40555555555555534</v>
      </c>
      <c r="M20" s="70">
        <f t="shared" ref="M20:M21" si="18">L20+M$9</f>
        <v>0.4083333333333331</v>
      </c>
      <c r="N20" s="70">
        <f t="shared" ref="N20:N21" si="19">M20+N$9</f>
        <v>0.41249999999999976</v>
      </c>
      <c r="O20" s="70">
        <f t="shared" ref="O20:O21" si="20">N20+O$9</f>
        <v>0.42291666666666644</v>
      </c>
      <c r="P20" s="70">
        <f t="shared" ref="P20:P21" si="21">O20+P$9</f>
        <v>0.42986111111111086</v>
      </c>
      <c r="Q20" s="205">
        <f t="shared" si="3"/>
        <v>40.160000000000011</v>
      </c>
      <c r="R20" s="163">
        <f t="shared" si="4"/>
        <v>7.5694444444444231E-2</v>
      </c>
      <c r="S20" s="73">
        <f t="shared" si="5"/>
        <v>22.106422018348692</v>
      </c>
      <c r="T20" s="81"/>
      <c r="U20" s="82">
        <f t="shared" si="6"/>
        <v>3.819444444444442E-2</v>
      </c>
    </row>
    <row r="21" spans="1:21" ht="18.399999999999999" customHeight="1" thickBot="1" x14ac:dyDescent="0.3">
      <c r="A21" s="693"/>
      <c r="B21" s="74">
        <v>5</v>
      </c>
      <c r="C21" s="473">
        <f t="shared" si="7"/>
        <v>0.39236111111111105</v>
      </c>
      <c r="D21" s="70">
        <f t="shared" si="9"/>
        <v>0.3965277777777777</v>
      </c>
      <c r="E21" s="70">
        <f t="shared" si="10"/>
        <v>0.40277777777777768</v>
      </c>
      <c r="F21" s="70">
        <f t="shared" si="11"/>
        <v>0.4097222222222221</v>
      </c>
      <c r="G21" s="70">
        <f t="shared" si="12"/>
        <v>0.41388888888888875</v>
      </c>
      <c r="H21" s="70">
        <f t="shared" si="13"/>
        <v>0.41666666666666652</v>
      </c>
      <c r="I21" s="70">
        <f t="shared" si="14"/>
        <v>0.42430555555555538</v>
      </c>
      <c r="J21" s="70">
        <f t="shared" si="15"/>
        <v>0.42986111111111092</v>
      </c>
      <c r="K21" s="70">
        <f t="shared" si="16"/>
        <v>0.43611111111111089</v>
      </c>
      <c r="L21" s="70">
        <f t="shared" si="17"/>
        <v>0.44374999999999976</v>
      </c>
      <c r="M21" s="70">
        <f t="shared" si="18"/>
        <v>0.44652777777777752</v>
      </c>
      <c r="N21" s="70">
        <f t="shared" si="19"/>
        <v>0.45069444444444418</v>
      </c>
      <c r="O21" s="70">
        <f t="shared" si="20"/>
        <v>0.46111111111111086</v>
      </c>
      <c r="P21" s="70">
        <f t="shared" si="21"/>
        <v>0.46805555555555528</v>
      </c>
      <c r="Q21" s="205">
        <f t="shared" si="3"/>
        <v>40.160000000000011</v>
      </c>
      <c r="R21" s="163">
        <f t="shared" si="4"/>
        <v>7.5694444444444231E-2</v>
      </c>
      <c r="S21" s="73">
        <f t="shared" si="5"/>
        <v>22.106422018348692</v>
      </c>
      <c r="T21" s="81"/>
      <c r="U21" s="82">
        <f t="shared" si="6"/>
        <v>3.819444444444442E-2</v>
      </c>
    </row>
    <row r="22" spans="1:21" ht="18.399999999999999" customHeight="1" thickBot="1" x14ac:dyDescent="0.3">
      <c r="A22" s="693"/>
      <c r="B22" s="74">
        <v>6</v>
      </c>
      <c r="C22" s="473">
        <f t="shared" si="7"/>
        <v>0.43055555555555547</v>
      </c>
      <c r="D22" s="70">
        <f t="shared" ref="D22:P22" si="22">C22+D$9</f>
        <v>0.43472222222222212</v>
      </c>
      <c r="E22" s="70">
        <f t="shared" si="22"/>
        <v>0.4409722222222221</v>
      </c>
      <c r="F22" s="70">
        <f t="shared" si="22"/>
        <v>0.44791666666666652</v>
      </c>
      <c r="G22" s="70">
        <f t="shared" si="22"/>
        <v>0.45208333333333317</v>
      </c>
      <c r="H22" s="70">
        <f t="shared" si="22"/>
        <v>0.45486111111111094</v>
      </c>
      <c r="I22" s="70">
        <f t="shared" si="22"/>
        <v>0.4624999999999998</v>
      </c>
      <c r="J22" s="70">
        <f t="shared" si="22"/>
        <v>0.46805555555555534</v>
      </c>
      <c r="K22" s="70">
        <f t="shared" si="22"/>
        <v>0.47430555555555531</v>
      </c>
      <c r="L22" s="70">
        <f t="shared" si="22"/>
        <v>0.48194444444444418</v>
      </c>
      <c r="M22" s="70">
        <f t="shared" si="22"/>
        <v>0.48472222222222194</v>
      </c>
      <c r="N22" s="70">
        <f t="shared" si="22"/>
        <v>0.4888888888888886</v>
      </c>
      <c r="O22" s="70">
        <f t="shared" si="22"/>
        <v>0.49930555555555528</v>
      </c>
      <c r="P22" s="70">
        <f t="shared" si="22"/>
        <v>0.50624999999999976</v>
      </c>
      <c r="Q22" s="205">
        <f t="shared" si="3"/>
        <v>40.160000000000011</v>
      </c>
      <c r="R22" s="163">
        <f t="shared" si="4"/>
        <v>7.5694444444444287E-2</v>
      </c>
      <c r="S22" s="73">
        <f t="shared" si="5"/>
        <v>22.106422018348677</v>
      </c>
      <c r="T22" s="81"/>
      <c r="U22" s="82">
        <f t="shared" si="6"/>
        <v>3.819444444444442E-2</v>
      </c>
    </row>
    <row r="23" spans="1:21" ht="18.399999999999999" customHeight="1" thickBot="1" x14ac:dyDescent="0.3">
      <c r="A23" s="693"/>
      <c r="B23" s="74">
        <v>7</v>
      </c>
      <c r="C23" s="473">
        <f t="shared" si="7"/>
        <v>0.46874999999999989</v>
      </c>
      <c r="D23" s="70">
        <f t="shared" ref="D23:P23" si="23">C23+D$9</f>
        <v>0.47291666666666654</v>
      </c>
      <c r="E23" s="70">
        <f t="shared" si="23"/>
        <v>0.47916666666666652</v>
      </c>
      <c r="F23" s="70">
        <f t="shared" si="23"/>
        <v>0.48611111111111094</v>
      </c>
      <c r="G23" s="70">
        <f t="shared" si="23"/>
        <v>0.49027777777777759</v>
      </c>
      <c r="H23" s="70">
        <f t="shared" si="23"/>
        <v>0.49305555555555536</v>
      </c>
      <c r="I23" s="70">
        <f t="shared" si="23"/>
        <v>0.50069444444444422</v>
      </c>
      <c r="J23" s="70">
        <f t="shared" si="23"/>
        <v>0.50624999999999976</v>
      </c>
      <c r="K23" s="70">
        <f t="shared" si="23"/>
        <v>0.51249999999999973</v>
      </c>
      <c r="L23" s="70">
        <f t="shared" si="23"/>
        <v>0.5201388888888886</v>
      </c>
      <c r="M23" s="70">
        <f t="shared" si="23"/>
        <v>0.52291666666666636</v>
      </c>
      <c r="N23" s="70">
        <f t="shared" si="23"/>
        <v>0.52708333333333302</v>
      </c>
      <c r="O23" s="70">
        <f t="shared" si="23"/>
        <v>0.53749999999999964</v>
      </c>
      <c r="P23" s="70">
        <f t="shared" si="23"/>
        <v>0.54444444444444406</v>
      </c>
      <c r="Q23" s="205">
        <f t="shared" si="3"/>
        <v>40.160000000000011</v>
      </c>
      <c r="R23" s="163">
        <f t="shared" si="4"/>
        <v>7.5694444444444176E-2</v>
      </c>
      <c r="S23" s="73">
        <f t="shared" si="5"/>
        <v>22.106422018348709</v>
      </c>
      <c r="T23" s="81"/>
      <c r="U23" s="82">
        <f t="shared" si="6"/>
        <v>3.819444444444442E-2</v>
      </c>
    </row>
    <row r="24" spans="1:21" ht="18.399999999999999" customHeight="1" thickBot="1" x14ac:dyDescent="0.3">
      <c r="A24" s="693"/>
      <c r="B24" s="74">
        <v>8</v>
      </c>
      <c r="C24" s="473">
        <f t="shared" si="7"/>
        <v>0.50694444444444431</v>
      </c>
      <c r="D24" s="70">
        <f t="shared" ref="D24:P24" si="24">C24+D$9</f>
        <v>0.51111111111111096</v>
      </c>
      <c r="E24" s="70">
        <f t="shared" si="24"/>
        <v>0.51736111111111094</v>
      </c>
      <c r="F24" s="70">
        <f t="shared" si="24"/>
        <v>0.52430555555555536</v>
      </c>
      <c r="G24" s="70">
        <f t="shared" si="24"/>
        <v>0.52847222222222201</v>
      </c>
      <c r="H24" s="70">
        <f t="shared" si="24"/>
        <v>0.53124999999999978</v>
      </c>
      <c r="I24" s="70">
        <f t="shared" si="24"/>
        <v>0.53888888888888864</v>
      </c>
      <c r="J24" s="70">
        <f t="shared" si="24"/>
        <v>0.54444444444444418</v>
      </c>
      <c r="K24" s="70">
        <f t="shared" si="24"/>
        <v>0.55069444444444415</v>
      </c>
      <c r="L24" s="70">
        <f t="shared" si="24"/>
        <v>0.55833333333333302</v>
      </c>
      <c r="M24" s="70">
        <f t="shared" si="24"/>
        <v>0.56111111111111078</v>
      </c>
      <c r="N24" s="70">
        <f t="shared" si="24"/>
        <v>0.56527777777777743</v>
      </c>
      <c r="O24" s="70">
        <f t="shared" si="24"/>
        <v>0.57569444444444406</v>
      </c>
      <c r="P24" s="70">
        <f t="shared" si="24"/>
        <v>0.58263888888888848</v>
      </c>
      <c r="Q24" s="205">
        <f t="shared" si="3"/>
        <v>40.160000000000011</v>
      </c>
      <c r="R24" s="163">
        <f t="shared" si="4"/>
        <v>7.5694444444444176E-2</v>
      </c>
      <c r="S24" s="73">
        <f t="shared" si="5"/>
        <v>22.106422018348709</v>
      </c>
      <c r="T24" s="81"/>
      <c r="U24" s="82">
        <f t="shared" si="6"/>
        <v>3.819444444444442E-2</v>
      </c>
    </row>
    <row r="25" spans="1:21" ht="18.399999999999999" customHeight="1" thickBot="1" x14ac:dyDescent="0.3">
      <c r="A25" s="693"/>
      <c r="B25" s="74">
        <v>9</v>
      </c>
      <c r="C25" s="473">
        <f t="shared" si="7"/>
        <v>0.54513888888888873</v>
      </c>
      <c r="D25" s="70">
        <f t="shared" ref="D25:P25" si="25">C25+D$9</f>
        <v>0.54930555555555538</v>
      </c>
      <c r="E25" s="70">
        <f t="shared" si="25"/>
        <v>0.55555555555555536</v>
      </c>
      <c r="F25" s="70">
        <f t="shared" si="25"/>
        <v>0.56249999999999978</v>
      </c>
      <c r="G25" s="70">
        <f t="shared" si="25"/>
        <v>0.56666666666666643</v>
      </c>
      <c r="H25" s="70">
        <f t="shared" si="25"/>
        <v>0.5694444444444442</v>
      </c>
      <c r="I25" s="70">
        <f t="shared" si="25"/>
        <v>0.57708333333333306</v>
      </c>
      <c r="J25" s="70">
        <f t="shared" si="25"/>
        <v>0.5826388888888886</v>
      </c>
      <c r="K25" s="70">
        <f t="shared" si="25"/>
        <v>0.58888888888888857</v>
      </c>
      <c r="L25" s="70">
        <f t="shared" si="25"/>
        <v>0.59652777777777743</v>
      </c>
      <c r="M25" s="70">
        <f t="shared" si="25"/>
        <v>0.5993055555555552</v>
      </c>
      <c r="N25" s="70">
        <f t="shared" si="25"/>
        <v>0.60347222222222185</v>
      </c>
      <c r="O25" s="70">
        <f t="shared" si="25"/>
        <v>0.61388888888888848</v>
      </c>
      <c r="P25" s="70">
        <f t="shared" si="25"/>
        <v>0.6208333333333329</v>
      </c>
      <c r="Q25" s="205">
        <f t="shared" si="3"/>
        <v>40.160000000000011</v>
      </c>
      <c r="R25" s="163">
        <f t="shared" si="4"/>
        <v>7.5694444444444176E-2</v>
      </c>
      <c r="S25" s="73">
        <f t="shared" si="5"/>
        <v>22.106422018348709</v>
      </c>
      <c r="T25" s="81"/>
      <c r="U25" s="82">
        <f t="shared" si="6"/>
        <v>3.819444444444442E-2</v>
      </c>
    </row>
    <row r="26" spans="1:21" ht="18.399999999999999" customHeight="1" thickBot="1" x14ac:dyDescent="0.3">
      <c r="A26" s="693"/>
      <c r="B26" s="74">
        <v>10</v>
      </c>
      <c r="C26" s="473">
        <f t="shared" si="7"/>
        <v>0.58333333333333315</v>
      </c>
      <c r="D26" s="70">
        <f t="shared" ref="D26:P26" si="26">C26+D$9</f>
        <v>0.5874999999999998</v>
      </c>
      <c r="E26" s="70">
        <f t="shared" si="26"/>
        <v>0.59374999999999978</v>
      </c>
      <c r="F26" s="70">
        <f t="shared" si="26"/>
        <v>0.6006944444444442</v>
      </c>
      <c r="G26" s="70">
        <f t="shared" si="26"/>
        <v>0.60486111111111085</v>
      </c>
      <c r="H26" s="70">
        <f t="shared" si="26"/>
        <v>0.60763888888888862</v>
      </c>
      <c r="I26" s="70">
        <f t="shared" si="26"/>
        <v>0.61527777777777748</v>
      </c>
      <c r="J26" s="70">
        <f t="shared" si="26"/>
        <v>0.62083333333333302</v>
      </c>
      <c r="K26" s="70">
        <f t="shared" si="26"/>
        <v>0.62708333333333299</v>
      </c>
      <c r="L26" s="70">
        <f t="shared" si="26"/>
        <v>0.63472222222222185</v>
      </c>
      <c r="M26" s="70">
        <f t="shared" si="26"/>
        <v>0.63749999999999962</v>
      </c>
      <c r="N26" s="70">
        <f t="shared" si="26"/>
        <v>0.64166666666666627</v>
      </c>
      <c r="O26" s="70">
        <f t="shared" si="26"/>
        <v>0.6520833333333329</v>
      </c>
      <c r="P26" s="70">
        <f t="shared" si="26"/>
        <v>0.65902777777777732</v>
      </c>
      <c r="Q26" s="205">
        <f t="shared" si="3"/>
        <v>40.160000000000011</v>
      </c>
      <c r="R26" s="163">
        <f t="shared" si="4"/>
        <v>7.5694444444444176E-2</v>
      </c>
      <c r="S26" s="73">
        <f t="shared" si="5"/>
        <v>22.106422018348709</v>
      </c>
      <c r="T26" s="81"/>
      <c r="U26" s="82">
        <f t="shared" si="6"/>
        <v>3.819444444444442E-2</v>
      </c>
    </row>
    <row r="27" spans="1:21" ht="18.399999999999999" customHeight="1" thickBot="1" x14ac:dyDescent="0.3">
      <c r="A27" s="693"/>
      <c r="B27" s="74">
        <v>11</v>
      </c>
      <c r="C27" s="473">
        <f t="shared" si="7"/>
        <v>0.62152777777777757</v>
      </c>
      <c r="D27" s="70">
        <f t="shared" ref="D27:P27" si="27">C27+D$9</f>
        <v>0.62569444444444422</v>
      </c>
      <c r="E27" s="70">
        <f t="shared" si="27"/>
        <v>0.6319444444444442</v>
      </c>
      <c r="F27" s="70">
        <f t="shared" si="27"/>
        <v>0.63888888888888862</v>
      </c>
      <c r="G27" s="70">
        <f t="shared" si="27"/>
        <v>0.64305555555555527</v>
      </c>
      <c r="H27" s="70">
        <f t="shared" si="27"/>
        <v>0.64583333333333304</v>
      </c>
      <c r="I27" s="70">
        <f t="shared" si="27"/>
        <v>0.6534722222222219</v>
      </c>
      <c r="J27" s="70">
        <f t="shared" si="27"/>
        <v>0.65902777777777743</v>
      </c>
      <c r="K27" s="70">
        <f t="shared" si="27"/>
        <v>0.66527777777777741</v>
      </c>
      <c r="L27" s="70">
        <f t="shared" si="27"/>
        <v>0.67291666666666627</v>
      </c>
      <c r="M27" s="70">
        <f t="shared" si="27"/>
        <v>0.67569444444444404</v>
      </c>
      <c r="N27" s="70">
        <f t="shared" si="27"/>
        <v>0.67986111111111069</v>
      </c>
      <c r="O27" s="70">
        <f t="shared" si="27"/>
        <v>0.69027777777777732</v>
      </c>
      <c r="P27" s="70">
        <f t="shared" si="27"/>
        <v>0.69722222222222174</v>
      </c>
      <c r="Q27" s="205">
        <f t="shared" si="3"/>
        <v>40.160000000000011</v>
      </c>
      <c r="R27" s="163">
        <f t="shared" si="4"/>
        <v>7.5694444444444176E-2</v>
      </c>
      <c r="S27" s="73">
        <f t="shared" si="5"/>
        <v>22.106422018348709</v>
      </c>
      <c r="T27" s="81"/>
      <c r="U27" s="82">
        <f t="shared" si="6"/>
        <v>3.819444444444442E-2</v>
      </c>
    </row>
    <row r="28" spans="1:21" ht="18.399999999999999" customHeight="1" thickBot="1" x14ac:dyDescent="0.3">
      <c r="A28" s="693"/>
      <c r="B28" s="74">
        <v>12</v>
      </c>
      <c r="C28" s="473">
        <f t="shared" si="7"/>
        <v>0.65972222222222199</v>
      </c>
      <c r="D28" s="70">
        <f t="shared" ref="D28:P28" si="28">C28+D$9</f>
        <v>0.66388888888888864</v>
      </c>
      <c r="E28" s="70">
        <f t="shared" si="28"/>
        <v>0.67013888888888862</v>
      </c>
      <c r="F28" s="70">
        <f t="shared" si="28"/>
        <v>0.67708333333333304</v>
      </c>
      <c r="G28" s="70">
        <f t="shared" si="28"/>
        <v>0.68124999999999969</v>
      </c>
      <c r="H28" s="70">
        <f t="shared" si="28"/>
        <v>0.68402777777777746</v>
      </c>
      <c r="I28" s="70">
        <f t="shared" si="28"/>
        <v>0.69166666666666632</v>
      </c>
      <c r="J28" s="70">
        <f t="shared" si="28"/>
        <v>0.69722222222222185</v>
      </c>
      <c r="K28" s="70">
        <f t="shared" si="28"/>
        <v>0.70347222222222183</v>
      </c>
      <c r="L28" s="70">
        <f t="shared" si="28"/>
        <v>0.71111111111111069</v>
      </c>
      <c r="M28" s="70">
        <f t="shared" si="28"/>
        <v>0.71388888888888846</v>
      </c>
      <c r="N28" s="70">
        <f t="shared" si="28"/>
        <v>0.71805555555555511</v>
      </c>
      <c r="O28" s="70">
        <f t="shared" si="28"/>
        <v>0.72847222222222174</v>
      </c>
      <c r="P28" s="70">
        <f t="shared" si="28"/>
        <v>0.73541666666666616</v>
      </c>
      <c r="Q28" s="205">
        <f t="shared" si="3"/>
        <v>40.160000000000011</v>
      </c>
      <c r="R28" s="163">
        <f t="shared" si="4"/>
        <v>7.5694444444444176E-2</v>
      </c>
      <c r="S28" s="73">
        <f t="shared" si="5"/>
        <v>22.106422018348709</v>
      </c>
      <c r="T28" s="81"/>
      <c r="U28" s="82">
        <f t="shared" si="6"/>
        <v>3.819444444444442E-2</v>
      </c>
    </row>
    <row r="29" spans="1:21" ht="18.399999999999999" customHeight="1" thickBot="1" x14ac:dyDescent="0.3">
      <c r="A29" s="693"/>
      <c r="B29" s="74">
        <v>13</v>
      </c>
      <c r="C29" s="473">
        <f t="shared" si="7"/>
        <v>0.69791666666666641</v>
      </c>
      <c r="D29" s="70">
        <f t="shared" ref="D29:P29" si="29">C29+D$9</f>
        <v>0.70208333333333306</v>
      </c>
      <c r="E29" s="70">
        <f t="shared" si="29"/>
        <v>0.70833333333333304</v>
      </c>
      <c r="F29" s="70">
        <f t="shared" si="29"/>
        <v>0.71527777777777746</v>
      </c>
      <c r="G29" s="70">
        <f t="shared" si="29"/>
        <v>0.71944444444444411</v>
      </c>
      <c r="H29" s="70">
        <f t="shared" si="29"/>
        <v>0.72222222222222188</v>
      </c>
      <c r="I29" s="70">
        <f t="shared" si="29"/>
        <v>0.72986111111111074</v>
      </c>
      <c r="J29" s="70">
        <f t="shared" si="29"/>
        <v>0.73541666666666627</v>
      </c>
      <c r="K29" s="70">
        <f t="shared" si="29"/>
        <v>0.74166666666666625</v>
      </c>
      <c r="L29" s="70">
        <f t="shared" si="29"/>
        <v>0.74930555555555511</v>
      </c>
      <c r="M29" s="70">
        <f t="shared" si="29"/>
        <v>0.75208333333333288</v>
      </c>
      <c r="N29" s="70">
        <f t="shared" si="29"/>
        <v>0.75624999999999953</v>
      </c>
      <c r="O29" s="70">
        <f t="shared" si="29"/>
        <v>0.76666666666666616</v>
      </c>
      <c r="P29" s="70">
        <f t="shared" si="29"/>
        <v>0.77361111111111058</v>
      </c>
      <c r="Q29" s="205">
        <f t="shared" si="3"/>
        <v>40.160000000000011</v>
      </c>
      <c r="R29" s="163">
        <f t="shared" si="4"/>
        <v>7.5694444444444176E-2</v>
      </c>
      <c r="S29" s="73">
        <f t="shared" si="5"/>
        <v>22.106422018348709</v>
      </c>
      <c r="T29" s="81"/>
      <c r="U29" s="82">
        <f t="shared" si="6"/>
        <v>3.819444444444442E-2</v>
      </c>
    </row>
    <row r="30" spans="1:21" ht="18.399999999999999" customHeight="1" thickBot="1" x14ac:dyDescent="0.3">
      <c r="A30" s="693"/>
      <c r="B30" s="74">
        <v>14</v>
      </c>
      <c r="C30" s="473">
        <v>0.73263888888888895</v>
      </c>
      <c r="D30" s="70">
        <f t="shared" ref="D30:P30" si="30">C30+D$9</f>
        <v>0.7368055555555556</v>
      </c>
      <c r="E30" s="70">
        <f t="shared" si="30"/>
        <v>0.74305555555555558</v>
      </c>
      <c r="F30" s="70">
        <f t="shared" si="30"/>
        <v>0.75</v>
      </c>
      <c r="G30" s="70">
        <f t="shared" si="30"/>
        <v>0.75416666666666665</v>
      </c>
      <c r="H30" s="70">
        <f t="shared" si="30"/>
        <v>0.75694444444444442</v>
      </c>
      <c r="I30" s="70">
        <f t="shared" si="30"/>
        <v>0.76458333333333328</v>
      </c>
      <c r="J30" s="70">
        <f t="shared" si="30"/>
        <v>0.77013888888888882</v>
      </c>
      <c r="K30" s="70">
        <f t="shared" si="30"/>
        <v>0.7763888888888888</v>
      </c>
      <c r="L30" s="70">
        <f t="shared" si="30"/>
        <v>0.78402777777777766</v>
      </c>
      <c r="M30" s="70">
        <f t="shared" si="30"/>
        <v>0.78680555555555542</v>
      </c>
      <c r="N30" s="70">
        <f t="shared" si="30"/>
        <v>0.79097222222222208</v>
      </c>
      <c r="O30" s="70">
        <f t="shared" si="30"/>
        <v>0.80138888888888871</v>
      </c>
      <c r="P30" s="70">
        <f t="shared" si="30"/>
        <v>0.80833333333333313</v>
      </c>
      <c r="Q30" s="205">
        <f t="shared" si="3"/>
        <v>40.160000000000011</v>
      </c>
      <c r="R30" s="163">
        <f t="shared" si="4"/>
        <v>7.5694444444444176E-2</v>
      </c>
      <c r="S30" s="73">
        <f t="shared" si="5"/>
        <v>22.106422018348709</v>
      </c>
      <c r="T30" s="81"/>
      <c r="U30" s="82">
        <f t="shared" si="6"/>
        <v>3.4722222222222543E-2</v>
      </c>
    </row>
    <row r="31" spans="1:21" ht="18.399999999999999" customHeight="1" thickBot="1" x14ac:dyDescent="0.3">
      <c r="A31" s="693"/>
      <c r="B31" s="74">
        <v>15</v>
      </c>
      <c r="C31" s="473">
        <v>0.77430555555555602</v>
      </c>
      <c r="D31" s="70">
        <f t="shared" ref="D31:P31" si="31">C31+D$9</f>
        <v>0.77847222222222268</v>
      </c>
      <c r="E31" s="70">
        <f t="shared" si="31"/>
        <v>0.78472222222222265</v>
      </c>
      <c r="F31" s="70">
        <f t="shared" si="31"/>
        <v>0.79166666666666707</v>
      </c>
      <c r="G31" s="70">
        <f t="shared" si="31"/>
        <v>0.79583333333333373</v>
      </c>
      <c r="H31" s="70">
        <f t="shared" si="31"/>
        <v>0.79861111111111149</v>
      </c>
      <c r="I31" s="70">
        <f t="shared" si="31"/>
        <v>0.80625000000000036</v>
      </c>
      <c r="J31" s="70">
        <f t="shared" si="31"/>
        <v>0.81180555555555589</v>
      </c>
      <c r="K31" s="70">
        <f t="shared" si="31"/>
        <v>0.81805555555555587</v>
      </c>
      <c r="L31" s="70">
        <f t="shared" si="31"/>
        <v>0.82569444444444473</v>
      </c>
      <c r="M31" s="70">
        <f t="shared" si="31"/>
        <v>0.8284722222222225</v>
      </c>
      <c r="N31" s="70">
        <f t="shared" si="31"/>
        <v>0.83263888888888915</v>
      </c>
      <c r="O31" s="70">
        <f t="shared" si="31"/>
        <v>0.84305555555555578</v>
      </c>
      <c r="P31" s="70">
        <f t="shared" si="31"/>
        <v>0.8500000000000002</v>
      </c>
      <c r="Q31" s="205">
        <f t="shared" si="3"/>
        <v>40.160000000000011</v>
      </c>
      <c r="R31" s="163">
        <f t="shared" si="4"/>
        <v>7.5694444444444176E-2</v>
      </c>
      <c r="S31" s="73">
        <f t="shared" si="5"/>
        <v>22.106422018348709</v>
      </c>
      <c r="T31" s="81"/>
      <c r="U31" s="82">
        <f t="shared" si="6"/>
        <v>4.1666666666667074E-2</v>
      </c>
    </row>
    <row r="32" spans="1:21" ht="18.399999999999999" customHeight="1" thickBot="1" x14ac:dyDescent="0.3">
      <c r="A32" s="693"/>
      <c r="B32" s="74">
        <v>16</v>
      </c>
      <c r="C32" s="473">
        <v>0.81597222222222221</v>
      </c>
      <c r="D32" s="70">
        <f t="shared" ref="D32:P32" si="32">C32+D$9</f>
        <v>0.82013888888888886</v>
      </c>
      <c r="E32" s="70">
        <f t="shared" si="32"/>
        <v>0.82638888888888884</v>
      </c>
      <c r="F32" s="70">
        <f t="shared" si="32"/>
        <v>0.83333333333333326</v>
      </c>
      <c r="G32" s="70">
        <f t="shared" si="32"/>
        <v>0.83749999999999991</v>
      </c>
      <c r="H32" s="70">
        <f t="shared" si="32"/>
        <v>0.84027777777777768</v>
      </c>
      <c r="I32" s="70">
        <f t="shared" si="32"/>
        <v>0.84791666666666654</v>
      </c>
      <c r="J32" s="70">
        <f t="shared" si="32"/>
        <v>0.85347222222222208</v>
      </c>
      <c r="K32" s="70">
        <f t="shared" si="32"/>
        <v>0.85972222222222205</v>
      </c>
      <c r="L32" s="70">
        <f t="shared" si="32"/>
        <v>0.86736111111111092</v>
      </c>
      <c r="M32" s="70">
        <f t="shared" si="32"/>
        <v>0.87013888888888868</v>
      </c>
      <c r="N32" s="70">
        <f t="shared" si="32"/>
        <v>0.87430555555555534</v>
      </c>
      <c r="O32" s="70">
        <f t="shared" si="32"/>
        <v>0.88472222222222197</v>
      </c>
      <c r="P32" s="70">
        <f t="shared" si="32"/>
        <v>0.89166666666666639</v>
      </c>
      <c r="Q32" s="205">
        <f t="shared" si="3"/>
        <v>40.160000000000011</v>
      </c>
      <c r="R32" s="163">
        <f t="shared" si="4"/>
        <v>7.5694444444444176E-2</v>
      </c>
      <c r="S32" s="73">
        <f t="shared" si="5"/>
        <v>22.106422018348709</v>
      </c>
      <c r="T32" s="81"/>
      <c r="U32" s="82">
        <f t="shared" si="6"/>
        <v>4.1666666666666186E-2</v>
      </c>
    </row>
    <row r="33" spans="1:21" ht="18.399999999999999" customHeight="1" x14ac:dyDescent="0.25">
      <c r="A33" s="693"/>
      <c r="B33" s="74">
        <v>17</v>
      </c>
      <c r="C33" s="473">
        <v>0.85763888888888884</v>
      </c>
      <c r="D33" s="70">
        <f t="shared" ref="D33:P33" si="33">C33+D$9</f>
        <v>0.86180555555555549</v>
      </c>
      <c r="E33" s="70">
        <f t="shared" si="33"/>
        <v>0.86805555555555547</v>
      </c>
      <c r="F33" s="70">
        <f t="shared" si="33"/>
        <v>0.87499999999999989</v>
      </c>
      <c r="G33" s="70">
        <f t="shared" si="33"/>
        <v>0.87916666666666654</v>
      </c>
      <c r="H33" s="70">
        <f t="shared" si="33"/>
        <v>0.88194444444444431</v>
      </c>
      <c r="I33" s="70">
        <f t="shared" si="33"/>
        <v>0.88958333333333317</v>
      </c>
      <c r="J33" s="70">
        <f t="shared" si="33"/>
        <v>0.89513888888888871</v>
      </c>
      <c r="K33" s="70">
        <f t="shared" si="33"/>
        <v>0.90138888888888868</v>
      </c>
      <c r="L33" s="70">
        <f t="shared" si="33"/>
        <v>0.90902777777777755</v>
      </c>
      <c r="M33" s="70">
        <f t="shared" si="33"/>
        <v>0.91180555555555531</v>
      </c>
      <c r="N33" s="70">
        <f t="shared" si="33"/>
        <v>0.91597222222222197</v>
      </c>
      <c r="O33" s="70">
        <f t="shared" si="33"/>
        <v>0.9263888888888886</v>
      </c>
      <c r="P33" s="70">
        <f t="shared" si="33"/>
        <v>0.93333333333333302</v>
      </c>
      <c r="Q33" s="205">
        <f t="shared" si="3"/>
        <v>40.160000000000011</v>
      </c>
      <c r="R33" s="163">
        <f t="shared" si="4"/>
        <v>7.5694444444444176E-2</v>
      </c>
      <c r="S33" s="73">
        <f t="shared" si="5"/>
        <v>22.106422018348709</v>
      </c>
      <c r="T33" s="81"/>
      <c r="U33" s="82">
        <f t="shared" si="6"/>
        <v>4.166666666666663E-2</v>
      </c>
    </row>
    <row r="34" spans="1:21" ht="18.399999999999999" customHeight="1" x14ac:dyDescent="0.25">
      <c r="A34" s="84"/>
      <c r="B34" s="84"/>
      <c r="C34" s="84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84"/>
      <c r="R34" s="84"/>
      <c r="S34" s="84"/>
      <c r="U34" s="82"/>
    </row>
    <row r="35" spans="1:21" ht="18.399999999999999" customHeight="1" x14ac:dyDescent="0.25">
      <c r="A35" s="84"/>
      <c r="B35" s="84"/>
      <c r="C35" s="84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84"/>
      <c r="R35" s="84"/>
      <c r="S35" s="84"/>
      <c r="U35" s="82"/>
    </row>
    <row r="36" spans="1:21" ht="18.399999999999999" customHeight="1" x14ac:dyDescent="0.25">
      <c r="A36" s="84"/>
      <c r="B36" s="84" t="s">
        <v>63</v>
      </c>
      <c r="C36" s="84"/>
      <c r="D36" s="206"/>
      <c r="E36" s="84">
        <v>17</v>
      </c>
      <c r="F36" s="84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84"/>
      <c r="R36" s="84"/>
      <c r="S36" s="84"/>
      <c r="U36" s="82"/>
    </row>
    <row r="37" spans="1:21" ht="18.399999999999999" customHeight="1" x14ac:dyDescent="0.25">
      <c r="A37" s="84"/>
      <c r="B37" s="84" t="s">
        <v>64</v>
      </c>
      <c r="C37" s="84"/>
      <c r="D37" s="206"/>
      <c r="E37" s="84">
        <v>0</v>
      </c>
      <c r="F37" s="84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84"/>
      <c r="R37" s="84"/>
      <c r="S37" s="84"/>
      <c r="U37" s="82"/>
    </row>
    <row r="38" spans="1:21" ht="18.399999999999999" customHeight="1" x14ac:dyDescent="0.25">
      <c r="A38" s="84"/>
      <c r="B38" s="84" t="s">
        <v>65</v>
      </c>
      <c r="C38" s="84"/>
      <c r="D38" s="206"/>
      <c r="E38" s="84">
        <f>B33</f>
        <v>17</v>
      </c>
      <c r="F38" s="84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84"/>
      <c r="R38" s="84"/>
      <c r="S38" s="84"/>
      <c r="U38" s="82"/>
    </row>
    <row r="39" spans="1:21" ht="15" customHeight="1" x14ac:dyDescent="0.25">
      <c r="B39" s="84" t="s">
        <v>66</v>
      </c>
      <c r="C39" s="84"/>
      <c r="D39" s="206"/>
      <c r="E39" s="207">
        <f>Q13</f>
        <v>40.160000000000011</v>
      </c>
      <c r="F39" s="84" t="s">
        <v>69</v>
      </c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U39" s="82"/>
    </row>
    <row r="40" spans="1:21" ht="15" customHeight="1" x14ac:dyDescent="0.25">
      <c r="B40" s="84" t="s">
        <v>68</v>
      </c>
      <c r="E40" s="207"/>
      <c r="F40" s="84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U40" s="82"/>
    </row>
    <row r="41" spans="1:21" ht="15" customHeight="1" x14ac:dyDescent="0.25">
      <c r="B41" s="84" t="s">
        <v>70</v>
      </c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U41" s="82"/>
    </row>
    <row r="42" spans="1:21" ht="15" customHeight="1" x14ac:dyDescent="0.25"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U42" s="82"/>
    </row>
    <row r="43" spans="1:21" ht="15" customHeight="1" x14ac:dyDescent="0.25"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U43" s="82"/>
    </row>
    <row r="44" spans="1:21" ht="15" customHeight="1" x14ac:dyDescent="0.25"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U44" s="82"/>
    </row>
    <row r="45" spans="1:21" ht="15" customHeight="1" x14ac:dyDescent="0.25"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U45" s="82"/>
    </row>
    <row r="46" spans="1:21" ht="15" customHeight="1" x14ac:dyDescent="0.25">
      <c r="U46" s="82"/>
    </row>
    <row r="47" spans="1:21" ht="15" customHeight="1" x14ac:dyDescent="0.25">
      <c r="U47" s="82"/>
    </row>
    <row r="48" spans="1:21" ht="15" customHeight="1" x14ac:dyDescent="0.25">
      <c r="U48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S8"/>
    <mergeCell ref="B11:C11"/>
    <mergeCell ref="D11:O11"/>
    <mergeCell ref="Q11:Q12"/>
    <mergeCell ref="R11:R15"/>
    <mergeCell ref="S11:S15"/>
    <mergeCell ref="T11:T15"/>
    <mergeCell ref="Q13:Q15"/>
    <mergeCell ref="B15:C15"/>
    <mergeCell ref="B16:T16"/>
    <mergeCell ref="A17:A33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104"/>
  <sheetViews>
    <sheetView view="pageBreakPreview" topLeftCell="B1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2:25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2:25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2:25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2:25" s="30" customFormat="1" ht="23.25" x14ac:dyDescent="0.35"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2:25" s="30" customFormat="1" ht="23.25" x14ac:dyDescent="0.35">
      <c r="B5" s="31" t="s">
        <v>44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2:25" s="30" customFormat="1" ht="23.25" x14ac:dyDescent="0.35">
      <c r="B6" s="102" t="s">
        <v>45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2:25" s="30" customFormat="1" ht="24" thickBot="1" x14ac:dyDescent="0.4">
      <c r="B7" s="31" t="s">
        <v>46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32"/>
      <c r="S7" s="32"/>
      <c r="T7" s="32"/>
      <c r="U7" s="32"/>
      <c r="V7" s="32"/>
      <c r="W7" s="173"/>
      <c r="X7" s="32"/>
    </row>
    <row r="8" spans="2:25" s="30" customFormat="1" ht="173.25" customHeight="1" thickBot="1" x14ac:dyDescent="0.4">
      <c r="B8" s="710" t="s">
        <v>250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2"/>
    </row>
    <row r="9" spans="2:25" ht="16.5" thickBot="1" x14ac:dyDescent="0.3">
      <c r="B9" s="34"/>
      <c r="C9" s="35"/>
      <c r="D9" s="44">
        <v>5.5555555555555558E-3</v>
      </c>
      <c r="E9" s="44">
        <v>2.7777777777777779E-3</v>
      </c>
      <c r="F9" s="44">
        <v>3.472222222222222E-3</v>
      </c>
      <c r="G9" s="44">
        <v>6.2499999999999995E-3</v>
      </c>
      <c r="H9" s="44">
        <v>4.8611111111111112E-3</v>
      </c>
      <c r="I9" s="44">
        <v>4.8611111111111112E-3</v>
      </c>
      <c r="J9" s="44">
        <v>9.7222222222222224E-3</v>
      </c>
      <c r="K9" s="44">
        <v>6.2499999999999995E-3</v>
      </c>
      <c r="L9" s="44">
        <v>1.7361111111111112E-2</v>
      </c>
      <c r="M9" s="44">
        <v>6.9444444444444441E-3</v>
      </c>
      <c r="N9" s="44">
        <v>5.5555555555555558E-3</v>
      </c>
      <c r="O9" s="44">
        <v>9.7222222222222224E-3</v>
      </c>
      <c r="P9" s="44">
        <v>5.5555555555555558E-3</v>
      </c>
      <c r="Q9" s="579">
        <v>6.9444444444444441E-3</v>
      </c>
      <c r="R9" s="579">
        <v>6.2499999999999995E-3</v>
      </c>
      <c r="S9" s="579">
        <v>3.472222222222222E-3</v>
      </c>
      <c r="T9" s="44">
        <v>3.472222222222222E-3</v>
      </c>
      <c r="U9" s="44">
        <v>5.5555555555555558E-3</v>
      </c>
      <c r="V9" s="37"/>
      <c r="W9" s="37">
        <f>SUM(D9:U9)</f>
        <v>0.11458333333333331</v>
      </c>
      <c r="X9" s="106"/>
    </row>
    <row r="10" spans="2:25" ht="16.5" thickBot="1" x14ac:dyDescent="0.3">
      <c r="B10" s="42"/>
      <c r="C10" s="43"/>
      <c r="D10" s="44">
        <v>5.5555555555555558E-3</v>
      </c>
      <c r="E10" s="44">
        <v>2.7777777777777779E-3</v>
      </c>
      <c r="F10" s="44">
        <v>3.472222222222222E-3</v>
      </c>
      <c r="G10" s="44">
        <v>5.5555555555555558E-3</v>
      </c>
      <c r="H10" s="44">
        <v>4.1666666666666666E-3</v>
      </c>
      <c r="I10" s="44">
        <v>4.1666666666666666E-3</v>
      </c>
      <c r="J10" s="44">
        <v>9.0277777777777787E-3</v>
      </c>
      <c r="K10" s="44">
        <v>5.5555555555555558E-3</v>
      </c>
      <c r="L10" s="44">
        <v>1.6666666666666666E-2</v>
      </c>
      <c r="M10" s="44">
        <v>6.2499999999999995E-3</v>
      </c>
      <c r="N10" s="44">
        <v>4.8611111111111112E-3</v>
      </c>
      <c r="O10" s="44">
        <v>9.0277777777777787E-3</v>
      </c>
      <c r="P10" s="44">
        <v>4.8611111111111112E-3</v>
      </c>
      <c r="Q10" s="44">
        <v>6.2499999999999995E-3</v>
      </c>
      <c r="R10" s="44">
        <v>5.5555555555555558E-3</v>
      </c>
      <c r="S10" s="44">
        <v>2.7777777777777779E-3</v>
      </c>
      <c r="T10" s="44">
        <v>3.472222222222222E-3</v>
      </c>
      <c r="U10" s="44">
        <v>5.5555555555555558E-3</v>
      </c>
      <c r="V10" s="45"/>
      <c r="W10" s="45">
        <f>SUM(D10:U10)</f>
        <v>0.10555555555555556</v>
      </c>
      <c r="X10" s="106"/>
    </row>
    <row r="11" spans="2:25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700"/>
      <c r="U11" s="373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2:25" ht="48.75" thickBot="1" x14ac:dyDescent="0.3">
      <c r="B12" s="420"/>
      <c r="C12" s="420" t="s">
        <v>265</v>
      </c>
      <c r="D12" s="345" t="s">
        <v>266</v>
      </c>
      <c r="E12" s="49" t="s">
        <v>55</v>
      </c>
      <c r="F12" s="50" t="s">
        <v>267</v>
      </c>
      <c r="G12" s="50" t="s">
        <v>268</v>
      </c>
      <c r="H12" s="50" t="s">
        <v>56</v>
      </c>
      <c r="I12" s="50" t="s">
        <v>269</v>
      </c>
      <c r="J12" s="50" t="s">
        <v>270</v>
      </c>
      <c r="K12" s="50" t="s">
        <v>271</v>
      </c>
      <c r="L12" s="50" t="s">
        <v>272</v>
      </c>
      <c r="M12" s="50" t="s">
        <v>271</v>
      </c>
      <c r="N12" s="50" t="s">
        <v>273</v>
      </c>
      <c r="O12" s="50" t="s">
        <v>57</v>
      </c>
      <c r="P12" s="50" t="s">
        <v>274</v>
      </c>
      <c r="Q12" s="50" t="s">
        <v>268</v>
      </c>
      <c r="R12" s="50" t="s">
        <v>267</v>
      </c>
      <c r="S12" s="51" t="s">
        <v>55</v>
      </c>
      <c r="T12" s="48" t="s">
        <v>266</v>
      </c>
      <c r="U12" s="376" t="s">
        <v>265</v>
      </c>
      <c r="V12" s="702"/>
      <c r="W12" s="703"/>
      <c r="X12" s="703"/>
      <c r="Y12" s="703"/>
    </row>
    <row r="13" spans="2:25" ht="15.75" thickBot="1" x14ac:dyDescent="0.3">
      <c r="B13" s="352" t="s">
        <v>58</v>
      </c>
      <c r="C13" s="419">
        <v>0</v>
      </c>
      <c r="D13" s="370">
        <v>2.8439999999999999</v>
      </c>
      <c r="E13" s="54">
        <v>2.508</v>
      </c>
      <c r="F13" s="55">
        <v>1.496</v>
      </c>
      <c r="G13" s="55">
        <v>2.8</v>
      </c>
      <c r="H13" s="55">
        <v>1.8720000000000001</v>
      </c>
      <c r="I13" s="55">
        <v>1.8680000000000001</v>
      </c>
      <c r="J13" s="55">
        <v>4.2640000000000002</v>
      </c>
      <c r="K13" s="55">
        <v>2.36</v>
      </c>
      <c r="L13" s="55">
        <v>3.0009999999999999</v>
      </c>
      <c r="M13" s="55">
        <v>3.4169999999999998</v>
      </c>
      <c r="N13" s="55">
        <v>2.6</v>
      </c>
      <c r="O13" s="55">
        <v>4</v>
      </c>
      <c r="P13" s="55">
        <v>1.7869999999999999</v>
      </c>
      <c r="Q13" s="55">
        <v>3.0379999999999998</v>
      </c>
      <c r="R13" s="55">
        <v>2.7429999999999999</v>
      </c>
      <c r="S13" s="56">
        <v>1.5</v>
      </c>
      <c r="T13" s="57">
        <v>2.5089999999999999</v>
      </c>
      <c r="U13" s="376">
        <v>2.8540000000000001</v>
      </c>
      <c r="V13" s="704">
        <f>U14</f>
        <v>47.460999999999999</v>
      </c>
      <c r="W13" s="703"/>
      <c r="X13" s="703"/>
      <c r="Y13" s="703"/>
    </row>
    <row r="14" spans="2:25" ht="30.75" customHeight="1" thickBot="1" x14ac:dyDescent="0.3">
      <c r="B14" s="58" t="s">
        <v>59</v>
      </c>
      <c r="C14" s="59">
        <v>0</v>
      </c>
      <c r="D14" s="60">
        <f>C14+D13</f>
        <v>2.8439999999999999</v>
      </c>
      <c r="E14" s="61">
        <f t="shared" ref="E14:U14" si="0">D14+E13</f>
        <v>5.3520000000000003</v>
      </c>
      <c r="F14" s="61">
        <f t="shared" si="0"/>
        <v>6.8480000000000008</v>
      </c>
      <c r="G14" s="61">
        <f t="shared" si="0"/>
        <v>9.6479999999999997</v>
      </c>
      <c r="H14" s="61">
        <f t="shared" si="0"/>
        <v>11.52</v>
      </c>
      <c r="I14" s="61">
        <f t="shared" si="0"/>
        <v>13.388</v>
      </c>
      <c r="J14" s="61">
        <f t="shared" si="0"/>
        <v>17.652000000000001</v>
      </c>
      <c r="K14" s="61">
        <f t="shared" si="0"/>
        <v>20.012</v>
      </c>
      <c r="L14" s="61">
        <f t="shared" si="0"/>
        <v>23.013000000000002</v>
      </c>
      <c r="M14" s="61">
        <f t="shared" si="0"/>
        <v>26.43</v>
      </c>
      <c r="N14" s="61">
        <f t="shared" si="0"/>
        <v>29.03</v>
      </c>
      <c r="O14" s="61">
        <f t="shared" si="0"/>
        <v>33.03</v>
      </c>
      <c r="P14" s="61">
        <f t="shared" si="0"/>
        <v>34.817</v>
      </c>
      <c r="Q14" s="61">
        <f t="shared" si="0"/>
        <v>37.854999999999997</v>
      </c>
      <c r="R14" s="61">
        <f t="shared" si="0"/>
        <v>40.597999999999999</v>
      </c>
      <c r="S14" s="61">
        <f t="shared" si="0"/>
        <v>42.097999999999999</v>
      </c>
      <c r="T14" s="61">
        <f t="shared" si="0"/>
        <v>44.606999999999999</v>
      </c>
      <c r="U14" s="61">
        <f t="shared" si="0"/>
        <v>47.460999999999999</v>
      </c>
      <c r="V14" s="705"/>
      <c r="W14" s="703"/>
      <c r="X14" s="703"/>
      <c r="Y14" s="703"/>
    </row>
    <row r="15" spans="2:25" ht="30.75" customHeight="1" thickBot="1" x14ac:dyDescent="0.3">
      <c r="B15" s="687" t="s">
        <v>60</v>
      </c>
      <c r="C15" s="688"/>
      <c r="D15" s="60">
        <f>D13/((D10*1440)/60)</f>
        <v>21.33</v>
      </c>
      <c r="E15" s="61">
        <f t="shared" ref="E15:U15" si="1">E13/((E10*1440)/60)</f>
        <v>37.619999999999997</v>
      </c>
      <c r="F15" s="61">
        <f t="shared" si="1"/>
        <v>17.952000000000002</v>
      </c>
      <c r="G15" s="61">
        <f t="shared" si="1"/>
        <v>21</v>
      </c>
      <c r="H15" s="61">
        <f t="shared" si="1"/>
        <v>18.72</v>
      </c>
      <c r="I15" s="61">
        <f t="shared" si="1"/>
        <v>18.68</v>
      </c>
      <c r="J15" s="61">
        <f t="shared" si="1"/>
        <v>19.679999999999996</v>
      </c>
      <c r="K15" s="61">
        <f t="shared" si="1"/>
        <v>17.7</v>
      </c>
      <c r="L15" s="61">
        <f t="shared" si="1"/>
        <v>7.5024999999999995</v>
      </c>
      <c r="M15" s="61">
        <f t="shared" si="1"/>
        <v>22.78</v>
      </c>
      <c r="N15" s="61">
        <f t="shared" si="1"/>
        <v>22.285714285714285</v>
      </c>
      <c r="O15" s="61">
        <f t="shared" si="1"/>
        <v>18.46153846153846</v>
      </c>
      <c r="P15" s="61">
        <f t="shared" si="1"/>
        <v>15.317142857142857</v>
      </c>
      <c r="Q15" s="61">
        <f t="shared" si="1"/>
        <v>20.253333333333334</v>
      </c>
      <c r="R15" s="61">
        <f t="shared" si="1"/>
        <v>20.572499999999998</v>
      </c>
      <c r="S15" s="61">
        <f t="shared" si="1"/>
        <v>22.5</v>
      </c>
      <c r="T15" s="61">
        <f t="shared" si="1"/>
        <v>30.108000000000001</v>
      </c>
      <c r="U15" s="64">
        <f t="shared" si="1"/>
        <v>21.405000000000001</v>
      </c>
      <c r="V15" s="706"/>
      <c r="W15" s="702"/>
      <c r="X15" s="702"/>
      <c r="Y15" s="702"/>
    </row>
    <row r="16" spans="2:25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690"/>
      <c r="W16" s="708"/>
      <c r="X16" s="708"/>
      <c r="Y16" s="691"/>
    </row>
    <row r="17" spans="1:27" ht="18.399999999999999" customHeight="1" thickBot="1" x14ac:dyDescent="0.3">
      <c r="A17" s="692" t="s">
        <v>38</v>
      </c>
      <c r="B17" s="67">
        <v>1</v>
      </c>
      <c r="C17" s="437">
        <v>0.19444444444444445</v>
      </c>
      <c r="D17" s="69">
        <f t="shared" ref="D17:K26" si="2">C17+D$10</f>
        <v>0.2</v>
      </c>
      <c r="E17" s="70">
        <f t="shared" si="2"/>
        <v>0.20277777777777778</v>
      </c>
      <c r="F17" s="70">
        <f t="shared" si="2"/>
        <v>0.20624999999999999</v>
      </c>
      <c r="G17" s="70">
        <f t="shared" si="2"/>
        <v>0.21180555555555555</v>
      </c>
      <c r="H17" s="70">
        <f t="shared" si="2"/>
        <v>0.21597222222222223</v>
      </c>
      <c r="I17" s="70">
        <f t="shared" si="2"/>
        <v>0.22013888888888891</v>
      </c>
      <c r="J17" s="70">
        <f t="shared" si="2"/>
        <v>0.22916666666666669</v>
      </c>
      <c r="K17" s="70">
        <f t="shared" si="2"/>
        <v>0.23472222222222225</v>
      </c>
      <c r="L17" s="70">
        <f t="shared" ref="L17" si="3">K17+L$10</f>
        <v>0.25138888888888894</v>
      </c>
      <c r="M17" s="70">
        <f t="shared" ref="M17" si="4">L17+M$10</f>
        <v>0.25763888888888892</v>
      </c>
      <c r="N17" s="70">
        <f t="shared" ref="N17" si="5">M17+N$10</f>
        <v>0.26250000000000001</v>
      </c>
      <c r="O17" s="70">
        <f t="shared" ref="O17" si="6">N17+O$10</f>
        <v>0.27152777777777781</v>
      </c>
      <c r="P17" s="70">
        <f t="shared" ref="P17" si="7">O17+P$10</f>
        <v>0.27638888888888891</v>
      </c>
      <c r="Q17" s="70">
        <f t="shared" ref="Q17" si="8">P17+Q$10</f>
        <v>0.28263888888888888</v>
      </c>
      <c r="R17" s="70">
        <f t="shared" ref="R17" si="9">Q17+R$10</f>
        <v>0.28819444444444442</v>
      </c>
      <c r="S17" s="70">
        <f t="shared" ref="S17" si="10">R17+S$10</f>
        <v>0.29097222222222219</v>
      </c>
      <c r="T17" s="70">
        <f t="shared" ref="T17" si="11">S17+T$10</f>
        <v>0.2944444444444444</v>
      </c>
      <c r="U17" s="70">
        <f t="shared" ref="U17" si="12">T17+U$10</f>
        <v>0.29999999999999993</v>
      </c>
      <c r="V17" s="91">
        <f>$V$13</f>
        <v>47.460999999999999</v>
      </c>
      <c r="W17" s="87">
        <f t="shared" ref="W17:W48" si="13">U17-C17</f>
        <v>0.10555555555555549</v>
      </c>
      <c r="X17" s="73">
        <f t="shared" ref="X17:X60" si="14">$G$101/((W17*1440)/60)</f>
        <v>18.73460526315791</v>
      </c>
    </row>
    <row r="18" spans="1:27" ht="18.399999999999999" customHeight="1" thickBot="1" x14ac:dyDescent="0.3">
      <c r="A18" s="693"/>
      <c r="B18" s="74">
        <v>2</v>
      </c>
      <c r="C18" s="438">
        <v>0.2048611111111111</v>
      </c>
      <c r="D18" s="139">
        <f t="shared" si="2"/>
        <v>0.21041666666666667</v>
      </c>
      <c r="E18" s="83">
        <f t="shared" si="2"/>
        <v>0.21319444444444444</v>
      </c>
      <c r="F18" s="83">
        <f t="shared" si="2"/>
        <v>0.21666666666666665</v>
      </c>
      <c r="G18" s="83">
        <f t="shared" si="2"/>
        <v>0.22222222222222221</v>
      </c>
      <c r="H18" s="83">
        <f t="shared" si="2"/>
        <v>0.22638888888888889</v>
      </c>
      <c r="I18" s="83">
        <f t="shared" si="2"/>
        <v>0.23055555555555557</v>
      </c>
      <c r="J18" s="83">
        <f t="shared" si="2"/>
        <v>0.23958333333333334</v>
      </c>
      <c r="K18" s="70">
        <f t="shared" ref="K18:K19" si="15">J18+K$10</f>
        <v>0.24513888888888891</v>
      </c>
      <c r="L18" s="70">
        <f t="shared" ref="L18:L19" si="16">K18+L$10</f>
        <v>0.26180555555555557</v>
      </c>
      <c r="M18" s="70">
        <f t="shared" ref="M18:M19" si="17">L18+M$10</f>
        <v>0.26805555555555555</v>
      </c>
      <c r="N18" s="70">
        <f t="shared" ref="N18:N19" si="18">M18+N$10</f>
        <v>0.27291666666666664</v>
      </c>
      <c r="O18" s="70">
        <f t="shared" ref="O18:O19" si="19">N18+O$10</f>
        <v>0.28194444444444444</v>
      </c>
      <c r="P18" s="70">
        <f t="shared" ref="P18:P19" si="20">O18+P$10</f>
        <v>0.28680555555555554</v>
      </c>
      <c r="Q18" s="70">
        <f t="shared" ref="Q18:Q19" si="21">P18+Q$10</f>
        <v>0.29305555555555551</v>
      </c>
      <c r="R18" s="70">
        <f t="shared" ref="R18:R19" si="22">Q18+R$10</f>
        <v>0.29861111111111105</v>
      </c>
      <c r="S18" s="70">
        <f t="shared" ref="S18:S19" si="23">R18+S$10</f>
        <v>0.30138888888888882</v>
      </c>
      <c r="T18" s="70">
        <f t="shared" ref="T18:T19" si="24">S18+T$10</f>
        <v>0.30486111111111103</v>
      </c>
      <c r="U18" s="70">
        <f t="shared" ref="U18:U19" si="25">T18+U$10</f>
        <v>0.31041666666666656</v>
      </c>
      <c r="V18" s="92">
        <f t="shared" ref="V18:V96" si="26">$V$13</f>
        <v>47.460999999999999</v>
      </c>
      <c r="W18" s="88">
        <f t="shared" si="13"/>
        <v>0.10555555555555546</v>
      </c>
      <c r="X18" s="89">
        <f t="shared" si="14"/>
        <v>18.73460526315791</v>
      </c>
      <c r="Y18" s="82"/>
      <c r="Z18" s="82">
        <f t="shared" ref="Z18:Z60" si="27">C18-C17</f>
        <v>1.0416666666666657E-2</v>
      </c>
    </row>
    <row r="19" spans="1:27" ht="18.399999999999999" customHeight="1" thickBot="1" x14ac:dyDescent="0.3">
      <c r="A19" s="693"/>
      <c r="B19" s="74">
        <v>3</v>
      </c>
      <c r="C19" s="438">
        <v>0.21527777777777776</v>
      </c>
      <c r="D19" s="139">
        <f t="shared" si="2"/>
        <v>0.22083333333333333</v>
      </c>
      <c r="E19" s="83">
        <f t="shared" si="2"/>
        <v>0.22361111111111109</v>
      </c>
      <c r="F19" s="83">
        <f t="shared" si="2"/>
        <v>0.2270833333333333</v>
      </c>
      <c r="G19" s="83">
        <f t="shared" si="2"/>
        <v>0.23263888888888887</v>
      </c>
      <c r="H19" s="83">
        <f t="shared" si="2"/>
        <v>0.23680555555555555</v>
      </c>
      <c r="I19" s="83">
        <f t="shared" si="2"/>
        <v>0.24097222222222223</v>
      </c>
      <c r="J19" s="83">
        <f t="shared" si="2"/>
        <v>0.25</v>
      </c>
      <c r="K19" s="70">
        <f t="shared" si="15"/>
        <v>0.25555555555555554</v>
      </c>
      <c r="L19" s="70">
        <f t="shared" si="16"/>
        <v>0.2722222222222222</v>
      </c>
      <c r="M19" s="70">
        <f t="shared" si="17"/>
        <v>0.27847222222222218</v>
      </c>
      <c r="N19" s="70">
        <f t="shared" si="18"/>
        <v>0.28333333333333327</v>
      </c>
      <c r="O19" s="70">
        <f t="shared" si="19"/>
        <v>0.29236111111111107</v>
      </c>
      <c r="P19" s="70">
        <f t="shared" si="20"/>
        <v>0.29722222222222217</v>
      </c>
      <c r="Q19" s="70">
        <f t="shared" si="21"/>
        <v>0.30347222222222214</v>
      </c>
      <c r="R19" s="70">
        <f t="shared" si="22"/>
        <v>0.30902777777777768</v>
      </c>
      <c r="S19" s="70">
        <f t="shared" si="23"/>
        <v>0.31180555555555545</v>
      </c>
      <c r="T19" s="70">
        <f t="shared" si="24"/>
        <v>0.31527777777777766</v>
      </c>
      <c r="U19" s="70">
        <f t="shared" si="25"/>
        <v>0.32083333333333319</v>
      </c>
      <c r="V19" s="92">
        <f t="shared" si="26"/>
        <v>47.460999999999999</v>
      </c>
      <c r="W19" s="88">
        <f t="shared" si="13"/>
        <v>0.10555555555555543</v>
      </c>
      <c r="X19" s="89">
        <f t="shared" si="14"/>
        <v>18.734605263157913</v>
      </c>
      <c r="Y19" s="82"/>
      <c r="Z19" s="82">
        <f t="shared" si="27"/>
        <v>1.0416666666666657E-2</v>
      </c>
    </row>
    <row r="20" spans="1:27" ht="18.399999999999999" customHeight="1" thickBot="1" x14ac:dyDescent="0.3">
      <c r="A20" s="693"/>
      <c r="B20" s="74">
        <v>4</v>
      </c>
      <c r="C20" s="438">
        <v>0.22569444444444442</v>
      </c>
      <c r="D20" s="139">
        <f t="shared" ref="D20:D22" si="28">C20+D$10</f>
        <v>0.23124999999999998</v>
      </c>
      <c r="E20" s="83">
        <f t="shared" ref="E20:E22" si="29">D20+E$10</f>
        <v>0.23402777777777775</v>
      </c>
      <c r="F20" s="83">
        <f t="shared" ref="F20:F22" si="30">E20+F$10</f>
        <v>0.23749999999999996</v>
      </c>
      <c r="G20" s="83">
        <f t="shared" ref="G20:G22" si="31">F20+G$10</f>
        <v>0.24305555555555552</v>
      </c>
      <c r="H20" s="83">
        <f t="shared" ref="H20:H22" si="32">G20+H$10</f>
        <v>0.2472222222222222</v>
      </c>
      <c r="I20" s="83">
        <f t="shared" ref="I20:I22" si="33">H20+I$10</f>
        <v>0.25138888888888888</v>
      </c>
      <c r="J20" s="83">
        <f t="shared" ref="J20:J22" si="34">I20+J$10</f>
        <v>0.26041666666666669</v>
      </c>
      <c r="K20" s="70">
        <f t="shared" ref="K20:K22" si="35">J20+K$10</f>
        <v>0.26597222222222222</v>
      </c>
      <c r="L20" s="70">
        <f t="shared" ref="L20:L22" si="36">K20+L$10</f>
        <v>0.28263888888888888</v>
      </c>
      <c r="M20" s="70">
        <f t="shared" ref="M20:M22" si="37">L20+M$10</f>
        <v>0.28888888888888886</v>
      </c>
      <c r="N20" s="70">
        <f t="shared" ref="N20:N22" si="38">M20+N$10</f>
        <v>0.29374999999999996</v>
      </c>
      <c r="O20" s="70">
        <f t="shared" ref="O20:O22" si="39">N20+O$10</f>
        <v>0.30277777777777776</v>
      </c>
      <c r="P20" s="70">
        <f t="shared" ref="P20:P22" si="40">O20+P$10</f>
        <v>0.30763888888888885</v>
      </c>
      <c r="Q20" s="70">
        <f t="shared" ref="Q20:Q22" si="41">P20+Q$10</f>
        <v>0.31388888888888883</v>
      </c>
      <c r="R20" s="70">
        <f t="shared" ref="R20:R22" si="42">Q20+R$10</f>
        <v>0.31944444444444436</v>
      </c>
      <c r="S20" s="70">
        <f t="shared" ref="S20:S22" si="43">R20+S$10</f>
        <v>0.32222222222222213</v>
      </c>
      <c r="T20" s="70">
        <f t="shared" ref="T20:T22" si="44">S20+T$10</f>
        <v>0.32569444444444434</v>
      </c>
      <c r="U20" s="70">
        <f t="shared" ref="U20:U22" si="45">T20+U$10</f>
        <v>0.33124999999999988</v>
      </c>
      <c r="V20" s="92">
        <f t="shared" si="26"/>
        <v>47.460999999999999</v>
      </c>
      <c r="W20" s="88">
        <f t="shared" si="13"/>
        <v>0.10555555555555546</v>
      </c>
      <c r="X20" s="89">
        <f t="shared" si="14"/>
        <v>18.73460526315791</v>
      </c>
      <c r="Y20" s="82"/>
      <c r="Z20" s="82">
        <f t="shared" si="27"/>
        <v>1.0416666666666657E-2</v>
      </c>
    </row>
    <row r="21" spans="1:27" ht="18.399999999999999" customHeight="1" thickBot="1" x14ac:dyDescent="0.3">
      <c r="A21" s="693"/>
      <c r="B21" s="74">
        <v>5</v>
      </c>
      <c r="C21" s="438">
        <v>0.23611111111111108</v>
      </c>
      <c r="D21" s="139">
        <f t="shared" si="28"/>
        <v>0.24166666666666664</v>
      </c>
      <c r="E21" s="83">
        <f t="shared" si="29"/>
        <v>0.24444444444444441</v>
      </c>
      <c r="F21" s="83">
        <f t="shared" si="30"/>
        <v>0.24791666666666662</v>
      </c>
      <c r="G21" s="83">
        <f t="shared" si="31"/>
        <v>0.25347222222222215</v>
      </c>
      <c r="H21" s="83">
        <f t="shared" si="32"/>
        <v>0.25763888888888881</v>
      </c>
      <c r="I21" s="83">
        <f t="shared" si="33"/>
        <v>0.26180555555555546</v>
      </c>
      <c r="J21" s="83">
        <f t="shared" si="34"/>
        <v>0.27083333333333326</v>
      </c>
      <c r="K21" s="70">
        <f t="shared" si="35"/>
        <v>0.2763888888888888</v>
      </c>
      <c r="L21" s="70">
        <f t="shared" si="36"/>
        <v>0.29305555555555546</v>
      </c>
      <c r="M21" s="70">
        <f t="shared" si="37"/>
        <v>0.29930555555555544</v>
      </c>
      <c r="N21" s="70">
        <f t="shared" si="38"/>
        <v>0.30416666666666653</v>
      </c>
      <c r="O21" s="70">
        <f t="shared" si="39"/>
        <v>0.31319444444444433</v>
      </c>
      <c r="P21" s="70">
        <f t="shared" si="40"/>
        <v>0.31805555555555542</v>
      </c>
      <c r="Q21" s="70">
        <f t="shared" si="41"/>
        <v>0.3243055555555554</v>
      </c>
      <c r="R21" s="70">
        <f t="shared" si="42"/>
        <v>0.32986111111111094</v>
      </c>
      <c r="S21" s="70">
        <f t="shared" si="43"/>
        <v>0.33263888888888871</v>
      </c>
      <c r="T21" s="70">
        <f t="shared" si="44"/>
        <v>0.33611111111111092</v>
      </c>
      <c r="U21" s="70">
        <f t="shared" si="45"/>
        <v>0.34166666666666645</v>
      </c>
      <c r="V21" s="92">
        <f t="shared" si="26"/>
        <v>47.460999999999999</v>
      </c>
      <c r="W21" s="88">
        <f t="shared" si="13"/>
        <v>0.10555555555555537</v>
      </c>
      <c r="X21" s="89">
        <f t="shared" si="14"/>
        <v>18.734605263157924</v>
      </c>
      <c r="Y21" s="82"/>
      <c r="Z21" s="82">
        <f t="shared" si="27"/>
        <v>1.0416666666666657E-2</v>
      </c>
    </row>
    <row r="22" spans="1:27" ht="18.399999999999999" customHeight="1" thickBot="1" x14ac:dyDescent="0.3">
      <c r="A22" s="693"/>
      <c r="B22" s="74">
        <v>6</v>
      </c>
      <c r="C22" s="438">
        <v>0.24652777777777773</v>
      </c>
      <c r="D22" s="139">
        <f t="shared" si="28"/>
        <v>0.25208333333333327</v>
      </c>
      <c r="E22" s="83">
        <f t="shared" si="29"/>
        <v>0.25486111111111104</v>
      </c>
      <c r="F22" s="83">
        <f t="shared" si="30"/>
        <v>0.25833333333333325</v>
      </c>
      <c r="G22" s="83">
        <f t="shared" si="31"/>
        <v>0.26388888888888878</v>
      </c>
      <c r="H22" s="83">
        <f t="shared" si="32"/>
        <v>0.26805555555555544</v>
      </c>
      <c r="I22" s="83">
        <f t="shared" si="33"/>
        <v>0.27222222222222209</v>
      </c>
      <c r="J22" s="83">
        <f t="shared" si="34"/>
        <v>0.28124999999999989</v>
      </c>
      <c r="K22" s="70">
        <f t="shared" si="35"/>
        <v>0.28680555555555542</v>
      </c>
      <c r="L22" s="70">
        <f t="shared" si="36"/>
        <v>0.30347222222222209</v>
      </c>
      <c r="M22" s="70">
        <f t="shared" si="37"/>
        <v>0.30972222222222207</v>
      </c>
      <c r="N22" s="70">
        <f t="shared" si="38"/>
        <v>0.31458333333333316</v>
      </c>
      <c r="O22" s="70">
        <f t="shared" si="39"/>
        <v>0.32361111111111096</v>
      </c>
      <c r="P22" s="70">
        <f t="shared" si="40"/>
        <v>0.32847222222222205</v>
      </c>
      <c r="Q22" s="70">
        <f t="shared" si="41"/>
        <v>0.33472222222222203</v>
      </c>
      <c r="R22" s="70">
        <f t="shared" si="42"/>
        <v>0.34027777777777757</v>
      </c>
      <c r="S22" s="70">
        <f t="shared" si="43"/>
        <v>0.34305555555555534</v>
      </c>
      <c r="T22" s="70">
        <f t="shared" si="44"/>
        <v>0.34652777777777755</v>
      </c>
      <c r="U22" s="70">
        <f t="shared" si="45"/>
        <v>0.35208333333333308</v>
      </c>
      <c r="V22" s="92">
        <f t="shared" si="26"/>
        <v>47.460999999999999</v>
      </c>
      <c r="W22" s="88">
        <f t="shared" si="13"/>
        <v>0.10555555555555535</v>
      </c>
      <c r="X22" s="89">
        <f t="shared" si="14"/>
        <v>18.734605263157931</v>
      </c>
      <c r="Y22" s="82"/>
      <c r="Z22" s="82">
        <f t="shared" si="27"/>
        <v>1.0416666666666657E-2</v>
      </c>
    </row>
    <row r="23" spans="1:27" ht="18.399999999999999" customHeight="1" thickBot="1" x14ac:dyDescent="0.3">
      <c r="A23" s="693"/>
      <c r="B23" s="74">
        <v>7</v>
      </c>
      <c r="C23" s="438">
        <v>0.25555555555555554</v>
      </c>
      <c r="D23" s="139">
        <f t="shared" si="2"/>
        <v>0.26111111111111107</v>
      </c>
      <c r="E23" s="83">
        <f t="shared" si="2"/>
        <v>0.26388888888888884</v>
      </c>
      <c r="F23" s="83">
        <f t="shared" si="2"/>
        <v>0.26736111111111105</v>
      </c>
      <c r="G23" s="83">
        <f t="shared" si="2"/>
        <v>0.27291666666666659</v>
      </c>
      <c r="H23" s="83">
        <f t="shared" si="2"/>
        <v>0.27708333333333324</v>
      </c>
      <c r="I23" s="83">
        <f t="shared" si="2"/>
        <v>0.28124999999999989</v>
      </c>
      <c r="J23" s="83">
        <f t="shared" si="2"/>
        <v>0.29027777777777769</v>
      </c>
      <c r="K23" s="70">
        <f t="shared" ref="K23:K26" si="46">J23+K$10</f>
        <v>0.29583333333333323</v>
      </c>
      <c r="L23" s="70">
        <f t="shared" ref="L23:L26" si="47">K23+L$10</f>
        <v>0.31249999999999989</v>
      </c>
      <c r="M23" s="70">
        <f t="shared" ref="M23:M26" si="48">L23+M$10</f>
        <v>0.31874999999999987</v>
      </c>
      <c r="N23" s="70">
        <f t="shared" ref="N23:N26" si="49">M23+N$10</f>
        <v>0.32361111111111096</v>
      </c>
      <c r="O23" s="70">
        <f t="shared" ref="O23:O26" si="50">N23+O$10</f>
        <v>0.33263888888888876</v>
      </c>
      <c r="P23" s="70">
        <f t="shared" ref="P23:P26" si="51">O23+P$10</f>
        <v>0.33749999999999986</v>
      </c>
      <c r="Q23" s="70">
        <f t="shared" ref="Q23:Q26" si="52">P23+Q$10</f>
        <v>0.34374999999999983</v>
      </c>
      <c r="R23" s="70">
        <f t="shared" ref="R23:R26" si="53">Q23+R$10</f>
        <v>0.34930555555555537</v>
      </c>
      <c r="S23" s="70">
        <f t="shared" ref="S23:S26" si="54">R23+S$10</f>
        <v>0.35208333333333314</v>
      </c>
      <c r="T23" s="70">
        <f t="shared" ref="T23:T26" si="55">S23+T$10</f>
        <v>0.35555555555555535</v>
      </c>
      <c r="U23" s="70">
        <f t="shared" ref="U23:U26" si="56">T23+U$10</f>
        <v>0.36111111111111088</v>
      </c>
      <c r="V23" s="92">
        <f t="shared" si="26"/>
        <v>47.460999999999999</v>
      </c>
      <c r="W23" s="88">
        <f t="shared" si="13"/>
        <v>0.10555555555555535</v>
      </c>
      <c r="X23" s="89">
        <f t="shared" si="14"/>
        <v>18.734605263157931</v>
      </c>
      <c r="Y23" s="82"/>
      <c r="Z23" s="82">
        <f t="shared" si="27"/>
        <v>9.0277777777778012E-3</v>
      </c>
    </row>
    <row r="24" spans="1:27" ht="18.399999999999999" customHeight="1" thickBot="1" x14ac:dyDescent="0.3">
      <c r="A24" s="693"/>
      <c r="B24" s="74">
        <v>8</v>
      </c>
      <c r="C24" s="438">
        <v>0.26458333333333334</v>
      </c>
      <c r="D24" s="139">
        <f t="shared" si="2"/>
        <v>0.27013888888888887</v>
      </c>
      <c r="E24" s="83">
        <f t="shared" si="2"/>
        <v>0.27291666666666664</v>
      </c>
      <c r="F24" s="83">
        <f t="shared" si="2"/>
        <v>0.27638888888888885</v>
      </c>
      <c r="G24" s="83">
        <f t="shared" si="2"/>
        <v>0.28194444444444439</v>
      </c>
      <c r="H24" s="83">
        <f t="shared" si="2"/>
        <v>0.28611111111111104</v>
      </c>
      <c r="I24" s="83">
        <f t="shared" si="2"/>
        <v>0.29027777777777769</v>
      </c>
      <c r="J24" s="83">
        <f t="shared" si="2"/>
        <v>0.29930555555555549</v>
      </c>
      <c r="K24" s="70">
        <f t="shared" si="46"/>
        <v>0.30486111111111103</v>
      </c>
      <c r="L24" s="70">
        <f t="shared" si="47"/>
        <v>0.32152777777777769</v>
      </c>
      <c r="M24" s="70">
        <f t="shared" si="48"/>
        <v>0.32777777777777767</v>
      </c>
      <c r="N24" s="70">
        <f t="shared" si="49"/>
        <v>0.33263888888888876</v>
      </c>
      <c r="O24" s="70">
        <f t="shared" si="50"/>
        <v>0.34166666666666656</v>
      </c>
      <c r="P24" s="70">
        <f t="shared" si="51"/>
        <v>0.34652777777777766</v>
      </c>
      <c r="Q24" s="70">
        <f t="shared" si="52"/>
        <v>0.35277777777777763</v>
      </c>
      <c r="R24" s="70">
        <f t="shared" si="53"/>
        <v>0.35833333333333317</v>
      </c>
      <c r="S24" s="70">
        <f t="shared" si="54"/>
        <v>0.36111111111111094</v>
      </c>
      <c r="T24" s="70">
        <f t="shared" si="55"/>
        <v>0.36458333333333315</v>
      </c>
      <c r="U24" s="70">
        <f t="shared" si="56"/>
        <v>0.37013888888888868</v>
      </c>
      <c r="V24" s="92">
        <f t="shared" si="26"/>
        <v>47.460999999999999</v>
      </c>
      <c r="W24" s="88">
        <f t="shared" si="13"/>
        <v>0.10555555555555535</v>
      </c>
      <c r="X24" s="89">
        <f t="shared" si="14"/>
        <v>18.734605263157931</v>
      </c>
      <c r="Y24" s="82"/>
      <c r="Z24" s="82">
        <f t="shared" si="27"/>
        <v>9.0277777777778012E-3</v>
      </c>
    </row>
    <row r="25" spans="1:27" ht="18.399999999999999" customHeight="1" thickBot="1" x14ac:dyDescent="0.3">
      <c r="A25" s="693"/>
      <c r="B25" s="74">
        <v>9</v>
      </c>
      <c r="C25" s="438">
        <v>0.27361111111111114</v>
      </c>
      <c r="D25" s="139">
        <f t="shared" si="2"/>
        <v>0.27916666666666667</v>
      </c>
      <c r="E25" s="83">
        <f t="shared" si="2"/>
        <v>0.28194444444444444</v>
      </c>
      <c r="F25" s="83">
        <f t="shared" si="2"/>
        <v>0.28541666666666665</v>
      </c>
      <c r="G25" s="83">
        <f t="shared" si="2"/>
        <v>0.29097222222222219</v>
      </c>
      <c r="H25" s="83">
        <f t="shared" si="2"/>
        <v>0.29513888888888884</v>
      </c>
      <c r="I25" s="83">
        <f t="shared" si="2"/>
        <v>0.29930555555555549</v>
      </c>
      <c r="J25" s="83">
        <f t="shared" si="2"/>
        <v>0.30833333333333329</v>
      </c>
      <c r="K25" s="70">
        <f t="shared" si="46"/>
        <v>0.31388888888888883</v>
      </c>
      <c r="L25" s="70">
        <f t="shared" si="47"/>
        <v>0.33055555555555549</v>
      </c>
      <c r="M25" s="70">
        <f t="shared" si="48"/>
        <v>0.33680555555555547</v>
      </c>
      <c r="N25" s="70">
        <f t="shared" si="49"/>
        <v>0.34166666666666656</v>
      </c>
      <c r="O25" s="70">
        <f t="shared" si="50"/>
        <v>0.35069444444444436</v>
      </c>
      <c r="P25" s="70">
        <f t="shared" si="51"/>
        <v>0.35555555555555546</v>
      </c>
      <c r="Q25" s="70">
        <f t="shared" si="52"/>
        <v>0.36180555555555544</v>
      </c>
      <c r="R25" s="70">
        <f t="shared" si="53"/>
        <v>0.36736111111111097</v>
      </c>
      <c r="S25" s="70">
        <f t="shared" si="54"/>
        <v>0.37013888888888874</v>
      </c>
      <c r="T25" s="70">
        <f t="shared" si="55"/>
        <v>0.37361111111111095</v>
      </c>
      <c r="U25" s="70">
        <f t="shared" si="56"/>
        <v>0.37916666666666649</v>
      </c>
      <c r="V25" s="92">
        <f t="shared" si="26"/>
        <v>47.460999999999999</v>
      </c>
      <c r="W25" s="88">
        <f t="shared" si="13"/>
        <v>0.10555555555555535</v>
      </c>
      <c r="X25" s="89">
        <f t="shared" si="14"/>
        <v>18.734605263157931</v>
      </c>
      <c r="Y25" s="82"/>
      <c r="Z25" s="82">
        <f t="shared" si="27"/>
        <v>9.0277777777778012E-3</v>
      </c>
    </row>
    <row r="26" spans="1:27" ht="18.399999999999999" customHeight="1" x14ac:dyDescent="0.25">
      <c r="A26" s="693"/>
      <c r="B26" s="67">
        <v>10</v>
      </c>
      <c r="C26" s="438">
        <v>0.28263888888888894</v>
      </c>
      <c r="D26" s="139">
        <f t="shared" si="2"/>
        <v>0.28819444444444448</v>
      </c>
      <c r="E26" s="83">
        <f t="shared" si="2"/>
        <v>0.29097222222222224</v>
      </c>
      <c r="F26" s="83">
        <f t="shared" si="2"/>
        <v>0.29444444444444445</v>
      </c>
      <c r="G26" s="83">
        <f t="shared" si="2"/>
        <v>0.3</v>
      </c>
      <c r="H26" s="83">
        <f t="shared" si="2"/>
        <v>0.30416666666666664</v>
      </c>
      <c r="I26" s="83">
        <f t="shared" si="2"/>
        <v>0.30833333333333329</v>
      </c>
      <c r="J26" s="83">
        <f t="shared" si="2"/>
        <v>0.31736111111111109</v>
      </c>
      <c r="K26" s="70">
        <f t="shared" si="46"/>
        <v>0.32291666666666663</v>
      </c>
      <c r="L26" s="70">
        <f t="shared" si="47"/>
        <v>0.33958333333333329</v>
      </c>
      <c r="M26" s="70">
        <f t="shared" si="48"/>
        <v>0.34583333333333327</v>
      </c>
      <c r="N26" s="70">
        <f t="shared" si="49"/>
        <v>0.35069444444444436</v>
      </c>
      <c r="O26" s="70">
        <f t="shared" si="50"/>
        <v>0.35972222222222217</v>
      </c>
      <c r="P26" s="70">
        <f t="shared" si="51"/>
        <v>0.36458333333333326</v>
      </c>
      <c r="Q26" s="70">
        <f t="shared" si="52"/>
        <v>0.37083333333333324</v>
      </c>
      <c r="R26" s="70">
        <f t="shared" si="53"/>
        <v>0.37638888888888877</v>
      </c>
      <c r="S26" s="70">
        <f t="shared" si="54"/>
        <v>0.37916666666666654</v>
      </c>
      <c r="T26" s="70">
        <f t="shared" si="55"/>
        <v>0.38263888888888875</v>
      </c>
      <c r="U26" s="70">
        <f t="shared" si="56"/>
        <v>0.38819444444444429</v>
      </c>
      <c r="V26" s="92">
        <f t="shared" si="26"/>
        <v>47.460999999999999</v>
      </c>
      <c r="W26" s="88">
        <f t="shared" si="13"/>
        <v>0.10555555555555535</v>
      </c>
      <c r="X26" s="89">
        <f t="shared" si="14"/>
        <v>18.734605263157931</v>
      </c>
      <c r="Y26" s="82"/>
      <c r="Z26" s="82">
        <f t="shared" si="27"/>
        <v>9.0277777777778012E-3</v>
      </c>
    </row>
    <row r="27" spans="1:27" ht="18.399999999999999" customHeight="1" x14ac:dyDescent="0.25">
      <c r="A27" s="693"/>
      <c r="B27" s="74">
        <v>11</v>
      </c>
      <c r="C27" s="438">
        <v>0.29166666666666674</v>
      </c>
      <c r="D27" s="139">
        <f>C27+D$9</f>
        <v>0.29722222222222228</v>
      </c>
      <c r="E27" s="139">
        <f t="shared" ref="E27:K27" si="57">D27+E$9</f>
        <v>0.30000000000000004</v>
      </c>
      <c r="F27" s="139">
        <f t="shared" si="57"/>
        <v>0.30347222222222225</v>
      </c>
      <c r="G27" s="139">
        <f t="shared" si="57"/>
        <v>0.30972222222222223</v>
      </c>
      <c r="H27" s="139">
        <f t="shared" si="57"/>
        <v>0.31458333333333333</v>
      </c>
      <c r="I27" s="139">
        <f t="shared" si="57"/>
        <v>0.31944444444444442</v>
      </c>
      <c r="J27" s="139">
        <f t="shared" si="57"/>
        <v>0.32916666666666666</v>
      </c>
      <c r="K27" s="139">
        <f t="shared" si="57"/>
        <v>0.33541666666666664</v>
      </c>
      <c r="L27" s="139">
        <f t="shared" ref="L27" si="58">K27+L$9</f>
        <v>0.35277777777777775</v>
      </c>
      <c r="M27" s="139">
        <f t="shared" ref="M27" si="59">L27+M$9</f>
        <v>0.35972222222222217</v>
      </c>
      <c r="N27" s="139">
        <f t="shared" ref="N27" si="60">M27+N$9</f>
        <v>0.3652777777777777</v>
      </c>
      <c r="O27" s="139">
        <f t="shared" ref="O27" si="61">N27+O$9</f>
        <v>0.37499999999999994</v>
      </c>
      <c r="P27" s="139">
        <f t="shared" ref="P27" si="62">O27+P$9</f>
        <v>0.38055555555555548</v>
      </c>
      <c r="Q27" s="139">
        <f t="shared" ref="Q27" si="63">P27+Q$9</f>
        <v>0.3874999999999999</v>
      </c>
      <c r="R27" s="139">
        <f t="shared" ref="R27" si="64">Q27+R$9</f>
        <v>0.39374999999999988</v>
      </c>
      <c r="S27" s="139">
        <f t="shared" ref="S27" si="65">R27+S$9</f>
        <v>0.39722222222222209</v>
      </c>
      <c r="T27" s="139">
        <f t="shared" ref="T27" si="66">S27+T$9</f>
        <v>0.4006944444444443</v>
      </c>
      <c r="U27" s="139">
        <f t="shared" ref="U27" si="67">T27+U$9</f>
        <v>0.40624999999999983</v>
      </c>
      <c r="V27" s="92">
        <f t="shared" si="26"/>
        <v>47.460999999999999</v>
      </c>
      <c r="W27" s="88">
        <f t="shared" si="13"/>
        <v>0.11458333333333309</v>
      </c>
      <c r="X27" s="89">
        <f t="shared" si="14"/>
        <v>17.258545454545491</v>
      </c>
      <c r="Y27" s="82"/>
      <c r="Z27" s="82">
        <f t="shared" si="27"/>
        <v>9.0277777777778012E-3</v>
      </c>
      <c r="AA27" s="82"/>
    </row>
    <row r="28" spans="1:27" ht="18.399999999999999" customHeight="1" x14ac:dyDescent="0.25">
      <c r="A28" s="693"/>
      <c r="B28" s="74">
        <v>12</v>
      </c>
      <c r="C28" s="438">
        <v>0.30069444444444454</v>
      </c>
      <c r="D28" s="139">
        <f t="shared" ref="D28:J28" si="68">C28+D$9</f>
        <v>0.30625000000000008</v>
      </c>
      <c r="E28" s="139">
        <f t="shared" si="68"/>
        <v>0.30902777777777785</v>
      </c>
      <c r="F28" s="139">
        <f t="shared" si="68"/>
        <v>0.31250000000000006</v>
      </c>
      <c r="G28" s="139">
        <f t="shared" si="68"/>
        <v>0.31875000000000003</v>
      </c>
      <c r="H28" s="139">
        <f t="shared" si="68"/>
        <v>0.32361111111111113</v>
      </c>
      <c r="I28" s="139">
        <f t="shared" si="68"/>
        <v>0.32847222222222222</v>
      </c>
      <c r="J28" s="139">
        <f t="shared" si="68"/>
        <v>0.33819444444444446</v>
      </c>
      <c r="K28" s="139">
        <f t="shared" ref="K28:K90" si="69">J28+K$9</f>
        <v>0.34444444444444444</v>
      </c>
      <c r="L28" s="139">
        <f t="shared" ref="L28:L90" si="70">K28+L$9</f>
        <v>0.36180555555555555</v>
      </c>
      <c r="M28" s="139">
        <f t="shared" ref="M28:M90" si="71">L28+M$9</f>
        <v>0.36874999999999997</v>
      </c>
      <c r="N28" s="139">
        <f t="shared" ref="N28:N90" si="72">M28+N$9</f>
        <v>0.3743055555555555</v>
      </c>
      <c r="O28" s="139">
        <f t="shared" ref="O28:O90" si="73">N28+O$9</f>
        <v>0.38402777777777775</v>
      </c>
      <c r="P28" s="139">
        <f t="shared" ref="P28:P90" si="74">O28+P$9</f>
        <v>0.38958333333333328</v>
      </c>
      <c r="Q28" s="139">
        <f t="shared" ref="Q28:Q90" si="75">P28+Q$9</f>
        <v>0.3965277777777777</v>
      </c>
      <c r="R28" s="139">
        <f t="shared" ref="R28:R90" si="76">Q28+R$9</f>
        <v>0.40277777777777768</v>
      </c>
      <c r="S28" s="139">
        <f t="shared" ref="S28:S90" si="77">R28+S$9</f>
        <v>0.40624999999999989</v>
      </c>
      <c r="T28" s="139">
        <f t="shared" ref="T28:T90" si="78">S28+T$9</f>
        <v>0.4097222222222221</v>
      </c>
      <c r="U28" s="139">
        <f t="shared" ref="U28:U90" si="79">T28+U$9</f>
        <v>0.41527777777777763</v>
      </c>
      <c r="V28" s="92">
        <f t="shared" si="26"/>
        <v>47.460999999999999</v>
      </c>
      <c r="W28" s="88">
        <f t="shared" si="13"/>
        <v>0.11458333333333309</v>
      </c>
      <c r="X28" s="89">
        <f t="shared" si="14"/>
        <v>17.258545454545491</v>
      </c>
      <c r="Y28" s="82"/>
      <c r="Z28" s="82">
        <f t="shared" si="27"/>
        <v>9.0277777777778012E-3</v>
      </c>
      <c r="AA28" s="82"/>
    </row>
    <row r="29" spans="1:27" ht="17.25" customHeight="1" x14ac:dyDescent="0.25">
      <c r="A29" s="693"/>
      <c r="B29" s="74">
        <v>13</v>
      </c>
      <c r="C29" s="438">
        <v>0.30972222222222234</v>
      </c>
      <c r="D29" s="139">
        <f t="shared" ref="D29:J29" si="80">C29+D$9</f>
        <v>0.31527777777777788</v>
      </c>
      <c r="E29" s="139">
        <f t="shared" si="80"/>
        <v>0.31805555555555565</v>
      </c>
      <c r="F29" s="139">
        <f t="shared" si="80"/>
        <v>0.32152777777777786</v>
      </c>
      <c r="G29" s="139">
        <f t="shared" si="80"/>
        <v>0.32777777777777783</v>
      </c>
      <c r="H29" s="139">
        <f t="shared" si="80"/>
        <v>0.33263888888888893</v>
      </c>
      <c r="I29" s="139">
        <f t="shared" si="80"/>
        <v>0.33750000000000002</v>
      </c>
      <c r="J29" s="139">
        <f t="shared" si="80"/>
        <v>0.34722222222222227</v>
      </c>
      <c r="K29" s="139">
        <f t="shared" si="69"/>
        <v>0.35347222222222224</v>
      </c>
      <c r="L29" s="139">
        <f t="shared" si="70"/>
        <v>0.37083333333333335</v>
      </c>
      <c r="M29" s="139">
        <f t="shared" si="71"/>
        <v>0.37777777777777777</v>
      </c>
      <c r="N29" s="139">
        <f t="shared" si="72"/>
        <v>0.3833333333333333</v>
      </c>
      <c r="O29" s="139">
        <f t="shared" si="73"/>
        <v>0.39305555555555555</v>
      </c>
      <c r="P29" s="139">
        <f t="shared" si="74"/>
        <v>0.39861111111111108</v>
      </c>
      <c r="Q29" s="139">
        <f t="shared" si="75"/>
        <v>0.4055555555555555</v>
      </c>
      <c r="R29" s="139">
        <f t="shared" si="76"/>
        <v>0.41180555555555548</v>
      </c>
      <c r="S29" s="139">
        <f t="shared" si="77"/>
        <v>0.41527777777777769</v>
      </c>
      <c r="T29" s="139">
        <f t="shared" si="78"/>
        <v>0.4187499999999999</v>
      </c>
      <c r="U29" s="139">
        <f t="shared" si="79"/>
        <v>0.42430555555555544</v>
      </c>
      <c r="V29" s="92">
        <f t="shared" si="26"/>
        <v>47.460999999999999</v>
      </c>
      <c r="W29" s="88">
        <f t="shared" si="13"/>
        <v>0.11458333333333309</v>
      </c>
      <c r="X29" s="89">
        <f t="shared" si="14"/>
        <v>17.258545454545491</v>
      </c>
      <c r="Y29" s="82"/>
      <c r="Z29" s="82">
        <f t="shared" si="27"/>
        <v>9.0277777777778012E-3</v>
      </c>
      <c r="AA29" s="82"/>
    </row>
    <row r="30" spans="1:27" ht="18.75" customHeight="1" x14ac:dyDescent="0.25">
      <c r="A30" s="693"/>
      <c r="B30" s="74">
        <v>14</v>
      </c>
      <c r="C30" s="438">
        <v>0.31875000000000014</v>
      </c>
      <c r="D30" s="139">
        <f t="shared" ref="D30:J30" si="81">C30+D$9</f>
        <v>0.32430555555555568</v>
      </c>
      <c r="E30" s="139">
        <f t="shared" si="81"/>
        <v>0.32708333333333345</v>
      </c>
      <c r="F30" s="139">
        <f t="shared" si="81"/>
        <v>0.33055555555555566</v>
      </c>
      <c r="G30" s="139">
        <f t="shared" si="81"/>
        <v>0.33680555555555564</v>
      </c>
      <c r="H30" s="139">
        <f t="shared" si="81"/>
        <v>0.34166666666666673</v>
      </c>
      <c r="I30" s="139">
        <f t="shared" si="81"/>
        <v>0.34652777777777782</v>
      </c>
      <c r="J30" s="139">
        <f t="shared" si="81"/>
        <v>0.35625000000000007</v>
      </c>
      <c r="K30" s="139">
        <f t="shared" si="69"/>
        <v>0.36250000000000004</v>
      </c>
      <c r="L30" s="139">
        <f t="shared" si="70"/>
        <v>0.37986111111111115</v>
      </c>
      <c r="M30" s="139">
        <f t="shared" si="71"/>
        <v>0.38680555555555557</v>
      </c>
      <c r="N30" s="139">
        <f t="shared" si="72"/>
        <v>0.3923611111111111</v>
      </c>
      <c r="O30" s="139">
        <f t="shared" si="73"/>
        <v>0.40208333333333335</v>
      </c>
      <c r="P30" s="139">
        <f t="shared" si="74"/>
        <v>0.40763888888888888</v>
      </c>
      <c r="Q30" s="139">
        <f t="shared" si="75"/>
        <v>0.4145833333333333</v>
      </c>
      <c r="R30" s="139">
        <f t="shared" si="76"/>
        <v>0.42083333333333328</v>
      </c>
      <c r="S30" s="139">
        <f t="shared" si="77"/>
        <v>0.42430555555555549</v>
      </c>
      <c r="T30" s="139">
        <f t="shared" si="78"/>
        <v>0.4277777777777777</v>
      </c>
      <c r="U30" s="139">
        <f t="shared" si="79"/>
        <v>0.43333333333333324</v>
      </c>
      <c r="V30" s="92">
        <f t="shared" si="26"/>
        <v>47.460999999999999</v>
      </c>
      <c r="W30" s="88">
        <f t="shared" si="13"/>
        <v>0.11458333333333309</v>
      </c>
      <c r="X30" s="89">
        <f t="shared" si="14"/>
        <v>17.258545454545491</v>
      </c>
      <c r="Y30" s="82"/>
      <c r="Z30" s="82">
        <f t="shared" si="27"/>
        <v>9.0277777777778012E-3</v>
      </c>
      <c r="AA30" s="82"/>
    </row>
    <row r="31" spans="1:27" ht="18.399999999999999" customHeight="1" x14ac:dyDescent="0.25">
      <c r="A31" s="693"/>
      <c r="B31" s="74">
        <v>15</v>
      </c>
      <c r="C31" s="438">
        <v>0.32777777777777795</v>
      </c>
      <c r="D31" s="139">
        <f t="shared" ref="D31:J31" si="82">C31+D$9</f>
        <v>0.33333333333333348</v>
      </c>
      <c r="E31" s="139">
        <f t="shared" si="82"/>
        <v>0.33611111111111125</v>
      </c>
      <c r="F31" s="139">
        <f t="shared" si="82"/>
        <v>0.33958333333333346</v>
      </c>
      <c r="G31" s="139">
        <f t="shared" si="82"/>
        <v>0.34583333333333344</v>
      </c>
      <c r="H31" s="139">
        <f t="shared" si="82"/>
        <v>0.35069444444444453</v>
      </c>
      <c r="I31" s="139">
        <f t="shared" si="82"/>
        <v>0.35555555555555562</v>
      </c>
      <c r="J31" s="139">
        <f t="shared" si="82"/>
        <v>0.36527777777777787</v>
      </c>
      <c r="K31" s="139">
        <f t="shared" si="69"/>
        <v>0.37152777777777785</v>
      </c>
      <c r="L31" s="139">
        <f t="shared" si="70"/>
        <v>0.38888888888888895</v>
      </c>
      <c r="M31" s="139">
        <f t="shared" si="71"/>
        <v>0.39583333333333337</v>
      </c>
      <c r="N31" s="139">
        <f t="shared" si="72"/>
        <v>0.40138888888888891</v>
      </c>
      <c r="O31" s="139">
        <f t="shared" si="73"/>
        <v>0.41111111111111115</v>
      </c>
      <c r="P31" s="139">
        <f t="shared" si="74"/>
        <v>0.41666666666666669</v>
      </c>
      <c r="Q31" s="139">
        <f t="shared" si="75"/>
        <v>0.4236111111111111</v>
      </c>
      <c r="R31" s="139">
        <f t="shared" si="76"/>
        <v>0.42986111111111108</v>
      </c>
      <c r="S31" s="139">
        <f t="shared" si="77"/>
        <v>0.43333333333333329</v>
      </c>
      <c r="T31" s="139">
        <f t="shared" si="78"/>
        <v>0.4368055555555555</v>
      </c>
      <c r="U31" s="139">
        <f t="shared" si="79"/>
        <v>0.44236111111111104</v>
      </c>
      <c r="V31" s="92">
        <f t="shared" si="26"/>
        <v>47.460999999999999</v>
      </c>
      <c r="W31" s="88">
        <f t="shared" si="13"/>
        <v>0.11458333333333309</v>
      </c>
      <c r="X31" s="89">
        <f t="shared" si="14"/>
        <v>17.258545454545491</v>
      </c>
      <c r="Y31" s="82"/>
      <c r="Z31" s="82">
        <f t="shared" si="27"/>
        <v>9.0277777777778012E-3</v>
      </c>
      <c r="AA31" s="82"/>
    </row>
    <row r="32" spans="1:27" ht="18.399999999999999" customHeight="1" x14ac:dyDescent="0.25">
      <c r="A32" s="693"/>
      <c r="B32" s="74">
        <v>16</v>
      </c>
      <c r="C32" s="438">
        <v>0.33680555555555575</v>
      </c>
      <c r="D32" s="139">
        <f t="shared" ref="D32:J32" si="83">C32+D$9</f>
        <v>0.34236111111111128</v>
      </c>
      <c r="E32" s="139">
        <f t="shared" si="83"/>
        <v>0.34513888888888905</v>
      </c>
      <c r="F32" s="139">
        <f t="shared" si="83"/>
        <v>0.34861111111111126</v>
      </c>
      <c r="G32" s="139">
        <f t="shared" si="83"/>
        <v>0.35486111111111124</v>
      </c>
      <c r="H32" s="139">
        <f t="shared" si="83"/>
        <v>0.35972222222222233</v>
      </c>
      <c r="I32" s="139">
        <f t="shared" si="83"/>
        <v>0.36458333333333343</v>
      </c>
      <c r="J32" s="139">
        <f t="shared" si="83"/>
        <v>0.37430555555555567</v>
      </c>
      <c r="K32" s="139">
        <f t="shared" si="69"/>
        <v>0.38055555555555565</v>
      </c>
      <c r="L32" s="139">
        <f t="shared" si="70"/>
        <v>0.39791666666666675</v>
      </c>
      <c r="M32" s="139">
        <f t="shared" si="71"/>
        <v>0.40486111111111117</v>
      </c>
      <c r="N32" s="139">
        <f t="shared" si="72"/>
        <v>0.41041666666666671</v>
      </c>
      <c r="O32" s="139">
        <f t="shared" si="73"/>
        <v>0.42013888888888895</v>
      </c>
      <c r="P32" s="139">
        <f t="shared" si="74"/>
        <v>0.42569444444444449</v>
      </c>
      <c r="Q32" s="139">
        <f t="shared" si="75"/>
        <v>0.43263888888888891</v>
      </c>
      <c r="R32" s="139">
        <f t="shared" si="76"/>
        <v>0.43888888888888888</v>
      </c>
      <c r="S32" s="139">
        <f t="shared" si="77"/>
        <v>0.44236111111111109</v>
      </c>
      <c r="T32" s="139">
        <f t="shared" si="78"/>
        <v>0.4458333333333333</v>
      </c>
      <c r="U32" s="139">
        <f t="shared" si="79"/>
        <v>0.45138888888888884</v>
      </c>
      <c r="V32" s="92">
        <f t="shared" si="26"/>
        <v>47.460999999999999</v>
      </c>
      <c r="W32" s="88">
        <f t="shared" si="13"/>
        <v>0.11458333333333309</v>
      </c>
      <c r="X32" s="89">
        <f t="shared" si="14"/>
        <v>17.258545454545491</v>
      </c>
      <c r="Y32" s="82"/>
      <c r="Z32" s="82">
        <f t="shared" si="27"/>
        <v>9.0277777777778012E-3</v>
      </c>
      <c r="AA32" s="82"/>
    </row>
    <row r="33" spans="1:27" ht="18.399999999999999" customHeight="1" x14ac:dyDescent="0.25">
      <c r="A33" s="693"/>
      <c r="B33" s="74">
        <v>17</v>
      </c>
      <c r="C33" s="438">
        <v>0.34583333333333355</v>
      </c>
      <c r="D33" s="139">
        <f t="shared" ref="D33:J33" si="84">C33+D$9</f>
        <v>0.35138888888888908</v>
      </c>
      <c r="E33" s="139">
        <f t="shared" si="84"/>
        <v>0.35416666666666685</v>
      </c>
      <c r="F33" s="139">
        <f t="shared" si="84"/>
        <v>0.35763888888888906</v>
      </c>
      <c r="G33" s="139">
        <f t="shared" si="84"/>
        <v>0.36388888888888904</v>
      </c>
      <c r="H33" s="139">
        <f t="shared" si="84"/>
        <v>0.36875000000000013</v>
      </c>
      <c r="I33" s="139">
        <f t="shared" si="84"/>
        <v>0.37361111111111123</v>
      </c>
      <c r="J33" s="139">
        <f t="shared" si="84"/>
        <v>0.38333333333333347</v>
      </c>
      <c r="K33" s="139">
        <f t="shared" si="69"/>
        <v>0.38958333333333345</v>
      </c>
      <c r="L33" s="139">
        <f t="shared" si="70"/>
        <v>0.40694444444444455</v>
      </c>
      <c r="M33" s="139">
        <f t="shared" si="71"/>
        <v>0.41388888888888897</v>
      </c>
      <c r="N33" s="139">
        <f t="shared" si="72"/>
        <v>0.41944444444444451</v>
      </c>
      <c r="O33" s="139">
        <f t="shared" si="73"/>
        <v>0.42916666666666675</v>
      </c>
      <c r="P33" s="139">
        <f t="shared" si="74"/>
        <v>0.43472222222222229</v>
      </c>
      <c r="Q33" s="139">
        <f t="shared" si="75"/>
        <v>0.44166666666666671</v>
      </c>
      <c r="R33" s="139">
        <f t="shared" si="76"/>
        <v>0.44791666666666669</v>
      </c>
      <c r="S33" s="139">
        <f t="shared" si="77"/>
        <v>0.4513888888888889</v>
      </c>
      <c r="T33" s="139">
        <f t="shared" si="78"/>
        <v>0.4548611111111111</v>
      </c>
      <c r="U33" s="139">
        <f t="shared" si="79"/>
        <v>0.46041666666666664</v>
      </c>
      <c r="V33" s="92">
        <f t="shared" si="26"/>
        <v>47.460999999999999</v>
      </c>
      <c r="W33" s="88">
        <f t="shared" si="13"/>
        <v>0.11458333333333309</v>
      </c>
      <c r="X33" s="89">
        <f t="shared" si="14"/>
        <v>17.258545454545491</v>
      </c>
      <c r="Y33" s="82"/>
      <c r="Z33" s="82">
        <f t="shared" si="27"/>
        <v>9.0277777777778012E-3</v>
      </c>
      <c r="AA33" s="82"/>
    </row>
    <row r="34" spans="1:27" ht="18.399999999999999" customHeight="1" thickBot="1" x14ac:dyDescent="0.3">
      <c r="A34" s="693"/>
      <c r="B34" s="74">
        <v>18</v>
      </c>
      <c r="C34" s="438">
        <v>0.35486111111111135</v>
      </c>
      <c r="D34" s="139">
        <f t="shared" ref="D34:J34" si="85">C34+D$9</f>
        <v>0.36041666666666689</v>
      </c>
      <c r="E34" s="139">
        <f t="shared" si="85"/>
        <v>0.36319444444444465</v>
      </c>
      <c r="F34" s="139">
        <f t="shared" si="85"/>
        <v>0.36666666666666686</v>
      </c>
      <c r="G34" s="139">
        <f t="shared" si="85"/>
        <v>0.37291666666666684</v>
      </c>
      <c r="H34" s="139">
        <f t="shared" si="85"/>
        <v>0.37777777777777793</v>
      </c>
      <c r="I34" s="139">
        <f t="shared" si="85"/>
        <v>0.38263888888888903</v>
      </c>
      <c r="J34" s="139">
        <f t="shared" si="85"/>
        <v>0.39236111111111127</v>
      </c>
      <c r="K34" s="139">
        <f t="shared" si="69"/>
        <v>0.39861111111111125</v>
      </c>
      <c r="L34" s="139">
        <f t="shared" si="70"/>
        <v>0.41597222222222235</v>
      </c>
      <c r="M34" s="139">
        <f t="shared" si="71"/>
        <v>0.42291666666666677</v>
      </c>
      <c r="N34" s="139">
        <f t="shared" si="72"/>
        <v>0.42847222222222231</v>
      </c>
      <c r="O34" s="139">
        <f t="shared" si="73"/>
        <v>0.43819444444444455</v>
      </c>
      <c r="P34" s="139">
        <f t="shared" si="74"/>
        <v>0.44375000000000009</v>
      </c>
      <c r="Q34" s="139">
        <f t="shared" si="75"/>
        <v>0.45069444444444451</v>
      </c>
      <c r="R34" s="139">
        <f t="shared" si="76"/>
        <v>0.45694444444444449</v>
      </c>
      <c r="S34" s="139">
        <f t="shared" si="77"/>
        <v>0.4604166666666667</v>
      </c>
      <c r="T34" s="139">
        <f t="shared" si="78"/>
        <v>0.46388888888888891</v>
      </c>
      <c r="U34" s="139">
        <f t="shared" si="79"/>
        <v>0.46944444444444444</v>
      </c>
      <c r="V34" s="92">
        <f t="shared" si="26"/>
        <v>47.460999999999999</v>
      </c>
      <c r="W34" s="88">
        <f t="shared" si="13"/>
        <v>0.11458333333333309</v>
      </c>
      <c r="X34" s="89">
        <f t="shared" si="14"/>
        <v>17.258545454545491</v>
      </c>
      <c r="Y34" s="82"/>
      <c r="Z34" s="82">
        <f t="shared" si="27"/>
        <v>9.0277777777778012E-3</v>
      </c>
      <c r="AA34" s="82"/>
    </row>
    <row r="35" spans="1:27" ht="18.399999999999999" customHeight="1" x14ac:dyDescent="0.25">
      <c r="A35" s="693"/>
      <c r="B35" s="67">
        <v>19</v>
      </c>
      <c r="C35" s="438">
        <v>0.36388888888888915</v>
      </c>
      <c r="D35" s="139">
        <f t="shared" ref="D35:J35" si="86">C35+D$9</f>
        <v>0.36944444444444469</v>
      </c>
      <c r="E35" s="139">
        <f t="shared" si="86"/>
        <v>0.37222222222222245</v>
      </c>
      <c r="F35" s="139">
        <f t="shared" si="86"/>
        <v>0.37569444444444466</v>
      </c>
      <c r="G35" s="139">
        <f t="shared" si="86"/>
        <v>0.38194444444444464</v>
      </c>
      <c r="H35" s="139">
        <f t="shared" si="86"/>
        <v>0.38680555555555574</v>
      </c>
      <c r="I35" s="139">
        <f t="shared" si="86"/>
        <v>0.39166666666666683</v>
      </c>
      <c r="J35" s="139">
        <f t="shared" si="86"/>
        <v>0.40138888888888907</v>
      </c>
      <c r="K35" s="139">
        <f t="shared" si="69"/>
        <v>0.40763888888888905</v>
      </c>
      <c r="L35" s="139">
        <f t="shared" si="70"/>
        <v>0.42500000000000016</v>
      </c>
      <c r="M35" s="139">
        <f t="shared" si="71"/>
        <v>0.43194444444444458</v>
      </c>
      <c r="N35" s="139">
        <f t="shared" si="72"/>
        <v>0.43750000000000011</v>
      </c>
      <c r="O35" s="139">
        <f t="shared" si="73"/>
        <v>0.44722222222222235</v>
      </c>
      <c r="P35" s="139">
        <f t="shared" si="74"/>
        <v>0.45277777777777789</v>
      </c>
      <c r="Q35" s="139">
        <f t="shared" si="75"/>
        <v>0.45972222222222231</v>
      </c>
      <c r="R35" s="139">
        <f t="shared" si="76"/>
        <v>0.46597222222222229</v>
      </c>
      <c r="S35" s="139">
        <f t="shared" si="77"/>
        <v>0.4694444444444445</v>
      </c>
      <c r="T35" s="139">
        <f t="shared" si="78"/>
        <v>0.47291666666666671</v>
      </c>
      <c r="U35" s="139">
        <f t="shared" si="79"/>
        <v>0.47847222222222224</v>
      </c>
      <c r="V35" s="92">
        <f t="shared" si="26"/>
        <v>47.460999999999999</v>
      </c>
      <c r="W35" s="88">
        <f t="shared" si="13"/>
        <v>0.11458333333333309</v>
      </c>
      <c r="X35" s="89">
        <f t="shared" si="14"/>
        <v>17.258545454545491</v>
      </c>
      <c r="Y35" s="82"/>
      <c r="Z35" s="82">
        <f t="shared" si="27"/>
        <v>9.0277777777778012E-3</v>
      </c>
      <c r="AA35" s="82"/>
    </row>
    <row r="36" spans="1:27" ht="18.399999999999999" customHeight="1" x14ac:dyDescent="0.25">
      <c r="A36" s="693"/>
      <c r="B36" s="74">
        <v>20</v>
      </c>
      <c r="C36" s="438">
        <v>0.37291666666666695</v>
      </c>
      <c r="D36" s="139">
        <f t="shared" ref="D36:J36" si="87">C36+D$9</f>
        <v>0.37847222222222249</v>
      </c>
      <c r="E36" s="139">
        <f t="shared" si="87"/>
        <v>0.38125000000000026</v>
      </c>
      <c r="F36" s="139">
        <f t="shared" si="87"/>
        <v>0.38472222222222247</v>
      </c>
      <c r="G36" s="139">
        <f t="shared" si="87"/>
        <v>0.39097222222222244</v>
      </c>
      <c r="H36" s="139">
        <f t="shared" si="87"/>
        <v>0.39583333333333354</v>
      </c>
      <c r="I36" s="139">
        <f t="shared" si="87"/>
        <v>0.40069444444444463</v>
      </c>
      <c r="J36" s="139">
        <f t="shared" si="87"/>
        <v>0.41041666666666687</v>
      </c>
      <c r="K36" s="139">
        <f t="shared" si="69"/>
        <v>0.41666666666666685</v>
      </c>
      <c r="L36" s="139">
        <f t="shared" si="70"/>
        <v>0.43402777777777796</v>
      </c>
      <c r="M36" s="139">
        <f t="shared" si="71"/>
        <v>0.44097222222222238</v>
      </c>
      <c r="N36" s="139">
        <f t="shared" si="72"/>
        <v>0.44652777777777791</v>
      </c>
      <c r="O36" s="139">
        <f t="shared" si="73"/>
        <v>0.45625000000000016</v>
      </c>
      <c r="P36" s="139">
        <f t="shared" si="74"/>
        <v>0.46180555555555569</v>
      </c>
      <c r="Q36" s="139">
        <f t="shared" si="75"/>
        <v>0.46875000000000011</v>
      </c>
      <c r="R36" s="139">
        <f t="shared" si="76"/>
        <v>0.47500000000000009</v>
      </c>
      <c r="S36" s="139">
        <f t="shared" si="77"/>
        <v>0.4784722222222223</v>
      </c>
      <c r="T36" s="139">
        <f t="shared" si="78"/>
        <v>0.48194444444444451</v>
      </c>
      <c r="U36" s="139">
        <f t="shared" si="79"/>
        <v>0.48750000000000004</v>
      </c>
      <c r="V36" s="92">
        <f t="shared" si="26"/>
        <v>47.460999999999999</v>
      </c>
      <c r="W36" s="88">
        <f t="shared" si="13"/>
        <v>0.11458333333333309</v>
      </c>
      <c r="X36" s="89">
        <f t="shared" si="14"/>
        <v>17.258545454545491</v>
      </c>
      <c r="Y36" s="82"/>
      <c r="Z36" s="82">
        <f t="shared" si="27"/>
        <v>9.0277777777778012E-3</v>
      </c>
      <c r="AA36" s="82"/>
    </row>
    <row r="37" spans="1:27" ht="18.399999999999999" customHeight="1" x14ac:dyDescent="0.25">
      <c r="A37" s="693"/>
      <c r="B37" s="74">
        <v>21</v>
      </c>
      <c r="C37" s="438">
        <v>0.38194444444444475</v>
      </c>
      <c r="D37" s="139">
        <f t="shared" ref="D37:J37" si="88">C37+D$9</f>
        <v>0.38750000000000029</v>
      </c>
      <c r="E37" s="139">
        <f t="shared" si="88"/>
        <v>0.39027777777777806</v>
      </c>
      <c r="F37" s="139">
        <f t="shared" si="88"/>
        <v>0.39375000000000027</v>
      </c>
      <c r="G37" s="139">
        <f t="shared" si="88"/>
        <v>0.40000000000000024</v>
      </c>
      <c r="H37" s="139">
        <f t="shared" si="88"/>
        <v>0.40486111111111134</v>
      </c>
      <c r="I37" s="139">
        <f t="shared" si="88"/>
        <v>0.40972222222222243</v>
      </c>
      <c r="J37" s="139">
        <f t="shared" si="88"/>
        <v>0.41944444444444468</v>
      </c>
      <c r="K37" s="139">
        <f t="shared" si="69"/>
        <v>0.42569444444444465</v>
      </c>
      <c r="L37" s="139">
        <f t="shared" si="70"/>
        <v>0.44305555555555576</v>
      </c>
      <c r="M37" s="139">
        <f t="shared" si="71"/>
        <v>0.45000000000000018</v>
      </c>
      <c r="N37" s="139">
        <f t="shared" si="72"/>
        <v>0.45555555555555571</v>
      </c>
      <c r="O37" s="139">
        <f t="shared" si="73"/>
        <v>0.46527777777777796</v>
      </c>
      <c r="P37" s="139">
        <f t="shared" si="74"/>
        <v>0.47083333333333349</v>
      </c>
      <c r="Q37" s="139">
        <f t="shared" si="75"/>
        <v>0.47777777777777791</v>
      </c>
      <c r="R37" s="139">
        <f t="shared" si="76"/>
        <v>0.48402777777777789</v>
      </c>
      <c r="S37" s="139">
        <f t="shared" si="77"/>
        <v>0.4875000000000001</v>
      </c>
      <c r="T37" s="139">
        <f t="shared" si="78"/>
        <v>0.49097222222222231</v>
      </c>
      <c r="U37" s="139">
        <f t="shared" si="79"/>
        <v>0.49652777777777785</v>
      </c>
      <c r="V37" s="92">
        <f t="shared" si="26"/>
        <v>47.460999999999999</v>
      </c>
      <c r="W37" s="88">
        <f t="shared" si="13"/>
        <v>0.11458333333333309</v>
      </c>
      <c r="X37" s="89">
        <f t="shared" si="14"/>
        <v>17.258545454545491</v>
      </c>
      <c r="Y37" s="82"/>
      <c r="Z37" s="82">
        <f t="shared" si="27"/>
        <v>9.0277777777778012E-3</v>
      </c>
      <c r="AA37" s="82"/>
    </row>
    <row r="38" spans="1:27" ht="18.399999999999999" customHeight="1" x14ac:dyDescent="0.25">
      <c r="A38" s="693"/>
      <c r="B38" s="74">
        <v>22</v>
      </c>
      <c r="C38" s="438">
        <v>0.39097222222222255</v>
      </c>
      <c r="D38" s="139">
        <f t="shared" ref="D38:J38" si="89">C38+D$9</f>
        <v>0.39652777777777809</v>
      </c>
      <c r="E38" s="139">
        <f t="shared" si="89"/>
        <v>0.39930555555555586</v>
      </c>
      <c r="F38" s="139">
        <f t="shared" si="89"/>
        <v>0.40277777777777807</v>
      </c>
      <c r="G38" s="139">
        <f t="shared" si="89"/>
        <v>0.40902777777777805</v>
      </c>
      <c r="H38" s="139">
        <f t="shared" si="89"/>
        <v>0.41388888888888914</v>
      </c>
      <c r="I38" s="139">
        <f t="shared" si="89"/>
        <v>0.41875000000000023</v>
      </c>
      <c r="J38" s="139">
        <f t="shared" si="89"/>
        <v>0.42847222222222248</v>
      </c>
      <c r="K38" s="139">
        <f t="shared" si="69"/>
        <v>0.43472222222222245</v>
      </c>
      <c r="L38" s="139">
        <f t="shared" si="70"/>
        <v>0.45208333333333356</v>
      </c>
      <c r="M38" s="139">
        <f t="shared" si="71"/>
        <v>0.45902777777777798</v>
      </c>
      <c r="N38" s="139">
        <f t="shared" si="72"/>
        <v>0.46458333333333351</v>
      </c>
      <c r="O38" s="139">
        <f t="shared" si="73"/>
        <v>0.47430555555555576</v>
      </c>
      <c r="P38" s="139">
        <f t="shared" si="74"/>
        <v>0.47986111111111129</v>
      </c>
      <c r="Q38" s="139">
        <f t="shared" si="75"/>
        <v>0.48680555555555571</v>
      </c>
      <c r="R38" s="139">
        <f t="shared" si="76"/>
        <v>0.49305555555555569</v>
      </c>
      <c r="S38" s="139">
        <f t="shared" si="77"/>
        <v>0.4965277777777779</v>
      </c>
      <c r="T38" s="139">
        <f t="shared" si="78"/>
        <v>0.50000000000000011</v>
      </c>
      <c r="U38" s="139">
        <f t="shared" si="79"/>
        <v>0.50555555555555565</v>
      </c>
      <c r="V38" s="92">
        <f t="shared" si="26"/>
        <v>47.460999999999999</v>
      </c>
      <c r="W38" s="88">
        <f t="shared" si="13"/>
        <v>0.11458333333333309</v>
      </c>
      <c r="X38" s="89">
        <f t="shared" si="14"/>
        <v>17.258545454545491</v>
      </c>
      <c r="Y38" s="82"/>
      <c r="Z38" s="82">
        <f t="shared" si="27"/>
        <v>9.0277777777778012E-3</v>
      </c>
      <c r="AA38" s="82"/>
    </row>
    <row r="39" spans="1:27" ht="18.399999999999999" customHeight="1" x14ac:dyDescent="0.25">
      <c r="A39" s="693"/>
      <c r="B39" s="74">
        <v>23</v>
      </c>
      <c r="C39" s="438">
        <v>0.40000000000000036</v>
      </c>
      <c r="D39" s="139">
        <f t="shared" ref="D39:J39" si="90">C39+D$9</f>
        <v>0.40555555555555589</v>
      </c>
      <c r="E39" s="139">
        <f t="shared" si="90"/>
        <v>0.40833333333333366</v>
      </c>
      <c r="F39" s="139">
        <f t="shared" si="90"/>
        <v>0.41180555555555587</v>
      </c>
      <c r="G39" s="139">
        <f t="shared" si="90"/>
        <v>0.41805555555555585</v>
      </c>
      <c r="H39" s="139">
        <f t="shared" si="90"/>
        <v>0.42291666666666694</v>
      </c>
      <c r="I39" s="139">
        <f t="shared" si="90"/>
        <v>0.42777777777777803</v>
      </c>
      <c r="J39" s="139">
        <f t="shared" si="90"/>
        <v>0.43750000000000028</v>
      </c>
      <c r="K39" s="139">
        <f t="shared" si="69"/>
        <v>0.44375000000000026</v>
      </c>
      <c r="L39" s="139">
        <f t="shared" si="70"/>
        <v>0.46111111111111136</v>
      </c>
      <c r="M39" s="139">
        <f t="shared" si="71"/>
        <v>0.46805555555555578</v>
      </c>
      <c r="N39" s="139">
        <f t="shared" si="72"/>
        <v>0.47361111111111132</v>
      </c>
      <c r="O39" s="139">
        <f t="shared" si="73"/>
        <v>0.48333333333333356</v>
      </c>
      <c r="P39" s="139">
        <f t="shared" si="74"/>
        <v>0.48888888888888909</v>
      </c>
      <c r="Q39" s="139">
        <f t="shared" si="75"/>
        <v>0.49583333333333351</v>
      </c>
      <c r="R39" s="139">
        <f t="shared" si="76"/>
        <v>0.50208333333333355</v>
      </c>
      <c r="S39" s="139">
        <f t="shared" si="77"/>
        <v>0.50555555555555576</v>
      </c>
      <c r="T39" s="139">
        <f t="shared" si="78"/>
        <v>0.50902777777777797</v>
      </c>
      <c r="U39" s="139">
        <f t="shared" si="79"/>
        <v>0.5145833333333335</v>
      </c>
      <c r="V39" s="92">
        <f t="shared" si="26"/>
        <v>47.460999999999999</v>
      </c>
      <c r="W39" s="88">
        <f t="shared" si="13"/>
        <v>0.11458333333333315</v>
      </c>
      <c r="X39" s="89">
        <f t="shared" si="14"/>
        <v>17.25854545454548</v>
      </c>
      <c r="Y39" s="82"/>
      <c r="Z39" s="82">
        <f t="shared" si="27"/>
        <v>9.0277777777778012E-3</v>
      </c>
      <c r="AA39" s="82"/>
    </row>
    <row r="40" spans="1:27" ht="18.399999999999999" customHeight="1" x14ac:dyDescent="0.25">
      <c r="A40" s="693"/>
      <c r="B40" s="74">
        <v>24</v>
      </c>
      <c r="C40" s="438">
        <v>0.40902777777777816</v>
      </c>
      <c r="D40" s="139">
        <f t="shared" ref="D40:J40" si="91">C40+D$9</f>
        <v>0.41458333333333369</v>
      </c>
      <c r="E40" s="139">
        <f t="shared" si="91"/>
        <v>0.41736111111111146</v>
      </c>
      <c r="F40" s="139">
        <f t="shared" si="91"/>
        <v>0.42083333333333367</v>
      </c>
      <c r="G40" s="139">
        <f t="shared" si="91"/>
        <v>0.42708333333333365</v>
      </c>
      <c r="H40" s="139">
        <f t="shared" si="91"/>
        <v>0.43194444444444474</v>
      </c>
      <c r="I40" s="139">
        <f t="shared" si="91"/>
        <v>0.43680555555555584</v>
      </c>
      <c r="J40" s="139">
        <f t="shared" si="91"/>
        <v>0.44652777777777808</v>
      </c>
      <c r="K40" s="139">
        <f t="shared" si="69"/>
        <v>0.45277777777777806</v>
      </c>
      <c r="L40" s="139">
        <f t="shared" si="70"/>
        <v>0.47013888888888916</v>
      </c>
      <c r="M40" s="139">
        <f t="shared" si="71"/>
        <v>0.47708333333333358</v>
      </c>
      <c r="N40" s="139">
        <f t="shared" si="72"/>
        <v>0.48263888888888912</v>
      </c>
      <c r="O40" s="139">
        <f t="shared" si="73"/>
        <v>0.49236111111111136</v>
      </c>
      <c r="P40" s="139">
        <f t="shared" si="74"/>
        <v>0.4979166666666669</v>
      </c>
      <c r="Q40" s="139">
        <f t="shared" si="75"/>
        <v>0.50486111111111132</v>
      </c>
      <c r="R40" s="139">
        <f t="shared" si="76"/>
        <v>0.51111111111111129</v>
      </c>
      <c r="S40" s="139">
        <f t="shared" si="77"/>
        <v>0.5145833333333335</v>
      </c>
      <c r="T40" s="139">
        <f t="shared" si="78"/>
        <v>0.51805555555555571</v>
      </c>
      <c r="U40" s="139">
        <f t="shared" si="79"/>
        <v>0.52361111111111125</v>
      </c>
      <c r="V40" s="92">
        <f t="shared" si="26"/>
        <v>47.460999999999999</v>
      </c>
      <c r="W40" s="88">
        <f t="shared" si="13"/>
        <v>0.11458333333333309</v>
      </c>
      <c r="X40" s="89">
        <f t="shared" si="14"/>
        <v>17.258545454545491</v>
      </c>
      <c r="Y40" s="82"/>
      <c r="Z40" s="82">
        <f t="shared" si="27"/>
        <v>9.0277777777778012E-3</v>
      </c>
      <c r="AA40" s="82"/>
    </row>
    <row r="41" spans="1:27" ht="18.399999999999999" customHeight="1" x14ac:dyDescent="0.25">
      <c r="A41" s="693"/>
      <c r="B41" s="74">
        <v>25</v>
      </c>
      <c r="C41" s="438">
        <v>0.41805555555555596</v>
      </c>
      <c r="D41" s="139">
        <f t="shared" ref="D41:J41" si="92">C41+D$9</f>
        <v>0.42361111111111149</v>
      </c>
      <c r="E41" s="139">
        <f t="shared" si="92"/>
        <v>0.42638888888888926</v>
      </c>
      <c r="F41" s="139">
        <f t="shared" si="92"/>
        <v>0.42986111111111147</v>
      </c>
      <c r="G41" s="139">
        <f t="shared" si="92"/>
        <v>0.43611111111111145</v>
      </c>
      <c r="H41" s="139">
        <f t="shared" si="92"/>
        <v>0.44097222222222254</v>
      </c>
      <c r="I41" s="139">
        <f t="shared" si="92"/>
        <v>0.44583333333333364</v>
      </c>
      <c r="J41" s="139">
        <f t="shared" si="92"/>
        <v>0.45555555555555588</v>
      </c>
      <c r="K41" s="139">
        <f t="shared" si="69"/>
        <v>0.46180555555555586</v>
      </c>
      <c r="L41" s="139">
        <f t="shared" si="70"/>
        <v>0.47916666666666696</v>
      </c>
      <c r="M41" s="139">
        <f t="shared" si="71"/>
        <v>0.48611111111111138</v>
      </c>
      <c r="N41" s="139">
        <f t="shared" si="72"/>
        <v>0.49166666666666692</v>
      </c>
      <c r="O41" s="139">
        <f t="shared" si="73"/>
        <v>0.50138888888888911</v>
      </c>
      <c r="P41" s="139">
        <f t="shared" si="74"/>
        <v>0.50694444444444464</v>
      </c>
      <c r="Q41" s="139">
        <f t="shared" si="75"/>
        <v>0.51388888888888906</v>
      </c>
      <c r="R41" s="139">
        <f t="shared" si="76"/>
        <v>0.52013888888888904</v>
      </c>
      <c r="S41" s="139">
        <f t="shared" si="77"/>
        <v>0.52361111111111125</v>
      </c>
      <c r="T41" s="139">
        <f t="shared" si="78"/>
        <v>0.52708333333333346</v>
      </c>
      <c r="U41" s="139">
        <f t="shared" si="79"/>
        <v>0.53263888888888899</v>
      </c>
      <c r="V41" s="92">
        <f t="shared" si="26"/>
        <v>47.460999999999999</v>
      </c>
      <c r="W41" s="88">
        <f t="shared" si="13"/>
        <v>0.11458333333333304</v>
      </c>
      <c r="X41" s="89">
        <f t="shared" si="14"/>
        <v>17.258545454545498</v>
      </c>
      <c r="Y41" s="82"/>
      <c r="Z41" s="82">
        <f t="shared" si="27"/>
        <v>9.0277777777778012E-3</v>
      </c>
      <c r="AA41" s="82"/>
    </row>
    <row r="42" spans="1:27" ht="18.399999999999999" customHeight="1" x14ac:dyDescent="0.25">
      <c r="A42" s="693"/>
      <c r="B42" s="74">
        <v>26</v>
      </c>
      <c r="C42" s="438">
        <v>0.42708333333333376</v>
      </c>
      <c r="D42" s="139">
        <f t="shared" ref="D42:J42" si="93">C42+D$9</f>
        <v>0.43263888888888929</v>
      </c>
      <c r="E42" s="139">
        <f t="shared" si="93"/>
        <v>0.43541666666666706</v>
      </c>
      <c r="F42" s="139">
        <f t="shared" si="93"/>
        <v>0.43888888888888927</v>
      </c>
      <c r="G42" s="139">
        <f t="shared" si="93"/>
        <v>0.44513888888888925</v>
      </c>
      <c r="H42" s="139">
        <f t="shared" si="93"/>
        <v>0.45000000000000034</v>
      </c>
      <c r="I42" s="139">
        <f t="shared" si="93"/>
        <v>0.45486111111111144</v>
      </c>
      <c r="J42" s="139">
        <f t="shared" si="93"/>
        <v>0.46458333333333368</v>
      </c>
      <c r="K42" s="139">
        <f t="shared" si="69"/>
        <v>0.47083333333333366</v>
      </c>
      <c r="L42" s="139">
        <f t="shared" si="70"/>
        <v>0.48819444444444476</v>
      </c>
      <c r="M42" s="139">
        <f t="shared" si="71"/>
        <v>0.49513888888888918</v>
      </c>
      <c r="N42" s="139">
        <f t="shared" si="72"/>
        <v>0.50069444444444478</v>
      </c>
      <c r="O42" s="139">
        <f t="shared" si="73"/>
        <v>0.51041666666666696</v>
      </c>
      <c r="P42" s="139">
        <f t="shared" si="74"/>
        <v>0.5159722222222225</v>
      </c>
      <c r="Q42" s="139">
        <f t="shared" si="75"/>
        <v>0.52291666666666692</v>
      </c>
      <c r="R42" s="139">
        <f t="shared" si="76"/>
        <v>0.5291666666666669</v>
      </c>
      <c r="S42" s="139">
        <f t="shared" si="77"/>
        <v>0.53263888888888911</v>
      </c>
      <c r="T42" s="139">
        <f t="shared" si="78"/>
        <v>0.53611111111111132</v>
      </c>
      <c r="U42" s="139">
        <f t="shared" si="79"/>
        <v>0.54166666666666685</v>
      </c>
      <c r="V42" s="92">
        <f t="shared" si="26"/>
        <v>47.460999999999999</v>
      </c>
      <c r="W42" s="88">
        <f t="shared" si="13"/>
        <v>0.11458333333333309</v>
      </c>
      <c r="X42" s="89">
        <f t="shared" si="14"/>
        <v>17.258545454545491</v>
      </c>
      <c r="Y42" s="82"/>
      <c r="Z42" s="82">
        <f t="shared" si="27"/>
        <v>9.0277777777778012E-3</v>
      </c>
      <c r="AA42" s="82"/>
    </row>
    <row r="43" spans="1:27" ht="18.399999999999999" customHeight="1" thickBot="1" x14ac:dyDescent="0.3">
      <c r="A43" s="693"/>
      <c r="B43" s="74">
        <v>27</v>
      </c>
      <c r="C43" s="438">
        <v>0.43611111111111156</v>
      </c>
      <c r="D43" s="139">
        <f t="shared" ref="D43:J43" si="94">C43+D$9</f>
        <v>0.4416666666666671</v>
      </c>
      <c r="E43" s="139">
        <f t="shared" si="94"/>
        <v>0.44444444444444486</v>
      </c>
      <c r="F43" s="139">
        <f t="shared" si="94"/>
        <v>0.44791666666666707</v>
      </c>
      <c r="G43" s="139">
        <f t="shared" si="94"/>
        <v>0.45416666666666705</v>
      </c>
      <c r="H43" s="139">
        <f t="shared" si="94"/>
        <v>0.45902777777777815</v>
      </c>
      <c r="I43" s="139">
        <f t="shared" si="94"/>
        <v>0.46388888888888924</v>
      </c>
      <c r="J43" s="139">
        <f t="shared" si="94"/>
        <v>0.47361111111111148</v>
      </c>
      <c r="K43" s="139">
        <f t="shared" si="69"/>
        <v>0.47986111111111146</v>
      </c>
      <c r="L43" s="139">
        <f t="shared" si="70"/>
        <v>0.49722222222222257</v>
      </c>
      <c r="M43" s="139">
        <f t="shared" si="71"/>
        <v>0.50416666666666698</v>
      </c>
      <c r="N43" s="139">
        <f t="shared" si="72"/>
        <v>0.50972222222222252</v>
      </c>
      <c r="O43" s="139">
        <f t="shared" si="73"/>
        <v>0.51944444444444471</v>
      </c>
      <c r="P43" s="139">
        <f t="shared" si="74"/>
        <v>0.52500000000000024</v>
      </c>
      <c r="Q43" s="139">
        <f t="shared" si="75"/>
        <v>0.53194444444444466</v>
      </c>
      <c r="R43" s="139">
        <f t="shared" si="76"/>
        <v>0.53819444444444464</v>
      </c>
      <c r="S43" s="139">
        <f t="shared" si="77"/>
        <v>0.54166666666666685</v>
      </c>
      <c r="T43" s="139">
        <f t="shared" si="78"/>
        <v>0.54513888888888906</v>
      </c>
      <c r="U43" s="139">
        <f t="shared" si="79"/>
        <v>0.5506944444444446</v>
      </c>
      <c r="V43" s="92">
        <f t="shared" si="26"/>
        <v>47.460999999999999</v>
      </c>
      <c r="W43" s="88">
        <f t="shared" si="13"/>
        <v>0.11458333333333304</v>
      </c>
      <c r="X43" s="89">
        <f t="shared" si="14"/>
        <v>17.258545454545498</v>
      </c>
      <c r="Y43" s="82"/>
      <c r="Z43" s="82">
        <f t="shared" si="27"/>
        <v>9.0277777777778012E-3</v>
      </c>
      <c r="AA43" s="82"/>
    </row>
    <row r="44" spans="1:27" ht="18.399999999999999" customHeight="1" x14ac:dyDescent="0.25">
      <c r="A44" s="693"/>
      <c r="B44" s="67">
        <v>28</v>
      </c>
      <c r="C44" s="438">
        <v>0.44513888888888936</v>
      </c>
      <c r="D44" s="139">
        <f t="shared" ref="D44:J44" si="95">C44+D$9</f>
        <v>0.4506944444444449</v>
      </c>
      <c r="E44" s="139">
        <f t="shared" si="95"/>
        <v>0.45347222222222267</v>
      </c>
      <c r="F44" s="139">
        <f t="shared" si="95"/>
        <v>0.45694444444444487</v>
      </c>
      <c r="G44" s="139">
        <f t="shared" si="95"/>
        <v>0.46319444444444485</v>
      </c>
      <c r="H44" s="139">
        <f t="shared" si="95"/>
        <v>0.46805555555555595</v>
      </c>
      <c r="I44" s="139">
        <f t="shared" si="95"/>
        <v>0.47291666666666704</v>
      </c>
      <c r="J44" s="139">
        <f t="shared" si="95"/>
        <v>0.48263888888888928</v>
      </c>
      <c r="K44" s="139">
        <f t="shared" si="69"/>
        <v>0.48888888888888926</v>
      </c>
      <c r="L44" s="139">
        <f t="shared" si="70"/>
        <v>0.50625000000000042</v>
      </c>
      <c r="M44" s="139">
        <f t="shared" si="71"/>
        <v>0.51319444444444484</v>
      </c>
      <c r="N44" s="139">
        <f t="shared" si="72"/>
        <v>0.51875000000000038</v>
      </c>
      <c r="O44" s="139">
        <f t="shared" si="73"/>
        <v>0.52847222222222257</v>
      </c>
      <c r="P44" s="139">
        <f t="shared" si="74"/>
        <v>0.5340277777777781</v>
      </c>
      <c r="Q44" s="139">
        <f t="shared" si="75"/>
        <v>0.54097222222222252</v>
      </c>
      <c r="R44" s="139">
        <f t="shared" si="76"/>
        <v>0.5472222222222225</v>
      </c>
      <c r="S44" s="139">
        <f t="shared" si="77"/>
        <v>0.55069444444444471</v>
      </c>
      <c r="T44" s="139">
        <f t="shared" si="78"/>
        <v>0.55416666666666692</v>
      </c>
      <c r="U44" s="139">
        <f t="shared" si="79"/>
        <v>0.55972222222222245</v>
      </c>
      <c r="V44" s="92">
        <f t="shared" si="26"/>
        <v>47.460999999999999</v>
      </c>
      <c r="W44" s="88">
        <f t="shared" si="13"/>
        <v>0.11458333333333309</v>
      </c>
      <c r="X44" s="89">
        <f t="shared" si="14"/>
        <v>17.258545454545491</v>
      </c>
      <c r="Y44" s="82"/>
      <c r="Z44" s="82">
        <f t="shared" si="27"/>
        <v>9.0277777777778012E-3</v>
      </c>
      <c r="AA44" s="82"/>
    </row>
    <row r="45" spans="1:27" ht="18.399999999999999" customHeight="1" x14ac:dyDescent="0.25">
      <c r="A45" s="693"/>
      <c r="B45" s="74">
        <v>29</v>
      </c>
      <c r="C45" s="438">
        <v>0.45416666666666716</v>
      </c>
      <c r="D45" s="139">
        <f t="shared" ref="D45:J45" si="96">C45+D$9</f>
        <v>0.4597222222222227</v>
      </c>
      <c r="E45" s="139">
        <f t="shared" si="96"/>
        <v>0.46250000000000047</v>
      </c>
      <c r="F45" s="139">
        <f t="shared" si="96"/>
        <v>0.46597222222222268</v>
      </c>
      <c r="G45" s="139">
        <f t="shared" si="96"/>
        <v>0.47222222222222265</v>
      </c>
      <c r="H45" s="139">
        <f t="shared" si="96"/>
        <v>0.47708333333333375</v>
      </c>
      <c r="I45" s="139">
        <f t="shared" si="96"/>
        <v>0.48194444444444484</v>
      </c>
      <c r="J45" s="139">
        <f t="shared" si="96"/>
        <v>0.49166666666666708</v>
      </c>
      <c r="K45" s="139">
        <f t="shared" si="69"/>
        <v>0.49791666666666706</v>
      </c>
      <c r="L45" s="139">
        <f t="shared" si="70"/>
        <v>0.51527777777777817</v>
      </c>
      <c r="M45" s="139">
        <f t="shared" si="71"/>
        <v>0.52222222222222259</v>
      </c>
      <c r="N45" s="139">
        <f t="shared" si="72"/>
        <v>0.52777777777777812</v>
      </c>
      <c r="O45" s="139">
        <f t="shared" si="73"/>
        <v>0.53750000000000031</v>
      </c>
      <c r="P45" s="139">
        <f t="shared" si="74"/>
        <v>0.54305555555555585</v>
      </c>
      <c r="Q45" s="139">
        <f t="shared" si="75"/>
        <v>0.55000000000000027</v>
      </c>
      <c r="R45" s="139">
        <f t="shared" si="76"/>
        <v>0.55625000000000024</v>
      </c>
      <c r="S45" s="139">
        <f t="shared" si="77"/>
        <v>0.55972222222222245</v>
      </c>
      <c r="T45" s="139">
        <f t="shared" si="78"/>
        <v>0.56319444444444466</v>
      </c>
      <c r="U45" s="139">
        <f t="shared" si="79"/>
        <v>0.5687500000000002</v>
      </c>
      <c r="V45" s="92">
        <f t="shared" si="26"/>
        <v>47.460999999999999</v>
      </c>
      <c r="W45" s="88">
        <f t="shared" si="13"/>
        <v>0.11458333333333304</v>
      </c>
      <c r="X45" s="89">
        <f t="shared" si="14"/>
        <v>17.258545454545498</v>
      </c>
      <c r="Y45" s="82"/>
      <c r="Z45" s="82">
        <f t="shared" si="27"/>
        <v>9.0277777777778012E-3</v>
      </c>
      <c r="AA45" s="82"/>
    </row>
    <row r="46" spans="1:27" ht="18.399999999999999" customHeight="1" x14ac:dyDescent="0.25">
      <c r="A46" s="693"/>
      <c r="B46" s="74">
        <v>30</v>
      </c>
      <c r="C46" s="438">
        <v>0.46319444444444496</v>
      </c>
      <c r="D46" s="139">
        <f t="shared" ref="D46:J46" si="97">C46+D$9</f>
        <v>0.4687500000000005</v>
      </c>
      <c r="E46" s="139">
        <f t="shared" si="97"/>
        <v>0.47152777777777827</v>
      </c>
      <c r="F46" s="139">
        <f t="shared" si="97"/>
        <v>0.47500000000000048</v>
      </c>
      <c r="G46" s="139">
        <f t="shared" si="97"/>
        <v>0.48125000000000046</v>
      </c>
      <c r="H46" s="139">
        <f t="shared" si="97"/>
        <v>0.48611111111111155</v>
      </c>
      <c r="I46" s="139">
        <f t="shared" si="97"/>
        <v>0.49097222222222264</v>
      </c>
      <c r="J46" s="139">
        <f t="shared" si="97"/>
        <v>0.50069444444444489</v>
      </c>
      <c r="K46" s="139">
        <f t="shared" si="69"/>
        <v>0.50694444444444486</v>
      </c>
      <c r="L46" s="139">
        <f t="shared" si="70"/>
        <v>0.52430555555555602</v>
      </c>
      <c r="M46" s="139">
        <f t="shared" si="71"/>
        <v>0.53125000000000044</v>
      </c>
      <c r="N46" s="139">
        <f t="shared" si="72"/>
        <v>0.53680555555555598</v>
      </c>
      <c r="O46" s="139">
        <f t="shared" si="73"/>
        <v>0.54652777777777817</v>
      </c>
      <c r="P46" s="139">
        <f t="shared" si="74"/>
        <v>0.5520833333333337</v>
      </c>
      <c r="Q46" s="139">
        <f t="shared" si="75"/>
        <v>0.55902777777777812</v>
      </c>
      <c r="R46" s="139">
        <f t="shared" si="76"/>
        <v>0.5652777777777781</v>
      </c>
      <c r="S46" s="139">
        <f t="shared" si="77"/>
        <v>0.56875000000000031</v>
      </c>
      <c r="T46" s="139">
        <f t="shared" si="78"/>
        <v>0.57222222222222252</v>
      </c>
      <c r="U46" s="139">
        <f t="shared" si="79"/>
        <v>0.57777777777777806</v>
      </c>
      <c r="V46" s="92">
        <f t="shared" si="26"/>
        <v>47.460999999999999</v>
      </c>
      <c r="W46" s="88">
        <f t="shared" si="13"/>
        <v>0.11458333333333309</v>
      </c>
      <c r="X46" s="89">
        <f t="shared" si="14"/>
        <v>17.258545454545491</v>
      </c>
      <c r="Y46" s="82"/>
      <c r="Z46" s="82">
        <f t="shared" si="27"/>
        <v>9.0277777777778012E-3</v>
      </c>
      <c r="AA46" s="82"/>
    </row>
    <row r="47" spans="1:27" ht="18.399999999999999" customHeight="1" x14ac:dyDescent="0.25">
      <c r="A47" s="693"/>
      <c r="B47" s="74">
        <v>31</v>
      </c>
      <c r="C47" s="438">
        <v>0.47222222222222276</v>
      </c>
      <c r="D47" s="139">
        <f t="shared" ref="D47:J47" si="98">C47+D$9</f>
        <v>0.4777777777777783</v>
      </c>
      <c r="E47" s="139">
        <f t="shared" si="98"/>
        <v>0.48055555555555607</v>
      </c>
      <c r="F47" s="139">
        <f t="shared" si="98"/>
        <v>0.48402777777777828</v>
      </c>
      <c r="G47" s="139">
        <f t="shared" si="98"/>
        <v>0.49027777777777826</v>
      </c>
      <c r="H47" s="139">
        <f t="shared" si="98"/>
        <v>0.49513888888888935</v>
      </c>
      <c r="I47" s="139">
        <f t="shared" si="98"/>
        <v>0.50000000000000044</v>
      </c>
      <c r="J47" s="139">
        <f t="shared" si="98"/>
        <v>0.50972222222222263</v>
      </c>
      <c r="K47" s="139">
        <f t="shared" si="69"/>
        <v>0.51597222222222261</v>
      </c>
      <c r="L47" s="139">
        <f t="shared" si="70"/>
        <v>0.53333333333333377</v>
      </c>
      <c r="M47" s="139">
        <f t="shared" si="71"/>
        <v>0.54027777777777819</v>
      </c>
      <c r="N47" s="139">
        <f t="shared" si="72"/>
        <v>0.54583333333333373</v>
      </c>
      <c r="O47" s="139">
        <f t="shared" si="73"/>
        <v>0.55555555555555591</v>
      </c>
      <c r="P47" s="139">
        <f t="shared" si="74"/>
        <v>0.56111111111111145</v>
      </c>
      <c r="Q47" s="139">
        <f t="shared" si="75"/>
        <v>0.56805555555555587</v>
      </c>
      <c r="R47" s="139">
        <f t="shared" si="76"/>
        <v>0.57430555555555585</v>
      </c>
      <c r="S47" s="139">
        <f t="shared" si="77"/>
        <v>0.57777777777777806</v>
      </c>
      <c r="T47" s="139">
        <f t="shared" si="78"/>
        <v>0.58125000000000027</v>
      </c>
      <c r="U47" s="139">
        <f t="shared" si="79"/>
        <v>0.5868055555555558</v>
      </c>
      <c r="V47" s="92">
        <f t="shared" si="26"/>
        <v>47.460999999999999</v>
      </c>
      <c r="W47" s="88">
        <f t="shared" si="13"/>
        <v>0.11458333333333304</v>
      </c>
      <c r="X47" s="89">
        <f t="shared" si="14"/>
        <v>17.258545454545498</v>
      </c>
      <c r="Y47" s="82"/>
      <c r="Z47" s="82">
        <f t="shared" si="27"/>
        <v>9.0277777777778012E-3</v>
      </c>
      <c r="AA47" s="82"/>
    </row>
    <row r="48" spans="1:27" ht="18.399999999999999" customHeight="1" x14ac:dyDescent="0.25">
      <c r="A48" s="693"/>
      <c r="B48" s="74">
        <v>32</v>
      </c>
      <c r="C48" s="438">
        <v>0.48125000000000057</v>
      </c>
      <c r="D48" s="139">
        <f t="shared" ref="D48:J48" si="99">C48+D$9</f>
        <v>0.4868055555555561</v>
      </c>
      <c r="E48" s="139">
        <f t="shared" si="99"/>
        <v>0.48958333333333387</v>
      </c>
      <c r="F48" s="139">
        <f t="shared" si="99"/>
        <v>0.49305555555555608</v>
      </c>
      <c r="G48" s="139">
        <f t="shared" si="99"/>
        <v>0.49930555555555606</v>
      </c>
      <c r="H48" s="139">
        <f t="shared" si="99"/>
        <v>0.50416666666666721</v>
      </c>
      <c r="I48" s="139">
        <f t="shared" si="99"/>
        <v>0.5090277777777783</v>
      </c>
      <c r="J48" s="139">
        <f t="shared" si="99"/>
        <v>0.51875000000000049</v>
      </c>
      <c r="K48" s="139">
        <f t="shared" si="69"/>
        <v>0.52500000000000047</v>
      </c>
      <c r="L48" s="139">
        <f t="shared" si="70"/>
        <v>0.54236111111111163</v>
      </c>
      <c r="M48" s="139">
        <f t="shared" si="71"/>
        <v>0.54930555555555605</v>
      </c>
      <c r="N48" s="139">
        <f t="shared" si="72"/>
        <v>0.55486111111111158</v>
      </c>
      <c r="O48" s="139">
        <f t="shared" si="73"/>
        <v>0.56458333333333377</v>
      </c>
      <c r="P48" s="139">
        <f t="shared" si="74"/>
        <v>0.57013888888888931</v>
      </c>
      <c r="Q48" s="139">
        <f t="shared" si="75"/>
        <v>0.57708333333333373</v>
      </c>
      <c r="R48" s="139">
        <f t="shared" si="76"/>
        <v>0.5833333333333337</v>
      </c>
      <c r="S48" s="139">
        <f t="shared" si="77"/>
        <v>0.58680555555555591</v>
      </c>
      <c r="T48" s="139">
        <f t="shared" si="78"/>
        <v>0.59027777777777812</v>
      </c>
      <c r="U48" s="139">
        <f t="shared" si="79"/>
        <v>0.59583333333333366</v>
      </c>
      <c r="V48" s="92">
        <f t="shared" si="26"/>
        <v>47.460999999999999</v>
      </c>
      <c r="W48" s="88">
        <f t="shared" si="13"/>
        <v>0.11458333333333309</v>
      </c>
      <c r="X48" s="89">
        <f t="shared" si="14"/>
        <v>17.258545454545491</v>
      </c>
      <c r="Y48" s="82"/>
      <c r="Z48" s="82">
        <f t="shared" si="27"/>
        <v>9.0277777777778012E-3</v>
      </c>
      <c r="AA48" s="82"/>
    </row>
    <row r="49" spans="1:27" ht="18.399999999999999" customHeight="1" x14ac:dyDescent="0.25">
      <c r="A49" s="693"/>
      <c r="B49" s="74">
        <v>33</v>
      </c>
      <c r="C49" s="438">
        <v>0.49027777777777837</v>
      </c>
      <c r="D49" s="139">
        <f t="shared" ref="D49:J49" si="100">C49+D$9</f>
        <v>0.4958333333333339</v>
      </c>
      <c r="E49" s="139">
        <f t="shared" si="100"/>
        <v>0.49861111111111167</v>
      </c>
      <c r="F49" s="139">
        <f t="shared" si="100"/>
        <v>0.50208333333333388</v>
      </c>
      <c r="G49" s="139">
        <f t="shared" si="100"/>
        <v>0.50833333333333386</v>
      </c>
      <c r="H49" s="139">
        <f t="shared" si="100"/>
        <v>0.51319444444444495</v>
      </c>
      <c r="I49" s="139">
        <f t="shared" si="100"/>
        <v>0.51805555555555605</v>
      </c>
      <c r="J49" s="139">
        <f t="shared" si="100"/>
        <v>0.52777777777777823</v>
      </c>
      <c r="K49" s="139">
        <f t="shared" si="69"/>
        <v>0.53402777777777821</v>
      </c>
      <c r="L49" s="139">
        <f t="shared" si="70"/>
        <v>0.55138888888888937</v>
      </c>
      <c r="M49" s="139">
        <f t="shared" si="71"/>
        <v>0.55833333333333379</v>
      </c>
      <c r="N49" s="139">
        <f t="shared" si="72"/>
        <v>0.56388888888888933</v>
      </c>
      <c r="O49" s="139">
        <f t="shared" si="73"/>
        <v>0.57361111111111152</v>
      </c>
      <c r="P49" s="139">
        <f t="shared" si="74"/>
        <v>0.57916666666666705</v>
      </c>
      <c r="Q49" s="139">
        <f t="shared" si="75"/>
        <v>0.58611111111111147</v>
      </c>
      <c r="R49" s="139">
        <f t="shared" si="76"/>
        <v>0.59236111111111145</v>
      </c>
      <c r="S49" s="139">
        <f t="shared" si="77"/>
        <v>0.59583333333333366</v>
      </c>
      <c r="T49" s="139">
        <f t="shared" si="78"/>
        <v>0.59930555555555587</v>
      </c>
      <c r="U49" s="139">
        <f t="shared" si="79"/>
        <v>0.6048611111111114</v>
      </c>
      <c r="V49" s="92">
        <f t="shared" si="26"/>
        <v>47.460999999999999</v>
      </c>
      <c r="W49" s="88">
        <f t="shared" ref="W49:W80" si="101">U49-C49</f>
        <v>0.11458333333333304</v>
      </c>
      <c r="X49" s="89">
        <f t="shared" si="14"/>
        <v>17.258545454545498</v>
      </c>
      <c r="Y49" s="82"/>
      <c r="Z49" s="82">
        <f t="shared" si="27"/>
        <v>9.0277777777778012E-3</v>
      </c>
      <c r="AA49" s="82"/>
    </row>
    <row r="50" spans="1:27" ht="18.399999999999999" customHeight="1" x14ac:dyDescent="0.25">
      <c r="A50" s="693"/>
      <c r="B50" s="74">
        <v>34</v>
      </c>
      <c r="C50" s="438">
        <v>0.49930555555555617</v>
      </c>
      <c r="D50" s="139">
        <f t="shared" ref="D50:J50" si="102">C50+D$9</f>
        <v>0.50486111111111176</v>
      </c>
      <c r="E50" s="139">
        <f t="shared" si="102"/>
        <v>0.50763888888888953</v>
      </c>
      <c r="F50" s="139">
        <f t="shared" si="102"/>
        <v>0.51111111111111174</v>
      </c>
      <c r="G50" s="139">
        <f t="shared" si="102"/>
        <v>0.51736111111111172</v>
      </c>
      <c r="H50" s="139">
        <f t="shared" si="102"/>
        <v>0.52222222222222281</v>
      </c>
      <c r="I50" s="139">
        <f t="shared" si="102"/>
        <v>0.5270833333333339</v>
      </c>
      <c r="J50" s="139">
        <f t="shared" si="102"/>
        <v>0.53680555555555609</v>
      </c>
      <c r="K50" s="139">
        <f t="shared" si="69"/>
        <v>0.54305555555555607</v>
      </c>
      <c r="L50" s="139">
        <f t="shared" si="70"/>
        <v>0.56041666666666723</v>
      </c>
      <c r="M50" s="139">
        <f t="shared" si="71"/>
        <v>0.56736111111111165</v>
      </c>
      <c r="N50" s="139">
        <f t="shared" si="72"/>
        <v>0.57291666666666718</v>
      </c>
      <c r="O50" s="139">
        <f t="shared" si="73"/>
        <v>0.58263888888888937</v>
      </c>
      <c r="P50" s="139">
        <f t="shared" si="74"/>
        <v>0.58819444444444491</v>
      </c>
      <c r="Q50" s="139">
        <f t="shared" si="75"/>
        <v>0.59513888888888933</v>
      </c>
      <c r="R50" s="139">
        <f t="shared" si="76"/>
        <v>0.60138888888888931</v>
      </c>
      <c r="S50" s="139">
        <f t="shared" si="77"/>
        <v>0.60486111111111152</v>
      </c>
      <c r="T50" s="139">
        <f t="shared" si="78"/>
        <v>0.60833333333333373</v>
      </c>
      <c r="U50" s="139">
        <f t="shared" si="79"/>
        <v>0.61388888888888926</v>
      </c>
      <c r="V50" s="92">
        <f t="shared" si="26"/>
        <v>47.460999999999999</v>
      </c>
      <c r="W50" s="88">
        <f t="shared" si="101"/>
        <v>0.11458333333333309</v>
      </c>
      <c r="X50" s="89">
        <f t="shared" si="14"/>
        <v>17.258545454545491</v>
      </c>
      <c r="Y50" s="82"/>
      <c r="Z50" s="82">
        <f t="shared" si="27"/>
        <v>9.0277777777778012E-3</v>
      </c>
      <c r="AA50" s="82"/>
    </row>
    <row r="51" spans="1:27" ht="18.399999999999999" customHeight="1" x14ac:dyDescent="0.25">
      <c r="A51" s="693"/>
      <c r="B51" s="74">
        <v>35</v>
      </c>
      <c r="C51" s="438">
        <v>0.50833333333333397</v>
      </c>
      <c r="D51" s="139">
        <f t="shared" ref="D51:J51" si="103">C51+D$9</f>
        <v>0.51388888888888951</v>
      </c>
      <c r="E51" s="139">
        <f t="shared" si="103"/>
        <v>0.51666666666666727</v>
      </c>
      <c r="F51" s="139">
        <f t="shared" si="103"/>
        <v>0.52013888888888948</v>
      </c>
      <c r="G51" s="139">
        <f t="shared" si="103"/>
        <v>0.52638888888888946</v>
      </c>
      <c r="H51" s="139">
        <f t="shared" si="103"/>
        <v>0.53125000000000056</v>
      </c>
      <c r="I51" s="139">
        <f t="shared" si="103"/>
        <v>0.53611111111111165</v>
      </c>
      <c r="J51" s="139">
        <f t="shared" si="103"/>
        <v>0.54583333333333384</v>
      </c>
      <c r="K51" s="139">
        <f t="shared" si="69"/>
        <v>0.55208333333333381</v>
      </c>
      <c r="L51" s="139">
        <f t="shared" si="70"/>
        <v>0.56944444444444497</v>
      </c>
      <c r="M51" s="139">
        <f t="shared" si="71"/>
        <v>0.57638888888888939</v>
      </c>
      <c r="N51" s="139">
        <f t="shared" si="72"/>
        <v>0.58194444444444493</v>
      </c>
      <c r="O51" s="139">
        <f t="shared" si="73"/>
        <v>0.59166666666666712</v>
      </c>
      <c r="P51" s="139">
        <f t="shared" si="74"/>
        <v>0.59722222222222265</v>
      </c>
      <c r="Q51" s="139">
        <f t="shared" si="75"/>
        <v>0.60416666666666707</v>
      </c>
      <c r="R51" s="139">
        <f t="shared" si="76"/>
        <v>0.61041666666666705</v>
      </c>
      <c r="S51" s="139">
        <f t="shared" si="77"/>
        <v>0.61388888888888926</v>
      </c>
      <c r="T51" s="139">
        <f t="shared" si="78"/>
        <v>0.61736111111111147</v>
      </c>
      <c r="U51" s="139">
        <f t="shared" si="79"/>
        <v>0.62291666666666701</v>
      </c>
      <c r="V51" s="92">
        <f t="shared" si="26"/>
        <v>47.460999999999999</v>
      </c>
      <c r="W51" s="88">
        <f t="shared" si="101"/>
        <v>0.11458333333333304</v>
      </c>
      <c r="X51" s="89">
        <f t="shared" si="14"/>
        <v>17.258545454545498</v>
      </c>
      <c r="Y51" s="82"/>
      <c r="Z51" s="82">
        <f t="shared" si="27"/>
        <v>9.0277777777778012E-3</v>
      </c>
      <c r="AA51" s="82"/>
    </row>
    <row r="52" spans="1:27" ht="18.399999999999999" customHeight="1" thickBot="1" x14ac:dyDescent="0.3">
      <c r="A52" s="693"/>
      <c r="B52" s="74">
        <v>36</v>
      </c>
      <c r="C52" s="438">
        <v>0.51736111111111172</v>
      </c>
      <c r="D52" s="139">
        <f t="shared" ref="D52:J52" si="104">C52+D$9</f>
        <v>0.52291666666666725</v>
      </c>
      <c r="E52" s="139">
        <f t="shared" si="104"/>
        <v>0.52569444444444502</v>
      </c>
      <c r="F52" s="139">
        <f t="shared" si="104"/>
        <v>0.52916666666666723</v>
      </c>
      <c r="G52" s="139">
        <f t="shared" si="104"/>
        <v>0.53541666666666721</v>
      </c>
      <c r="H52" s="139">
        <f t="shared" si="104"/>
        <v>0.5402777777777783</v>
      </c>
      <c r="I52" s="139">
        <f t="shared" si="104"/>
        <v>0.54513888888888939</v>
      </c>
      <c r="J52" s="139">
        <f t="shared" si="104"/>
        <v>0.55486111111111158</v>
      </c>
      <c r="K52" s="139">
        <f t="shared" si="69"/>
        <v>0.56111111111111156</v>
      </c>
      <c r="L52" s="139">
        <f t="shared" si="70"/>
        <v>0.57847222222222272</v>
      </c>
      <c r="M52" s="139">
        <f t="shared" si="71"/>
        <v>0.58541666666666714</v>
      </c>
      <c r="N52" s="139">
        <f t="shared" si="72"/>
        <v>0.59097222222222268</v>
      </c>
      <c r="O52" s="139">
        <f t="shared" si="73"/>
        <v>0.60069444444444486</v>
      </c>
      <c r="P52" s="139">
        <f t="shared" si="74"/>
        <v>0.6062500000000004</v>
      </c>
      <c r="Q52" s="139">
        <f t="shared" si="75"/>
        <v>0.61319444444444482</v>
      </c>
      <c r="R52" s="139">
        <f t="shared" si="76"/>
        <v>0.6194444444444448</v>
      </c>
      <c r="S52" s="139">
        <f t="shared" si="77"/>
        <v>0.62291666666666701</v>
      </c>
      <c r="T52" s="139">
        <f t="shared" si="78"/>
        <v>0.62638888888888922</v>
      </c>
      <c r="U52" s="139">
        <f t="shared" si="79"/>
        <v>0.63194444444444475</v>
      </c>
      <c r="V52" s="92">
        <f t="shared" si="26"/>
        <v>47.460999999999999</v>
      </c>
      <c r="W52" s="88">
        <f t="shared" si="101"/>
        <v>0.11458333333333304</v>
      </c>
      <c r="X52" s="89">
        <f t="shared" si="14"/>
        <v>17.258545454545498</v>
      </c>
      <c r="Y52" s="82"/>
      <c r="Z52" s="82">
        <f t="shared" si="27"/>
        <v>9.0277777777777457E-3</v>
      </c>
      <c r="AA52" s="82"/>
    </row>
    <row r="53" spans="1:27" ht="18.399999999999999" customHeight="1" x14ac:dyDescent="0.25">
      <c r="A53" s="693"/>
      <c r="B53" s="67">
        <v>37</v>
      </c>
      <c r="C53" s="438">
        <v>0.52638888888888946</v>
      </c>
      <c r="D53" s="139">
        <f t="shared" ref="D53:J53" si="105">C53+D$9</f>
        <v>0.531944444444445</v>
      </c>
      <c r="E53" s="139">
        <f t="shared" si="105"/>
        <v>0.53472222222222276</v>
      </c>
      <c r="F53" s="139">
        <f t="shared" si="105"/>
        <v>0.53819444444444497</v>
      </c>
      <c r="G53" s="139">
        <f t="shared" si="105"/>
        <v>0.54444444444444495</v>
      </c>
      <c r="H53" s="139">
        <f t="shared" si="105"/>
        <v>0.54930555555555605</v>
      </c>
      <c r="I53" s="139">
        <f t="shared" si="105"/>
        <v>0.55416666666666714</v>
      </c>
      <c r="J53" s="139">
        <f t="shared" si="105"/>
        <v>0.56388888888888933</v>
      </c>
      <c r="K53" s="139">
        <f t="shared" si="69"/>
        <v>0.57013888888888931</v>
      </c>
      <c r="L53" s="139">
        <f t="shared" si="70"/>
        <v>0.58750000000000047</v>
      </c>
      <c r="M53" s="139">
        <f t="shared" si="71"/>
        <v>0.59444444444444489</v>
      </c>
      <c r="N53" s="139">
        <f t="shared" si="72"/>
        <v>0.60000000000000042</v>
      </c>
      <c r="O53" s="139">
        <f t="shared" si="73"/>
        <v>0.60972222222222261</v>
      </c>
      <c r="P53" s="139">
        <f t="shared" si="74"/>
        <v>0.61527777777777815</v>
      </c>
      <c r="Q53" s="139">
        <f t="shared" si="75"/>
        <v>0.62222222222222257</v>
      </c>
      <c r="R53" s="139">
        <f t="shared" si="76"/>
        <v>0.62847222222222254</v>
      </c>
      <c r="S53" s="139">
        <f t="shared" si="77"/>
        <v>0.63194444444444475</v>
      </c>
      <c r="T53" s="139">
        <f t="shared" si="78"/>
        <v>0.63541666666666696</v>
      </c>
      <c r="U53" s="139">
        <f t="shared" si="79"/>
        <v>0.6409722222222225</v>
      </c>
      <c r="V53" s="92">
        <f t="shared" si="26"/>
        <v>47.460999999999999</v>
      </c>
      <c r="W53" s="88">
        <f t="shared" si="101"/>
        <v>0.11458333333333304</v>
      </c>
      <c r="X53" s="89">
        <f t="shared" si="14"/>
        <v>17.258545454545498</v>
      </c>
      <c r="Y53" s="82"/>
      <c r="Z53" s="82">
        <f t="shared" si="27"/>
        <v>9.0277777777777457E-3</v>
      </c>
      <c r="AA53" s="82"/>
    </row>
    <row r="54" spans="1:27" ht="18.399999999999999" customHeight="1" x14ac:dyDescent="0.25">
      <c r="A54" s="693"/>
      <c r="B54" s="74">
        <v>38</v>
      </c>
      <c r="C54" s="438">
        <v>0.53541666666666721</v>
      </c>
      <c r="D54" s="139">
        <f t="shared" ref="D54:J54" si="106">C54+D$9</f>
        <v>0.54097222222222274</v>
      </c>
      <c r="E54" s="139">
        <f t="shared" si="106"/>
        <v>0.54375000000000051</v>
      </c>
      <c r="F54" s="139">
        <f t="shared" si="106"/>
        <v>0.54722222222222272</v>
      </c>
      <c r="G54" s="139">
        <f t="shared" si="106"/>
        <v>0.5534722222222227</v>
      </c>
      <c r="H54" s="139">
        <f t="shared" si="106"/>
        <v>0.55833333333333379</v>
      </c>
      <c r="I54" s="139">
        <f t="shared" si="106"/>
        <v>0.56319444444444489</v>
      </c>
      <c r="J54" s="139">
        <f t="shared" si="106"/>
        <v>0.57291666666666707</v>
      </c>
      <c r="K54" s="139">
        <f t="shared" si="69"/>
        <v>0.57916666666666705</v>
      </c>
      <c r="L54" s="139">
        <f t="shared" si="70"/>
        <v>0.59652777777777821</v>
      </c>
      <c r="M54" s="139">
        <f t="shared" si="71"/>
        <v>0.60347222222222263</v>
      </c>
      <c r="N54" s="139">
        <f t="shared" si="72"/>
        <v>0.60902777777777817</v>
      </c>
      <c r="O54" s="139">
        <f t="shared" si="73"/>
        <v>0.61875000000000036</v>
      </c>
      <c r="P54" s="139">
        <f t="shared" si="74"/>
        <v>0.62430555555555589</v>
      </c>
      <c r="Q54" s="139">
        <f t="shared" si="75"/>
        <v>0.63125000000000031</v>
      </c>
      <c r="R54" s="139">
        <f t="shared" si="76"/>
        <v>0.63750000000000029</v>
      </c>
      <c r="S54" s="139">
        <f t="shared" si="77"/>
        <v>0.6409722222222225</v>
      </c>
      <c r="T54" s="139">
        <f t="shared" si="78"/>
        <v>0.64444444444444471</v>
      </c>
      <c r="U54" s="139">
        <f t="shared" si="79"/>
        <v>0.65000000000000024</v>
      </c>
      <c r="V54" s="92">
        <f t="shared" si="26"/>
        <v>47.460999999999999</v>
      </c>
      <c r="W54" s="88">
        <f t="shared" si="101"/>
        <v>0.11458333333333304</v>
      </c>
      <c r="X54" s="89">
        <f t="shared" si="14"/>
        <v>17.258545454545498</v>
      </c>
      <c r="Y54" s="82"/>
      <c r="Z54" s="82">
        <f t="shared" si="27"/>
        <v>9.0277777777777457E-3</v>
      </c>
      <c r="AA54" s="82"/>
    </row>
    <row r="55" spans="1:27" ht="18.399999999999999" customHeight="1" x14ac:dyDescent="0.25">
      <c r="A55" s="693"/>
      <c r="B55" s="74">
        <v>39</v>
      </c>
      <c r="C55" s="438">
        <v>0.54444444444444495</v>
      </c>
      <c r="D55" s="139">
        <f t="shared" ref="D55:J55" si="107">C55+D$9</f>
        <v>0.55000000000000049</v>
      </c>
      <c r="E55" s="139">
        <f t="shared" si="107"/>
        <v>0.55277777777777826</v>
      </c>
      <c r="F55" s="139">
        <f t="shared" si="107"/>
        <v>0.55625000000000047</v>
      </c>
      <c r="G55" s="139">
        <f t="shared" si="107"/>
        <v>0.56250000000000044</v>
      </c>
      <c r="H55" s="139">
        <f t="shared" si="107"/>
        <v>0.56736111111111154</v>
      </c>
      <c r="I55" s="139">
        <f t="shared" si="107"/>
        <v>0.57222222222222263</v>
      </c>
      <c r="J55" s="139">
        <f t="shared" si="107"/>
        <v>0.58194444444444482</v>
      </c>
      <c r="K55" s="139">
        <f t="shared" si="69"/>
        <v>0.5881944444444448</v>
      </c>
      <c r="L55" s="139">
        <f t="shared" si="70"/>
        <v>0.60555555555555596</v>
      </c>
      <c r="M55" s="139">
        <f t="shared" si="71"/>
        <v>0.61250000000000038</v>
      </c>
      <c r="N55" s="139">
        <f t="shared" si="72"/>
        <v>0.61805555555555591</v>
      </c>
      <c r="O55" s="139">
        <f t="shared" si="73"/>
        <v>0.6277777777777781</v>
      </c>
      <c r="P55" s="139">
        <f t="shared" si="74"/>
        <v>0.63333333333333364</v>
      </c>
      <c r="Q55" s="139">
        <f t="shared" si="75"/>
        <v>0.64027777777777806</v>
      </c>
      <c r="R55" s="139">
        <f t="shared" si="76"/>
        <v>0.64652777777777803</v>
      </c>
      <c r="S55" s="139">
        <f t="shared" si="77"/>
        <v>0.65000000000000024</v>
      </c>
      <c r="T55" s="139">
        <f t="shared" si="78"/>
        <v>0.65347222222222245</v>
      </c>
      <c r="U55" s="139">
        <f t="shared" si="79"/>
        <v>0.65902777777777799</v>
      </c>
      <c r="V55" s="92">
        <f t="shared" si="26"/>
        <v>47.460999999999999</v>
      </c>
      <c r="W55" s="88">
        <f t="shared" si="101"/>
        <v>0.11458333333333304</v>
      </c>
      <c r="X55" s="89">
        <f t="shared" si="14"/>
        <v>17.258545454545498</v>
      </c>
      <c r="Y55" s="82"/>
      <c r="Z55" s="82">
        <f t="shared" si="27"/>
        <v>9.0277777777777457E-3</v>
      </c>
      <c r="AA55" s="82"/>
    </row>
    <row r="56" spans="1:27" ht="18.399999999999999" customHeight="1" x14ac:dyDescent="0.25">
      <c r="A56" s="693"/>
      <c r="B56" s="74">
        <v>40</v>
      </c>
      <c r="C56" s="438">
        <v>0.5534722222222227</v>
      </c>
      <c r="D56" s="139">
        <f t="shared" ref="D56:J56" si="108">C56+D$9</f>
        <v>0.55902777777777823</v>
      </c>
      <c r="E56" s="139">
        <f t="shared" si="108"/>
        <v>0.561805555555556</v>
      </c>
      <c r="F56" s="139">
        <f t="shared" si="108"/>
        <v>0.56527777777777821</v>
      </c>
      <c r="G56" s="139">
        <f t="shared" si="108"/>
        <v>0.57152777777777819</v>
      </c>
      <c r="H56" s="139">
        <f t="shared" si="108"/>
        <v>0.57638888888888928</v>
      </c>
      <c r="I56" s="139">
        <f t="shared" si="108"/>
        <v>0.58125000000000038</v>
      </c>
      <c r="J56" s="139">
        <f t="shared" si="108"/>
        <v>0.59097222222222257</v>
      </c>
      <c r="K56" s="139">
        <f t="shared" si="69"/>
        <v>0.59722222222222254</v>
      </c>
      <c r="L56" s="139">
        <f t="shared" si="70"/>
        <v>0.6145833333333337</v>
      </c>
      <c r="M56" s="139">
        <f t="shared" si="71"/>
        <v>0.62152777777777812</v>
      </c>
      <c r="N56" s="139">
        <f t="shared" si="72"/>
        <v>0.62708333333333366</v>
      </c>
      <c r="O56" s="139">
        <f t="shared" si="73"/>
        <v>0.63680555555555585</v>
      </c>
      <c r="P56" s="139">
        <f t="shared" si="74"/>
        <v>0.64236111111111138</v>
      </c>
      <c r="Q56" s="139">
        <f t="shared" si="75"/>
        <v>0.6493055555555558</v>
      </c>
      <c r="R56" s="139">
        <f t="shared" si="76"/>
        <v>0.65555555555555578</v>
      </c>
      <c r="S56" s="139">
        <f t="shared" si="77"/>
        <v>0.65902777777777799</v>
      </c>
      <c r="T56" s="139">
        <f t="shared" si="78"/>
        <v>0.6625000000000002</v>
      </c>
      <c r="U56" s="139">
        <f t="shared" si="79"/>
        <v>0.66805555555555574</v>
      </c>
      <c r="V56" s="92">
        <f t="shared" si="26"/>
        <v>47.460999999999999</v>
      </c>
      <c r="W56" s="88">
        <f t="shared" si="101"/>
        <v>0.11458333333333304</v>
      </c>
      <c r="X56" s="89">
        <f t="shared" si="14"/>
        <v>17.258545454545498</v>
      </c>
      <c r="Y56" s="82"/>
      <c r="Z56" s="82">
        <f t="shared" si="27"/>
        <v>9.0277777777777457E-3</v>
      </c>
      <c r="AA56" s="82"/>
    </row>
    <row r="57" spans="1:27" ht="18.399999999999999" customHeight="1" x14ac:dyDescent="0.25">
      <c r="A57" s="693"/>
      <c r="B57" s="74">
        <v>41</v>
      </c>
      <c r="C57" s="438">
        <v>0.56250000000000044</v>
      </c>
      <c r="D57" s="139">
        <f t="shared" ref="D57:J57" si="109">C57+D$9</f>
        <v>0.56805555555555598</v>
      </c>
      <c r="E57" s="139">
        <f t="shared" si="109"/>
        <v>0.57083333333333375</v>
      </c>
      <c r="F57" s="139">
        <f t="shared" si="109"/>
        <v>0.57430555555555596</v>
      </c>
      <c r="G57" s="139">
        <f t="shared" si="109"/>
        <v>0.58055555555555594</v>
      </c>
      <c r="H57" s="139">
        <f t="shared" si="109"/>
        <v>0.58541666666666703</v>
      </c>
      <c r="I57" s="139">
        <f t="shared" si="109"/>
        <v>0.59027777777777812</v>
      </c>
      <c r="J57" s="139">
        <f t="shared" si="109"/>
        <v>0.60000000000000031</v>
      </c>
      <c r="K57" s="139">
        <f t="shared" si="69"/>
        <v>0.60625000000000029</v>
      </c>
      <c r="L57" s="139">
        <f t="shared" si="70"/>
        <v>0.62361111111111145</v>
      </c>
      <c r="M57" s="139">
        <f t="shared" si="71"/>
        <v>0.63055555555555587</v>
      </c>
      <c r="N57" s="139">
        <f t="shared" si="72"/>
        <v>0.6361111111111114</v>
      </c>
      <c r="O57" s="139">
        <f t="shared" si="73"/>
        <v>0.64583333333333359</v>
      </c>
      <c r="P57" s="139">
        <f t="shared" si="74"/>
        <v>0.65138888888888913</v>
      </c>
      <c r="Q57" s="139">
        <f t="shared" si="75"/>
        <v>0.65833333333333355</v>
      </c>
      <c r="R57" s="139">
        <f t="shared" si="76"/>
        <v>0.66458333333333353</v>
      </c>
      <c r="S57" s="139">
        <f t="shared" si="77"/>
        <v>0.66805555555555574</v>
      </c>
      <c r="T57" s="139">
        <f t="shared" si="78"/>
        <v>0.67152777777777795</v>
      </c>
      <c r="U57" s="139">
        <f t="shared" si="79"/>
        <v>0.67708333333333348</v>
      </c>
      <c r="V57" s="92">
        <f t="shared" si="26"/>
        <v>47.460999999999999</v>
      </c>
      <c r="W57" s="88">
        <f t="shared" si="101"/>
        <v>0.11458333333333304</v>
      </c>
      <c r="X57" s="89">
        <f t="shared" si="14"/>
        <v>17.258545454545498</v>
      </c>
      <c r="Y57" s="82"/>
      <c r="Z57" s="82">
        <f t="shared" si="27"/>
        <v>9.0277777777777457E-3</v>
      </c>
      <c r="AA57" s="82"/>
    </row>
    <row r="58" spans="1:27" ht="18.399999999999999" customHeight="1" x14ac:dyDescent="0.25">
      <c r="A58" s="693"/>
      <c r="B58" s="74">
        <v>42</v>
      </c>
      <c r="C58" s="438">
        <v>0.57152777777777819</v>
      </c>
      <c r="D58" s="139">
        <f t="shared" ref="D58:J58" si="110">C58+D$9</f>
        <v>0.57708333333333373</v>
      </c>
      <c r="E58" s="139">
        <f t="shared" si="110"/>
        <v>0.57986111111111149</v>
      </c>
      <c r="F58" s="139">
        <f t="shared" si="110"/>
        <v>0.5833333333333337</v>
      </c>
      <c r="G58" s="139">
        <f t="shared" si="110"/>
        <v>0.58958333333333368</v>
      </c>
      <c r="H58" s="139">
        <f t="shared" si="110"/>
        <v>0.59444444444444478</v>
      </c>
      <c r="I58" s="139">
        <f t="shared" si="110"/>
        <v>0.59930555555555587</v>
      </c>
      <c r="J58" s="139">
        <f t="shared" si="110"/>
        <v>0.60902777777777806</v>
      </c>
      <c r="K58" s="139">
        <f t="shared" si="69"/>
        <v>0.61527777777777803</v>
      </c>
      <c r="L58" s="139">
        <f t="shared" si="70"/>
        <v>0.63263888888888919</v>
      </c>
      <c r="M58" s="139">
        <f t="shared" si="71"/>
        <v>0.63958333333333361</v>
      </c>
      <c r="N58" s="139">
        <f t="shared" si="72"/>
        <v>0.64513888888888915</v>
      </c>
      <c r="O58" s="139">
        <f t="shared" si="73"/>
        <v>0.65486111111111134</v>
      </c>
      <c r="P58" s="139">
        <f t="shared" si="74"/>
        <v>0.66041666666666687</v>
      </c>
      <c r="Q58" s="139">
        <f t="shared" si="75"/>
        <v>0.66736111111111129</v>
      </c>
      <c r="R58" s="139">
        <f t="shared" si="76"/>
        <v>0.67361111111111127</v>
      </c>
      <c r="S58" s="139">
        <f t="shared" si="77"/>
        <v>0.67708333333333348</v>
      </c>
      <c r="T58" s="139">
        <f t="shared" si="78"/>
        <v>0.68055555555555569</v>
      </c>
      <c r="U58" s="139">
        <f t="shared" si="79"/>
        <v>0.68611111111111123</v>
      </c>
      <c r="V58" s="92">
        <f t="shared" si="26"/>
        <v>47.460999999999999</v>
      </c>
      <c r="W58" s="88">
        <f t="shared" si="101"/>
        <v>0.11458333333333304</v>
      </c>
      <c r="X58" s="89">
        <f t="shared" si="14"/>
        <v>17.258545454545498</v>
      </c>
      <c r="Y58" s="82"/>
      <c r="Z58" s="82">
        <f t="shared" si="27"/>
        <v>9.0277777777777457E-3</v>
      </c>
      <c r="AA58" s="82"/>
    </row>
    <row r="59" spans="1:27" ht="18.399999999999999" customHeight="1" x14ac:dyDescent="0.25">
      <c r="A59" s="693"/>
      <c r="B59" s="74">
        <v>43</v>
      </c>
      <c r="C59" s="438">
        <v>0.58055555555555594</v>
      </c>
      <c r="D59" s="139">
        <f t="shared" ref="D59:J59" si="111">C59+D$9</f>
        <v>0.58611111111111147</v>
      </c>
      <c r="E59" s="139">
        <f t="shared" si="111"/>
        <v>0.58888888888888924</v>
      </c>
      <c r="F59" s="139">
        <f t="shared" si="111"/>
        <v>0.59236111111111145</v>
      </c>
      <c r="G59" s="139">
        <f t="shared" si="111"/>
        <v>0.59861111111111143</v>
      </c>
      <c r="H59" s="139">
        <f t="shared" si="111"/>
        <v>0.60347222222222252</v>
      </c>
      <c r="I59" s="139">
        <f t="shared" si="111"/>
        <v>0.60833333333333361</v>
      </c>
      <c r="J59" s="139">
        <f t="shared" si="111"/>
        <v>0.6180555555555558</v>
      </c>
      <c r="K59" s="139">
        <f t="shared" si="69"/>
        <v>0.62430555555555578</v>
      </c>
      <c r="L59" s="139">
        <f t="shared" si="70"/>
        <v>0.64166666666666694</v>
      </c>
      <c r="M59" s="139">
        <f t="shared" si="71"/>
        <v>0.64861111111111136</v>
      </c>
      <c r="N59" s="139">
        <f t="shared" si="72"/>
        <v>0.6541666666666669</v>
      </c>
      <c r="O59" s="139">
        <f t="shared" si="73"/>
        <v>0.66388888888888908</v>
      </c>
      <c r="P59" s="139">
        <f t="shared" si="74"/>
        <v>0.66944444444444462</v>
      </c>
      <c r="Q59" s="139">
        <f t="shared" si="75"/>
        <v>0.67638888888888904</v>
      </c>
      <c r="R59" s="139">
        <f t="shared" si="76"/>
        <v>0.68263888888888902</v>
      </c>
      <c r="S59" s="139">
        <f t="shared" si="77"/>
        <v>0.68611111111111123</v>
      </c>
      <c r="T59" s="139">
        <f t="shared" si="78"/>
        <v>0.68958333333333344</v>
      </c>
      <c r="U59" s="139">
        <f t="shared" si="79"/>
        <v>0.69513888888888897</v>
      </c>
      <c r="V59" s="92">
        <f t="shared" si="26"/>
        <v>47.460999999999999</v>
      </c>
      <c r="W59" s="88">
        <f t="shared" si="101"/>
        <v>0.11458333333333304</v>
      </c>
      <c r="X59" s="89">
        <f t="shared" si="14"/>
        <v>17.258545454545498</v>
      </c>
      <c r="Y59" s="82"/>
      <c r="Z59" s="82">
        <f t="shared" si="27"/>
        <v>9.0277777777777457E-3</v>
      </c>
      <c r="AA59" s="82"/>
    </row>
    <row r="60" spans="1:27" ht="18.399999999999999" customHeight="1" x14ac:dyDescent="0.25">
      <c r="A60" s="693"/>
      <c r="B60" s="74">
        <v>44</v>
      </c>
      <c r="C60" s="438">
        <v>0.58958333333333368</v>
      </c>
      <c r="D60" s="139">
        <f t="shared" ref="D60:J60" si="112">C60+D$9</f>
        <v>0.59513888888888922</v>
      </c>
      <c r="E60" s="139">
        <f t="shared" si="112"/>
        <v>0.59791666666666698</v>
      </c>
      <c r="F60" s="139">
        <f t="shared" si="112"/>
        <v>0.60138888888888919</v>
      </c>
      <c r="G60" s="139">
        <f t="shared" si="112"/>
        <v>0.60763888888888917</v>
      </c>
      <c r="H60" s="139">
        <f t="shared" si="112"/>
        <v>0.61250000000000027</v>
      </c>
      <c r="I60" s="139">
        <f t="shared" si="112"/>
        <v>0.61736111111111136</v>
      </c>
      <c r="J60" s="139">
        <f t="shared" si="112"/>
        <v>0.62708333333333355</v>
      </c>
      <c r="K60" s="139">
        <f t="shared" si="69"/>
        <v>0.63333333333333353</v>
      </c>
      <c r="L60" s="139">
        <f t="shared" si="70"/>
        <v>0.65069444444444469</v>
      </c>
      <c r="M60" s="139">
        <f t="shared" si="71"/>
        <v>0.65763888888888911</v>
      </c>
      <c r="N60" s="139">
        <f t="shared" si="72"/>
        <v>0.66319444444444464</v>
      </c>
      <c r="O60" s="139">
        <f t="shared" si="73"/>
        <v>0.67291666666666683</v>
      </c>
      <c r="P60" s="139">
        <f t="shared" si="74"/>
        <v>0.67847222222222237</v>
      </c>
      <c r="Q60" s="139">
        <f t="shared" si="75"/>
        <v>0.68541666666666679</v>
      </c>
      <c r="R60" s="139">
        <f t="shared" si="76"/>
        <v>0.69166666666666676</v>
      </c>
      <c r="S60" s="139">
        <f t="shared" si="77"/>
        <v>0.69513888888888897</v>
      </c>
      <c r="T60" s="139">
        <f t="shared" si="78"/>
        <v>0.69861111111111118</v>
      </c>
      <c r="U60" s="139">
        <f t="shared" si="79"/>
        <v>0.70416666666666672</v>
      </c>
      <c r="V60" s="92">
        <f t="shared" si="26"/>
        <v>47.460999999999999</v>
      </c>
      <c r="W60" s="88">
        <f t="shared" si="101"/>
        <v>0.11458333333333304</v>
      </c>
      <c r="X60" s="89">
        <f t="shared" si="14"/>
        <v>17.258545454545498</v>
      </c>
      <c r="Y60" s="82"/>
      <c r="Z60" s="82">
        <f t="shared" si="27"/>
        <v>9.0277777777777457E-3</v>
      </c>
      <c r="AA60" s="82"/>
    </row>
    <row r="61" spans="1:27" ht="18.399999999999999" customHeight="1" thickBot="1" x14ac:dyDescent="0.3">
      <c r="A61" s="693"/>
      <c r="B61" s="74">
        <v>45</v>
      </c>
      <c r="C61" s="438">
        <v>0.59861111111111143</v>
      </c>
      <c r="D61" s="139">
        <f t="shared" ref="D61:J61" si="113">C61+D$9</f>
        <v>0.60416666666666696</v>
      </c>
      <c r="E61" s="139">
        <f t="shared" si="113"/>
        <v>0.60694444444444473</v>
      </c>
      <c r="F61" s="139">
        <f t="shared" si="113"/>
        <v>0.61041666666666694</v>
      </c>
      <c r="G61" s="139">
        <f t="shared" si="113"/>
        <v>0.61666666666666692</v>
      </c>
      <c r="H61" s="139">
        <f t="shared" si="113"/>
        <v>0.62152777777777801</v>
      </c>
      <c r="I61" s="139">
        <f t="shared" si="113"/>
        <v>0.62638888888888911</v>
      </c>
      <c r="J61" s="139">
        <f t="shared" si="113"/>
        <v>0.63611111111111129</v>
      </c>
      <c r="K61" s="139">
        <f t="shared" si="69"/>
        <v>0.64236111111111127</v>
      </c>
      <c r="L61" s="139">
        <f t="shared" si="70"/>
        <v>0.65972222222222243</v>
      </c>
      <c r="M61" s="139">
        <f t="shared" si="71"/>
        <v>0.66666666666666685</v>
      </c>
      <c r="N61" s="139">
        <f t="shared" si="72"/>
        <v>0.67222222222222239</v>
      </c>
      <c r="O61" s="139">
        <f t="shared" si="73"/>
        <v>0.68194444444444458</v>
      </c>
      <c r="P61" s="139">
        <f t="shared" si="74"/>
        <v>0.68750000000000011</v>
      </c>
      <c r="Q61" s="139">
        <f t="shared" si="75"/>
        <v>0.69444444444444453</v>
      </c>
      <c r="R61" s="139">
        <f t="shared" si="76"/>
        <v>0.70069444444444451</v>
      </c>
      <c r="S61" s="139">
        <f t="shared" si="77"/>
        <v>0.70416666666666672</v>
      </c>
      <c r="T61" s="139">
        <f t="shared" si="78"/>
        <v>0.70763888888888893</v>
      </c>
      <c r="U61" s="139">
        <f t="shared" si="79"/>
        <v>0.71319444444444446</v>
      </c>
      <c r="V61" s="92">
        <f t="shared" si="26"/>
        <v>47.460999999999999</v>
      </c>
      <c r="W61" s="88">
        <f t="shared" si="101"/>
        <v>0.11458333333333304</v>
      </c>
      <c r="X61" s="89">
        <f t="shared" ref="X61:X96" si="114">$G$101/((W61*1440)/60)</f>
        <v>17.258545454545498</v>
      </c>
      <c r="Y61" s="82"/>
      <c r="Z61" s="82"/>
      <c r="AA61" s="82"/>
    </row>
    <row r="62" spans="1:27" ht="18.399999999999999" customHeight="1" x14ac:dyDescent="0.25">
      <c r="A62" s="693"/>
      <c r="B62" s="67">
        <v>46</v>
      </c>
      <c r="C62" s="438">
        <v>0.60763888888888917</v>
      </c>
      <c r="D62" s="139">
        <f t="shared" ref="D62:J62" si="115">C62+D$9</f>
        <v>0.61319444444444471</v>
      </c>
      <c r="E62" s="139">
        <f t="shared" si="115"/>
        <v>0.61597222222222248</v>
      </c>
      <c r="F62" s="139">
        <f t="shared" si="115"/>
        <v>0.61944444444444469</v>
      </c>
      <c r="G62" s="139">
        <f t="shared" si="115"/>
        <v>0.62569444444444466</v>
      </c>
      <c r="H62" s="139">
        <f t="shared" si="115"/>
        <v>0.63055555555555576</v>
      </c>
      <c r="I62" s="139">
        <f t="shared" si="115"/>
        <v>0.63541666666666685</v>
      </c>
      <c r="J62" s="139">
        <f t="shared" si="115"/>
        <v>0.64513888888888904</v>
      </c>
      <c r="K62" s="139">
        <f t="shared" si="69"/>
        <v>0.65138888888888902</v>
      </c>
      <c r="L62" s="139">
        <f t="shared" si="70"/>
        <v>0.66875000000000018</v>
      </c>
      <c r="M62" s="139">
        <f t="shared" si="71"/>
        <v>0.6756944444444446</v>
      </c>
      <c r="N62" s="139">
        <f t="shared" si="72"/>
        <v>0.68125000000000013</v>
      </c>
      <c r="O62" s="139">
        <f t="shared" si="73"/>
        <v>0.69097222222222232</v>
      </c>
      <c r="P62" s="139">
        <f t="shared" si="74"/>
        <v>0.69652777777777786</v>
      </c>
      <c r="Q62" s="139">
        <f t="shared" si="75"/>
        <v>0.70347222222222228</v>
      </c>
      <c r="R62" s="139">
        <f t="shared" si="76"/>
        <v>0.70972222222222225</v>
      </c>
      <c r="S62" s="139">
        <f t="shared" si="77"/>
        <v>0.71319444444444446</v>
      </c>
      <c r="T62" s="139">
        <f t="shared" si="78"/>
        <v>0.71666666666666667</v>
      </c>
      <c r="U62" s="139">
        <f t="shared" si="79"/>
        <v>0.72222222222222221</v>
      </c>
      <c r="V62" s="92">
        <f t="shared" si="26"/>
        <v>47.460999999999999</v>
      </c>
      <c r="W62" s="88">
        <f t="shared" si="101"/>
        <v>0.11458333333333304</v>
      </c>
      <c r="X62" s="89">
        <f t="shared" si="114"/>
        <v>17.258545454545498</v>
      </c>
      <c r="Y62" s="82"/>
      <c r="Z62" s="82"/>
      <c r="AA62" s="82"/>
    </row>
    <row r="63" spans="1:27" ht="18.399999999999999" customHeight="1" x14ac:dyDescent="0.25">
      <c r="A63" s="693"/>
      <c r="B63" s="74">
        <v>47</v>
      </c>
      <c r="C63" s="438">
        <v>0.61666666666666692</v>
      </c>
      <c r="D63" s="139">
        <f t="shared" ref="D63:J63" si="116">C63+D$9</f>
        <v>0.62222222222222245</v>
      </c>
      <c r="E63" s="139">
        <f t="shared" si="116"/>
        <v>0.62500000000000022</v>
      </c>
      <c r="F63" s="139">
        <f t="shared" si="116"/>
        <v>0.62847222222222243</v>
      </c>
      <c r="G63" s="139">
        <f t="shared" si="116"/>
        <v>0.63472222222222241</v>
      </c>
      <c r="H63" s="139">
        <f t="shared" si="116"/>
        <v>0.6395833333333335</v>
      </c>
      <c r="I63" s="139">
        <f t="shared" si="116"/>
        <v>0.6444444444444446</v>
      </c>
      <c r="J63" s="139">
        <f t="shared" si="116"/>
        <v>0.65416666666666679</v>
      </c>
      <c r="K63" s="139">
        <f t="shared" si="69"/>
        <v>0.66041666666666676</v>
      </c>
      <c r="L63" s="139">
        <f t="shared" si="70"/>
        <v>0.67777777777777792</v>
      </c>
      <c r="M63" s="139">
        <f t="shared" si="71"/>
        <v>0.68472222222222234</v>
      </c>
      <c r="N63" s="139">
        <f t="shared" si="72"/>
        <v>0.69027777777777788</v>
      </c>
      <c r="O63" s="139">
        <f t="shared" si="73"/>
        <v>0.70000000000000007</v>
      </c>
      <c r="P63" s="139">
        <f t="shared" si="74"/>
        <v>0.7055555555555556</v>
      </c>
      <c r="Q63" s="139">
        <f t="shared" si="75"/>
        <v>0.71250000000000002</v>
      </c>
      <c r="R63" s="139">
        <f t="shared" si="76"/>
        <v>0.71875</v>
      </c>
      <c r="S63" s="139">
        <f t="shared" si="77"/>
        <v>0.72222222222222221</v>
      </c>
      <c r="T63" s="139">
        <f t="shared" si="78"/>
        <v>0.72569444444444442</v>
      </c>
      <c r="U63" s="139">
        <f t="shared" si="79"/>
        <v>0.73124999999999996</v>
      </c>
      <c r="V63" s="92">
        <f t="shared" si="26"/>
        <v>47.460999999999999</v>
      </c>
      <c r="W63" s="88">
        <f t="shared" si="101"/>
        <v>0.11458333333333304</v>
      </c>
      <c r="X63" s="89">
        <f t="shared" si="114"/>
        <v>17.258545454545498</v>
      </c>
      <c r="Y63" s="82"/>
      <c r="Z63" s="82"/>
      <c r="AA63" s="82"/>
    </row>
    <row r="64" spans="1:27" ht="18.399999999999999" customHeight="1" x14ac:dyDescent="0.25">
      <c r="A64" s="693"/>
      <c r="B64" s="74">
        <v>48</v>
      </c>
      <c r="C64" s="438">
        <v>0.62569444444444466</v>
      </c>
      <c r="D64" s="139">
        <f t="shared" ref="D64:J64" si="117">C64+D$9</f>
        <v>0.6312500000000002</v>
      </c>
      <c r="E64" s="139">
        <f t="shared" si="117"/>
        <v>0.63402777777777797</v>
      </c>
      <c r="F64" s="139">
        <f t="shared" si="117"/>
        <v>0.63750000000000018</v>
      </c>
      <c r="G64" s="139">
        <f t="shared" si="117"/>
        <v>0.64375000000000016</v>
      </c>
      <c r="H64" s="139">
        <f t="shared" si="117"/>
        <v>0.64861111111111125</v>
      </c>
      <c r="I64" s="139">
        <f t="shared" si="117"/>
        <v>0.65347222222222234</v>
      </c>
      <c r="J64" s="139">
        <f t="shared" si="117"/>
        <v>0.66319444444444453</v>
      </c>
      <c r="K64" s="139">
        <f t="shared" si="69"/>
        <v>0.66944444444444451</v>
      </c>
      <c r="L64" s="139">
        <f t="shared" si="70"/>
        <v>0.68680555555555567</v>
      </c>
      <c r="M64" s="139">
        <f t="shared" si="71"/>
        <v>0.69375000000000009</v>
      </c>
      <c r="N64" s="139">
        <f t="shared" si="72"/>
        <v>0.69930555555555562</v>
      </c>
      <c r="O64" s="139">
        <f t="shared" si="73"/>
        <v>0.70902777777777781</v>
      </c>
      <c r="P64" s="139">
        <f t="shared" si="74"/>
        <v>0.71458333333333335</v>
      </c>
      <c r="Q64" s="139">
        <f t="shared" si="75"/>
        <v>0.72152777777777777</v>
      </c>
      <c r="R64" s="139">
        <f t="shared" si="76"/>
        <v>0.72777777777777775</v>
      </c>
      <c r="S64" s="139">
        <f t="shared" si="77"/>
        <v>0.73124999999999996</v>
      </c>
      <c r="T64" s="139">
        <f t="shared" si="78"/>
        <v>0.73472222222222217</v>
      </c>
      <c r="U64" s="139">
        <f t="shared" si="79"/>
        <v>0.7402777777777777</v>
      </c>
      <c r="V64" s="92">
        <f t="shared" si="26"/>
        <v>47.460999999999999</v>
      </c>
      <c r="W64" s="88">
        <f t="shared" si="101"/>
        <v>0.11458333333333304</v>
      </c>
      <c r="X64" s="89">
        <f t="shared" si="114"/>
        <v>17.258545454545498</v>
      </c>
      <c r="Y64" s="82"/>
      <c r="Z64" s="82"/>
      <c r="AA64" s="82"/>
    </row>
    <row r="65" spans="1:27" ht="18.399999999999999" customHeight="1" x14ac:dyDescent="0.25">
      <c r="A65" s="693"/>
      <c r="B65" s="74">
        <v>49</v>
      </c>
      <c r="C65" s="438">
        <v>0.63472222222222241</v>
      </c>
      <c r="D65" s="139">
        <f t="shared" ref="D65:J65" si="118">C65+D$9</f>
        <v>0.64027777777777795</v>
      </c>
      <c r="E65" s="139">
        <f t="shared" si="118"/>
        <v>0.64305555555555571</v>
      </c>
      <c r="F65" s="139">
        <f t="shared" si="118"/>
        <v>0.64652777777777792</v>
      </c>
      <c r="G65" s="139">
        <f t="shared" si="118"/>
        <v>0.6527777777777779</v>
      </c>
      <c r="H65" s="139">
        <f t="shared" si="118"/>
        <v>0.65763888888888899</v>
      </c>
      <c r="I65" s="139">
        <f t="shared" si="118"/>
        <v>0.66250000000000009</v>
      </c>
      <c r="J65" s="139">
        <f t="shared" si="118"/>
        <v>0.67222222222222228</v>
      </c>
      <c r="K65" s="139">
        <f t="shared" si="69"/>
        <v>0.67847222222222225</v>
      </c>
      <c r="L65" s="139">
        <f t="shared" si="70"/>
        <v>0.69583333333333341</v>
      </c>
      <c r="M65" s="139">
        <f t="shared" si="71"/>
        <v>0.70277777777777783</v>
      </c>
      <c r="N65" s="139">
        <f t="shared" si="72"/>
        <v>0.70833333333333337</v>
      </c>
      <c r="O65" s="139">
        <f t="shared" si="73"/>
        <v>0.71805555555555556</v>
      </c>
      <c r="P65" s="139">
        <f t="shared" si="74"/>
        <v>0.72361111111111109</v>
      </c>
      <c r="Q65" s="139">
        <f t="shared" si="75"/>
        <v>0.73055555555555551</v>
      </c>
      <c r="R65" s="139">
        <f t="shared" si="76"/>
        <v>0.73680555555555549</v>
      </c>
      <c r="S65" s="139">
        <f t="shared" si="77"/>
        <v>0.7402777777777777</v>
      </c>
      <c r="T65" s="139">
        <f t="shared" si="78"/>
        <v>0.74374999999999991</v>
      </c>
      <c r="U65" s="139">
        <f t="shared" si="79"/>
        <v>0.74930555555555545</v>
      </c>
      <c r="V65" s="92">
        <f t="shared" si="26"/>
        <v>47.460999999999999</v>
      </c>
      <c r="W65" s="88">
        <f t="shared" si="101"/>
        <v>0.11458333333333304</v>
      </c>
      <c r="X65" s="89">
        <f t="shared" si="114"/>
        <v>17.258545454545498</v>
      </c>
      <c r="Y65" s="82"/>
      <c r="Z65" s="82"/>
      <c r="AA65" s="82"/>
    </row>
    <row r="66" spans="1:27" ht="18.399999999999999" customHeight="1" x14ac:dyDescent="0.25">
      <c r="A66" s="693"/>
      <c r="B66" s="74">
        <v>50</v>
      </c>
      <c r="C66" s="438">
        <v>0.64375000000000016</v>
      </c>
      <c r="D66" s="139">
        <f t="shared" ref="D66:J66" si="119">C66+D$9</f>
        <v>0.64930555555555569</v>
      </c>
      <c r="E66" s="139">
        <f t="shared" si="119"/>
        <v>0.65208333333333346</v>
      </c>
      <c r="F66" s="139">
        <f t="shared" si="119"/>
        <v>0.65555555555555567</v>
      </c>
      <c r="G66" s="139">
        <f t="shared" si="119"/>
        <v>0.66180555555555565</v>
      </c>
      <c r="H66" s="139">
        <f t="shared" si="119"/>
        <v>0.66666666666666674</v>
      </c>
      <c r="I66" s="139">
        <f t="shared" si="119"/>
        <v>0.67152777777777783</v>
      </c>
      <c r="J66" s="139">
        <f t="shared" si="119"/>
        <v>0.68125000000000002</v>
      </c>
      <c r="K66" s="139">
        <f t="shared" si="69"/>
        <v>0.6875</v>
      </c>
      <c r="L66" s="139">
        <f t="shared" si="70"/>
        <v>0.70486111111111116</v>
      </c>
      <c r="M66" s="139">
        <f t="shared" si="71"/>
        <v>0.71180555555555558</v>
      </c>
      <c r="N66" s="139">
        <f t="shared" si="72"/>
        <v>0.71736111111111112</v>
      </c>
      <c r="O66" s="139">
        <f t="shared" si="73"/>
        <v>0.7270833333333333</v>
      </c>
      <c r="P66" s="139">
        <f t="shared" si="74"/>
        <v>0.73263888888888884</v>
      </c>
      <c r="Q66" s="139">
        <f t="shared" si="75"/>
        <v>0.73958333333333326</v>
      </c>
      <c r="R66" s="139">
        <f t="shared" si="76"/>
        <v>0.74583333333333324</v>
      </c>
      <c r="S66" s="139">
        <f t="shared" si="77"/>
        <v>0.74930555555555545</v>
      </c>
      <c r="T66" s="139">
        <f t="shared" si="78"/>
        <v>0.75277777777777766</v>
      </c>
      <c r="U66" s="139">
        <f t="shared" si="79"/>
        <v>0.75833333333333319</v>
      </c>
      <c r="V66" s="92">
        <f t="shared" si="26"/>
        <v>47.460999999999999</v>
      </c>
      <c r="W66" s="88">
        <f t="shared" si="101"/>
        <v>0.11458333333333304</v>
      </c>
      <c r="X66" s="89">
        <f t="shared" si="114"/>
        <v>17.258545454545498</v>
      </c>
      <c r="Y66" s="82"/>
      <c r="Z66" s="82"/>
      <c r="AA66" s="82"/>
    </row>
    <row r="67" spans="1:27" ht="18.399999999999999" customHeight="1" x14ac:dyDescent="0.25">
      <c r="A67" s="693"/>
      <c r="B67" s="74">
        <v>51</v>
      </c>
      <c r="C67" s="438">
        <v>0.6527777777777779</v>
      </c>
      <c r="D67" s="139">
        <f t="shared" ref="D67:J67" si="120">C67+D$9</f>
        <v>0.65833333333333344</v>
      </c>
      <c r="E67" s="139">
        <f t="shared" si="120"/>
        <v>0.6611111111111112</v>
      </c>
      <c r="F67" s="139">
        <f t="shared" si="120"/>
        <v>0.66458333333333341</v>
      </c>
      <c r="G67" s="139">
        <f t="shared" si="120"/>
        <v>0.67083333333333339</v>
      </c>
      <c r="H67" s="139">
        <f t="shared" si="120"/>
        <v>0.67569444444444449</v>
      </c>
      <c r="I67" s="139">
        <f t="shared" si="120"/>
        <v>0.68055555555555558</v>
      </c>
      <c r="J67" s="139">
        <f t="shared" si="120"/>
        <v>0.69027777777777777</v>
      </c>
      <c r="K67" s="139">
        <f t="shared" si="69"/>
        <v>0.69652777777777775</v>
      </c>
      <c r="L67" s="139">
        <f t="shared" si="70"/>
        <v>0.71388888888888891</v>
      </c>
      <c r="M67" s="139">
        <f t="shared" si="71"/>
        <v>0.72083333333333333</v>
      </c>
      <c r="N67" s="139">
        <f t="shared" si="72"/>
        <v>0.72638888888888886</v>
      </c>
      <c r="O67" s="139">
        <f t="shared" si="73"/>
        <v>0.73611111111111105</v>
      </c>
      <c r="P67" s="139">
        <f t="shared" si="74"/>
        <v>0.74166666666666659</v>
      </c>
      <c r="Q67" s="139">
        <f t="shared" si="75"/>
        <v>0.74861111111111101</v>
      </c>
      <c r="R67" s="139">
        <f t="shared" si="76"/>
        <v>0.75486111111111098</v>
      </c>
      <c r="S67" s="139">
        <f t="shared" si="77"/>
        <v>0.75833333333333319</v>
      </c>
      <c r="T67" s="139">
        <f t="shared" si="78"/>
        <v>0.7618055555555554</v>
      </c>
      <c r="U67" s="139">
        <f t="shared" si="79"/>
        <v>0.76736111111111094</v>
      </c>
      <c r="V67" s="92">
        <f t="shared" si="26"/>
        <v>47.460999999999999</v>
      </c>
      <c r="W67" s="88">
        <f t="shared" si="101"/>
        <v>0.11458333333333304</v>
      </c>
      <c r="X67" s="89">
        <f t="shared" si="114"/>
        <v>17.258545454545498</v>
      </c>
      <c r="Y67" s="82"/>
      <c r="Z67" s="82"/>
      <c r="AA67" s="82"/>
    </row>
    <row r="68" spans="1:27" ht="18.399999999999999" customHeight="1" x14ac:dyDescent="0.25">
      <c r="A68" s="693"/>
      <c r="B68" s="74">
        <v>52</v>
      </c>
      <c r="C68" s="438">
        <v>0.66180555555555565</v>
      </c>
      <c r="D68" s="139">
        <f t="shared" ref="D68:J68" si="121">C68+D$9</f>
        <v>0.66736111111111118</v>
      </c>
      <c r="E68" s="139">
        <f t="shared" si="121"/>
        <v>0.67013888888888895</v>
      </c>
      <c r="F68" s="139">
        <f t="shared" si="121"/>
        <v>0.67361111111111116</v>
      </c>
      <c r="G68" s="139">
        <f t="shared" si="121"/>
        <v>0.67986111111111114</v>
      </c>
      <c r="H68" s="139">
        <f t="shared" si="121"/>
        <v>0.68472222222222223</v>
      </c>
      <c r="I68" s="139">
        <f t="shared" si="121"/>
        <v>0.68958333333333333</v>
      </c>
      <c r="J68" s="139">
        <f t="shared" si="121"/>
        <v>0.69930555555555551</v>
      </c>
      <c r="K68" s="139">
        <f t="shared" si="69"/>
        <v>0.70555555555555549</v>
      </c>
      <c r="L68" s="139">
        <f t="shared" si="70"/>
        <v>0.72291666666666665</v>
      </c>
      <c r="M68" s="139">
        <f t="shared" si="71"/>
        <v>0.72986111111111107</v>
      </c>
      <c r="N68" s="139">
        <f t="shared" si="72"/>
        <v>0.73541666666666661</v>
      </c>
      <c r="O68" s="139">
        <f t="shared" si="73"/>
        <v>0.7451388888888888</v>
      </c>
      <c r="P68" s="139">
        <f t="shared" si="74"/>
        <v>0.75069444444444433</v>
      </c>
      <c r="Q68" s="139">
        <f t="shared" si="75"/>
        <v>0.75763888888888875</v>
      </c>
      <c r="R68" s="139">
        <f t="shared" si="76"/>
        <v>0.76388888888888873</v>
      </c>
      <c r="S68" s="139">
        <f t="shared" si="77"/>
        <v>0.76736111111111094</v>
      </c>
      <c r="T68" s="139">
        <f t="shared" si="78"/>
        <v>0.77083333333333315</v>
      </c>
      <c r="U68" s="139">
        <f t="shared" si="79"/>
        <v>0.77638888888888868</v>
      </c>
      <c r="V68" s="92">
        <f t="shared" si="26"/>
        <v>47.460999999999999</v>
      </c>
      <c r="W68" s="88">
        <f t="shared" si="101"/>
        <v>0.11458333333333304</v>
      </c>
      <c r="X68" s="89">
        <f t="shared" si="114"/>
        <v>17.258545454545498</v>
      </c>
      <c r="Y68" s="82"/>
      <c r="Z68" s="82"/>
      <c r="AA68" s="82"/>
    </row>
    <row r="69" spans="1:27" ht="18.399999999999999" customHeight="1" x14ac:dyDescent="0.25">
      <c r="A69" s="693"/>
      <c r="B69" s="74">
        <v>53</v>
      </c>
      <c r="C69" s="438">
        <v>0.67083333333333339</v>
      </c>
      <c r="D69" s="139">
        <f t="shared" ref="D69:J69" si="122">C69+D$9</f>
        <v>0.67638888888888893</v>
      </c>
      <c r="E69" s="139">
        <f t="shared" si="122"/>
        <v>0.6791666666666667</v>
      </c>
      <c r="F69" s="139">
        <f t="shared" si="122"/>
        <v>0.68263888888888891</v>
      </c>
      <c r="G69" s="139">
        <f t="shared" si="122"/>
        <v>0.68888888888888888</v>
      </c>
      <c r="H69" s="139">
        <f t="shared" si="122"/>
        <v>0.69374999999999998</v>
      </c>
      <c r="I69" s="139">
        <f t="shared" si="122"/>
        <v>0.69861111111111107</v>
      </c>
      <c r="J69" s="139">
        <f t="shared" si="122"/>
        <v>0.70833333333333326</v>
      </c>
      <c r="K69" s="139">
        <f t="shared" si="69"/>
        <v>0.71458333333333324</v>
      </c>
      <c r="L69" s="139">
        <f t="shared" si="70"/>
        <v>0.7319444444444444</v>
      </c>
      <c r="M69" s="139">
        <f t="shared" si="71"/>
        <v>0.73888888888888882</v>
      </c>
      <c r="N69" s="139">
        <f t="shared" si="72"/>
        <v>0.74444444444444435</v>
      </c>
      <c r="O69" s="139">
        <f t="shared" si="73"/>
        <v>0.75416666666666654</v>
      </c>
      <c r="P69" s="139">
        <f t="shared" si="74"/>
        <v>0.75972222222222208</v>
      </c>
      <c r="Q69" s="139">
        <f t="shared" si="75"/>
        <v>0.7666666666666665</v>
      </c>
      <c r="R69" s="139">
        <f t="shared" si="76"/>
        <v>0.77291666666666647</v>
      </c>
      <c r="S69" s="139">
        <f t="shared" si="77"/>
        <v>0.77638888888888868</v>
      </c>
      <c r="T69" s="139">
        <f t="shared" si="78"/>
        <v>0.77986111111111089</v>
      </c>
      <c r="U69" s="139">
        <f t="shared" si="79"/>
        <v>0.78541666666666643</v>
      </c>
      <c r="V69" s="92">
        <f t="shared" si="26"/>
        <v>47.460999999999999</v>
      </c>
      <c r="W69" s="88">
        <f t="shared" si="101"/>
        <v>0.11458333333333304</v>
      </c>
      <c r="X69" s="89">
        <f t="shared" si="114"/>
        <v>17.258545454545498</v>
      </c>
      <c r="Y69" s="82"/>
      <c r="Z69" s="82"/>
      <c r="AA69" s="82"/>
    </row>
    <row r="70" spans="1:27" ht="18.399999999999999" customHeight="1" thickBot="1" x14ac:dyDescent="0.3">
      <c r="A70" s="693"/>
      <c r="B70" s="74">
        <v>54</v>
      </c>
      <c r="C70" s="438">
        <v>0.67986111111111114</v>
      </c>
      <c r="D70" s="139">
        <f t="shared" ref="D70:J70" si="123">C70+D$9</f>
        <v>0.68541666666666667</v>
      </c>
      <c r="E70" s="139">
        <f t="shared" si="123"/>
        <v>0.68819444444444444</v>
      </c>
      <c r="F70" s="139">
        <f t="shared" si="123"/>
        <v>0.69166666666666665</v>
      </c>
      <c r="G70" s="139">
        <f t="shared" si="123"/>
        <v>0.69791666666666663</v>
      </c>
      <c r="H70" s="139">
        <f t="shared" si="123"/>
        <v>0.70277777777777772</v>
      </c>
      <c r="I70" s="139">
        <f t="shared" si="123"/>
        <v>0.70763888888888882</v>
      </c>
      <c r="J70" s="139">
        <f t="shared" si="123"/>
        <v>0.71736111111111101</v>
      </c>
      <c r="K70" s="139">
        <f t="shared" si="69"/>
        <v>0.72361111111111098</v>
      </c>
      <c r="L70" s="139">
        <f t="shared" si="70"/>
        <v>0.74097222222222214</v>
      </c>
      <c r="M70" s="139">
        <f t="shared" si="71"/>
        <v>0.74791666666666656</v>
      </c>
      <c r="N70" s="139">
        <f t="shared" si="72"/>
        <v>0.7534722222222221</v>
      </c>
      <c r="O70" s="139">
        <f t="shared" si="73"/>
        <v>0.76319444444444429</v>
      </c>
      <c r="P70" s="139">
        <f t="shared" si="74"/>
        <v>0.76874999999999982</v>
      </c>
      <c r="Q70" s="139">
        <f t="shared" si="75"/>
        <v>0.77569444444444424</v>
      </c>
      <c r="R70" s="139">
        <f t="shared" si="76"/>
        <v>0.78194444444444422</v>
      </c>
      <c r="S70" s="139">
        <f t="shared" si="77"/>
        <v>0.78541666666666643</v>
      </c>
      <c r="T70" s="139">
        <f t="shared" si="78"/>
        <v>0.78888888888888864</v>
      </c>
      <c r="U70" s="139">
        <f t="shared" si="79"/>
        <v>0.79444444444444418</v>
      </c>
      <c r="V70" s="92">
        <f t="shared" si="26"/>
        <v>47.460999999999999</v>
      </c>
      <c r="W70" s="88">
        <f t="shared" si="101"/>
        <v>0.11458333333333304</v>
      </c>
      <c r="X70" s="89">
        <f t="shared" si="114"/>
        <v>17.258545454545498</v>
      </c>
      <c r="Y70" s="82"/>
      <c r="Z70" s="82"/>
      <c r="AA70" s="82"/>
    </row>
    <row r="71" spans="1:27" ht="18.399999999999999" customHeight="1" x14ac:dyDescent="0.25">
      <c r="A71" s="693"/>
      <c r="B71" s="67">
        <v>55</v>
      </c>
      <c r="C71" s="438">
        <v>0.68888888888888888</v>
      </c>
      <c r="D71" s="139">
        <f t="shared" ref="D71:J71" si="124">C71+D$9</f>
        <v>0.69444444444444442</v>
      </c>
      <c r="E71" s="139">
        <f t="shared" si="124"/>
        <v>0.69722222222222219</v>
      </c>
      <c r="F71" s="139">
        <f t="shared" si="124"/>
        <v>0.7006944444444444</v>
      </c>
      <c r="G71" s="139">
        <f t="shared" si="124"/>
        <v>0.70694444444444438</v>
      </c>
      <c r="H71" s="139">
        <f t="shared" si="124"/>
        <v>0.71180555555555547</v>
      </c>
      <c r="I71" s="139">
        <f t="shared" si="124"/>
        <v>0.71666666666666656</v>
      </c>
      <c r="J71" s="139">
        <f t="shared" si="124"/>
        <v>0.72638888888888875</v>
      </c>
      <c r="K71" s="139">
        <f t="shared" si="69"/>
        <v>0.73263888888888873</v>
      </c>
      <c r="L71" s="139">
        <f t="shared" si="70"/>
        <v>0.74999999999999989</v>
      </c>
      <c r="M71" s="139">
        <f t="shared" si="71"/>
        <v>0.75694444444444431</v>
      </c>
      <c r="N71" s="139">
        <f t="shared" si="72"/>
        <v>0.76249999999999984</v>
      </c>
      <c r="O71" s="139">
        <f t="shared" si="73"/>
        <v>0.77222222222222203</v>
      </c>
      <c r="P71" s="139">
        <f t="shared" si="74"/>
        <v>0.77777777777777757</v>
      </c>
      <c r="Q71" s="139">
        <f t="shared" si="75"/>
        <v>0.78472222222222199</v>
      </c>
      <c r="R71" s="139">
        <f t="shared" si="76"/>
        <v>0.79097222222222197</v>
      </c>
      <c r="S71" s="139">
        <f t="shared" si="77"/>
        <v>0.79444444444444418</v>
      </c>
      <c r="T71" s="139">
        <f t="shared" si="78"/>
        <v>0.79791666666666639</v>
      </c>
      <c r="U71" s="139">
        <f t="shared" si="79"/>
        <v>0.80347222222222192</v>
      </c>
      <c r="V71" s="92">
        <f t="shared" si="26"/>
        <v>47.460999999999999</v>
      </c>
      <c r="W71" s="88">
        <f t="shared" si="101"/>
        <v>0.11458333333333304</v>
      </c>
      <c r="X71" s="89">
        <f t="shared" si="114"/>
        <v>17.258545454545498</v>
      </c>
      <c r="Y71" s="82"/>
      <c r="Z71" s="82"/>
      <c r="AA71" s="82"/>
    </row>
    <row r="72" spans="1:27" ht="18.399999999999999" customHeight="1" x14ac:dyDescent="0.25">
      <c r="A72" s="693"/>
      <c r="B72" s="74">
        <v>56</v>
      </c>
      <c r="C72" s="438">
        <v>0.69791666666666663</v>
      </c>
      <c r="D72" s="139">
        <f t="shared" ref="D72:J72" si="125">C72+D$9</f>
        <v>0.70347222222222217</v>
      </c>
      <c r="E72" s="139">
        <f t="shared" si="125"/>
        <v>0.70624999999999993</v>
      </c>
      <c r="F72" s="139">
        <f t="shared" si="125"/>
        <v>0.70972222222222214</v>
      </c>
      <c r="G72" s="139">
        <f t="shared" si="125"/>
        <v>0.71597222222222212</v>
      </c>
      <c r="H72" s="139">
        <f t="shared" si="125"/>
        <v>0.72083333333333321</v>
      </c>
      <c r="I72" s="139">
        <f t="shared" si="125"/>
        <v>0.72569444444444431</v>
      </c>
      <c r="J72" s="139">
        <f t="shared" si="125"/>
        <v>0.7354166666666665</v>
      </c>
      <c r="K72" s="139">
        <f t="shared" si="69"/>
        <v>0.74166666666666647</v>
      </c>
      <c r="L72" s="139">
        <f t="shared" si="70"/>
        <v>0.75902777777777763</v>
      </c>
      <c r="M72" s="139">
        <f t="shared" si="71"/>
        <v>0.76597222222222205</v>
      </c>
      <c r="N72" s="139">
        <f t="shared" si="72"/>
        <v>0.77152777777777759</v>
      </c>
      <c r="O72" s="139">
        <f t="shared" si="73"/>
        <v>0.78124999999999978</v>
      </c>
      <c r="P72" s="139">
        <f t="shared" si="74"/>
        <v>0.78680555555555531</v>
      </c>
      <c r="Q72" s="139">
        <f t="shared" si="75"/>
        <v>0.79374999999999973</v>
      </c>
      <c r="R72" s="139">
        <f t="shared" si="76"/>
        <v>0.79999999999999971</v>
      </c>
      <c r="S72" s="139">
        <f t="shared" si="77"/>
        <v>0.80347222222222192</v>
      </c>
      <c r="T72" s="139">
        <f t="shared" si="78"/>
        <v>0.80694444444444413</v>
      </c>
      <c r="U72" s="139">
        <f t="shared" si="79"/>
        <v>0.81249999999999967</v>
      </c>
      <c r="V72" s="92">
        <f t="shared" si="26"/>
        <v>47.460999999999999</v>
      </c>
      <c r="W72" s="88">
        <f t="shared" si="101"/>
        <v>0.11458333333333304</v>
      </c>
      <c r="X72" s="89">
        <f t="shared" si="114"/>
        <v>17.258545454545498</v>
      </c>
      <c r="Y72" s="82"/>
      <c r="Z72" s="82"/>
      <c r="AA72" s="82"/>
    </row>
    <row r="73" spans="1:27" ht="18.399999999999999" customHeight="1" x14ac:dyDescent="0.25">
      <c r="A73" s="693"/>
      <c r="B73" s="74">
        <v>57</v>
      </c>
      <c r="C73" s="438">
        <v>0.70694444444444438</v>
      </c>
      <c r="D73" s="139">
        <f t="shared" ref="D73:J73" si="126">C73+D$9</f>
        <v>0.71249999999999991</v>
      </c>
      <c r="E73" s="139">
        <f t="shared" si="126"/>
        <v>0.71527777777777768</v>
      </c>
      <c r="F73" s="139">
        <f t="shared" si="126"/>
        <v>0.71874999999999989</v>
      </c>
      <c r="G73" s="139">
        <f t="shared" si="126"/>
        <v>0.72499999999999987</v>
      </c>
      <c r="H73" s="139">
        <f t="shared" si="126"/>
        <v>0.72986111111111096</v>
      </c>
      <c r="I73" s="139">
        <f t="shared" si="126"/>
        <v>0.73472222222222205</v>
      </c>
      <c r="J73" s="139">
        <f t="shared" si="126"/>
        <v>0.74444444444444424</v>
      </c>
      <c r="K73" s="139">
        <f t="shared" si="69"/>
        <v>0.75069444444444422</v>
      </c>
      <c r="L73" s="139">
        <f t="shared" si="70"/>
        <v>0.76805555555555538</v>
      </c>
      <c r="M73" s="139">
        <f t="shared" si="71"/>
        <v>0.7749999999999998</v>
      </c>
      <c r="N73" s="139">
        <f t="shared" si="72"/>
        <v>0.78055555555555534</v>
      </c>
      <c r="O73" s="139">
        <f t="shared" si="73"/>
        <v>0.79027777777777752</v>
      </c>
      <c r="P73" s="139">
        <f t="shared" si="74"/>
        <v>0.79583333333333306</v>
      </c>
      <c r="Q73" s="139">
        <f t="shared" si="75"/>
        <v>0.80277777777777748</v>
      </c>
      <c r="R73" s="139">
        <f t="shared" si="76"/>
        <v>0.80902777777777746</v>
      </c>
      <c r="S73" s="139">
        <f t="shared" si="77"/>
        <v>0.81249999999999967</v>
      </c>
      <c r="T73" s="139">
        <f t="shared" si="78"/>
        <v>0.81597222222222188</v>
      </c>
      <c r="U73" s="139">
        <f t="shared" si="79"/>
        <v>0.82152777777777741</v>
      </c>
      <c r="V73" s="92">
        <f t="shared" si="26"/>
        <v>47.460999999999999</v>
      </c>
      <c r="W73" s="88">
        <f t="shared" si="101"/>
        <v>0.11458333333333304</v>
      </c>
      <c r="X73" s="89">
        <f t="shared" si="114"/>
        <v>17.258545454545498</v>
      </c>
      <c r="Y73" s="82"/>
      <c r="Z73" s="82"/>
      <c r="AA73" s="82"/>
    </row>
    <row r="74" spans="1:27" ht="18.399999999999999" customHeight="1" x14ac:dyDescent="0.25">
      <c r="A74" s="693"/>
      <c r="B74" s="74">
        <v>58</v>
      </c>
      <c r="C74" s="438">
        <v>0.71597222222222212</v>
      </c>
      <c r="D74" s="139">
        <f t="shared" ref="D74:J74" si="127">C74+D$9</f>
        <v>0.72152777777777766</v>
      </c>
      <c r="E74" s="139">
        <f t="shared" si="127"/>
        <v>0.72430555555555542</v>
      </c>
      <c r="F74" s="139">
        <f t="shared" si="127"/>
        <v>0.72777777777777763</v>
      </c>
      <c r="G74" s="139">
        <f t="shared" si="127"/>
        <v>0.73402777777777761</v>
      </c>
      <c r="H74" s="139">
        <f t="shared" si="127"/>
        <v>0.73888888888888871</v>
      </c>
      <c r="I74" s="139">
        <f t="shared" si="127"/>
        <v>0.7437499999999998</v>
      </c>
      <c r="J74" s="139">
        <f t="shared" si="127"/>
        <v>0.75347222222222199</v>
      </c>
      <c r="K74" s="139">
        <f t="shared" si="69"/>
        <v>0.75972222222222197</v>
      </c>
      <c r="L74" s="139">
        <f t="shared" si="70"/>
        <v>0.77708333333333313</v>
      </c>
      <c r="M74" s="139">
        <f t="shared" si="71"/>
        <v>0.78402777777777755</v>
      </c>
      <c r="N74" s="139">
        <f t="shared" si="72"/>
        <v>0.78958333333333308</v>
      </c>
      <c r="O74" s="139">
        <f t="shared" si="73"/>
        <v>0.79930555555555527</v>
      </c>
      <c r="P74" s="139">
        <f t="shared" si="74"/>
        <v>0.80486111111111081</v>
      </c>
      <c r="Q74" s="139">
        <f t="shared" si="75"/>
        <v>0.81180555555555522</v>
      </c>
      <c r="R74" s="139">
        <f t="shared" si="76"/>
        <v>0.8180555555555552</v>
      </c>
      <c r="S74" s="139">
        <f t="shared" si="77"/>
        <v>0.82152777777777741</v>
      </c>
      <c r="T74" s="139">
        <f t="shared" si="78"/>
        <v>0.82499999999999962</v>
      </c>
      <c r="U74" s="139">
        <f t="shared" si="79"/>
        <v>0.83055555555555516</v>
      </c>
      <c r="V74" s="92">
        <f t="shared" si="26"/>
        <v>47.460999999999999</v>
      </c>
      <c r="W74" s="88">
        <f t="shared" si="101"/>
        <v>0.11458333333333304</v>
      </c>
      <c r="X74" s="89">
        <f t="shared" si="114"/>
        <v>17.258545454545498</v>
      </c>
      <c r="Y74" s="82"/>
      <c r="Z74" s="82"/>
      <c r="AA74" s="82"/>
    </row>
    <row r="75" spans="1:27" ht="18.399999999999999" customHeight="1" x14ac:dyDescent="0.25">
      <c r="A75" s="693"/>
      <c r="B75" s="74">
        <v>59</v>
      </c>
      <c r="C75" s="438">
        <v>0.72499999999999987</v>
      </c>
      <c r="D75" s="139">
        <f t="shared" ref="D75:J75" si="128">C75+D$9</f>
        <v>0.7305555555555554</v>
      </c>
      <c r="E75" s="139">
        <f t="shared" si="128"/>
        <v>0.73333333333333317</v>
      </c>
      <c r="F75" s="139">
        <f t="shared" si="128"/>
        <v>0.73680555555555538</v>
      </c>
      <c r="G75" s="139">
        <f t="shared" si="128"/>
        <v>0.74305555555555536</v>
      </c>
      <c r="H75" s="139">
        <f t="shared" si="128"/>
        <v>0.74791666666666645</v>
      </c>
      <c r="I75" s="139">
        <f t="shared" si="128"/>
        <v>0.75277777777777755</v>
      </c>
      <c r="J75" s="139">
        <f t="shared" si="128"/>
        <v>0.76249999999999973</v>
      </c>
      <c r="K75" s="139">
        <f t="shared" si="69"/>
        <v>0.76874999999999971</v>
      </c>
      <c r="L75" s="139">
        <f t="shared" si="70"/>
        <v>0.78611111111111087</v>
      </c>
      <c r="M75" s="139">
        <f t="shared" si="71"/>
        <v>0.79305555555555529</v>
      </c>
      <c r="N75" s="139">
        <f t="shared" si="72"/>
        <v>0.79861111111111083</v>
      </c>
      <c r="O75" s="139">
        <f t="shared" si="73"/>
        <v>0.80833333333333302</v>
      </c>
      <c r="P75" s="139">
        <f t="shared" si="74"/>
        <v>0.81388888888888855</v>
      </c>
      <c r="Q75" s="139">
        <f t="shared" si="75"/>
        <v>0.82083333333333297</v>
      </c>
      <c r="R75" s="139">
        <f t="shared" si="76"/>
        <v>0.82708333333333295</v>
      </c>
      <c r="S75" s="139">
        <f t="shared" si="77"/>
        <v>0.83055555555555516</v>
      </c>
      <c r="T75" s="139">
        <f t="shared" si="78"/>
        <v>0.83402777777777737</v>
      </c>
      <c r="U75" s="139">
        <f t="shared" si="79"/>
        <v>0.8395833333333329</v>
      </c>
      <c r="V75" s="92">
        <f t="shared" si="26"/>
        <v>47.460999999999999</v>
      </c>
      <c r="W75" s="88">
        <f t="shared" si="101"/>
        <v>0.11458333333333304</v>
      </c>
      <c r="X75" s="89">
        <f t="shared" si="114"/>
        <v>17.258545454545498</v>
      </c>
      <c r="Y75" s="82"/>
      <c r="Z75" s="82"/>
      <c r="AA75" s="82"/>
    </row>
    <row r="76" spans="1:27" ht="18.399999999999999" customHeight="1" x14ac:dyDescent="0.25">
      <c r="A76" s="693"/>
      <c r="B76" s="74">
        <v>60</v>
      </c>
      <c r="C76" s="438">
        <v>0.73402777777777761</v>
      </c>
      <c r="D76" s="139">
        <f t="shared" ref="D76:J76" si="129">C76+D$9</f>
        <v>0.73958333333333315</v>
      </c>
      <c r="E76" s="139">
        <f t="shared" si="129"/>
        <v>0.74236111111111092</v>
      </c>
      <c r="F76" s="139">
        <f t="shared" si="129"/>
        <v>0.74583333333333313</v>
      </c>
      <c r="G76" s="139">
        <f t="shared" si="129"/>
        <v>0.7520833333333331</v>
      </c>
      <c r="H76" s="139">
        <f t="shared" si="129"/>
        <v>0.7569444444444442</v>
      </c>
      <c r="I76" s="139">
        <f t="shared" si="129"/>
        <v>0.76180555555555529</v>
      </c>
      <c r="J76" s="139">
        <f t="shared" si="129"/>
        <v>0.77152777777777748</v>
      </c>
      <c r="K76" s="139">
        <f t="shared" si="69"/>
        <v>0.77777777777777746</v>
      </c>
      <c r="L76" s="139">
        <f t="shared" si="70"/>
        <v>0.79513888888888862</v>
      </c>
      <c r="M76" s="139">
        <f t="shared" si="71"/>
        <v>0.80208333333333304</v>
      </c>
      <c r="N76" s="139">
        <f t="shared" si="72"/>
        <v>0.80763888888888857</v>
      </c>
      <c r="O76" s="139">
        <f t="shared" si="73"/>
        <v>0.81736111111111076</v>
      </c>
      <c r="P76" s="139">
        <f t="shared" si="74"/>
        <v>0.8229166666666663</v>
      </c>
      <c r="Q76" s="139">
        <f t="shared" si="75"/>
        <v>0.82986111111111072</v>
      </c>
      <c r="R76" s="139">
        <f t="shared" si="76"/>
        <v>0.83611111111111069</v>
      </c>
      <c r="S76" s="139">
        <f t="shared" si="77"/>
        <v>0.8395833333333329</v>
      </c>
      <c r="T76" s="139">
        <f t="shared" si="78"/>
        <v>0.84305555555555511</v>
      </c>
      <c r="U76" s="139">
        <f t="shared" si="79"/>
        <v>0.84861111111111065</v>
      </c>
      <c r="V76" s="92">
        <f t="shared" si="26"/>
        <v>47.460999999999999</v>
      </c>
      <c r="W76" s="88">
        <f t="shared" si="101"/>
        <v>0.11458333333333304</v>
      </c>
      <c r="X76" s="89">
        <f t="shared" si="114"/>
        <v>17.258545454545498</v>
      </c>
      <c r="Y76" s="82"/>
      <c r="Z76" s="82"/>
      <c r="AA76" s="82"/>
    </row>
    <row r="77" spans="1:27" ht="18.399999999999999" customHeight="1" x14ac:dyDescent="0.25">
      <c r="A77" s="693"/>
      <c r="B77" s="74">
        <v>61</v>
      </c>
      <c r="C77" s="438">
        <v>0.74305555555555536</v>
      </c>
      <c r="D77" s="139">
        <f t="shared" ref="D77:J77" si="130">C77+D$9</f>
        <v>0.74861111111111089</v>
      </c>
      <c r="E77" s="139">
        <f t="shared" si="130"/>
        <v>0.75138888888888866</v>
      </c>
      <c r="F77" s="139">
        <f t="shared" si="130"/>
        <v>0.75486111111111087</v>
      </c>
      <c r="G77" s="139">
        <f t="shared" si="130"/>
        <v>0.76111111111111085</v>
      </c>
      <c r="H77" s="139">
        <f t="shared" si="130"/>
        <v>0.76597222222222194</v>
      </c>
      <c r="I77" s="139">
        <f t="shared" si="130"/>
        <v>0.77083333333333304</v>
      </c>
      <c r="J77" s="139">
        <f t="shared" si="130"/>
        <v>0.78055555555555522</v>
      </c>
      <c r="K77" s="139">
        <f t="shared" si="69"/>
        <v>0.7868055555555552</v>
      </c>
      <c r="L77" s="139">
        <f t="shared" si="70"/>
        <v>0.80416666666666636</v>
      </c>
      <c r="M77" s="139">
        <f t="shared" si="71"/>
        <v>0.81111111111111078</v>
      </c>
      <c r="N77" s="139">
        <f t="shared" si="72"/>
        <v>0.81666666666666632</v>
      </c>
      <c r="O77" s="139">
        <f t="shared" si="73"/>
        <v>0.82638888888888851</v>
      </c>
      <c r="P77" s="139">
        <f t="shared" si="74"/>
        <v>0.83194444444444404</v>
      </c>
      <c r="Q77" s="139">
        <f t="shared" si="75"/>
        <v>0.83888888888888846</v>
      </c>
      <c r="R77" s="139">
        <f t="shared" si="76"/>
        <v>0.84513888888888844</v>
      </c>
      <c r="S77" s="139">
        <f t="shared" si="77"/>
        <v>0.84861111111111065</v>
      </c>
      <c r="T77" s="139">
        <f t="shared" si="78"/>
        <v>0.85208333333333286</v>
      </c>
      <c r="U77" s="139">
        <f t="shared" si="79"/>
        <v>0.8576388888888884</v>
      </c>
      <c r="V77" s="92">
        <f t="shared" si="26"/>
        <v>47.460999999999999</v>
      </c>
      <c r="W77" s="88">
        <f t="shared" si="101"/>
        <v>0.11458333333333304</v>
      </c>
      <c r="X77" s="89">
        <f t="shared" si="114"/>
        <v>17.258545454545498</v>
      </c>
      <c r="Y77" s="82"/>
      <c r="Z77" s="82"/>
      <c r="AA77" s="82"/>
    </row>
    <row r="78" spans="1:27" ht="18.399999999999999" customHeight="1" x14ac:dyDescent="0.25">
      <c r="A78" s="693"/>
      <c r="B78" s="74">
        <v>62</v>
      </c>
      <c r="C78" s="438">
        <v>0.7520833333333331</v>
      </c>
      <c r="D78" s="139">
        <f t="shared" ref="D78:J78" si="131">C78+D$9</f>
        <v>0.75763888888888864</v>
      </c>
      <c r="E78" s="139">
        <f t="shared" si="131"/>
        <v>0.76041666666666641</v>
      </c>
      <c r="F78" s="139">
        <f t="shared" si="131"/>
        <v>0.76388888888888862</v>
      </c>
      <c r="G78" s="139">
        <f t="shared" si="131"/>
        <v>0.7701388888888886</v>
      </c>
      <c r="H78" s="139">
        <f t="shared" si="131"/>
        <v>0.77499999999999969</v>
      </c>
      <c r="I78" s="139">
        <f t="shared" si="131"/>
        <v>0.77986111111111078</v>
      </c>
      <c r="J78" s="139">
        <f t="shared" si="131"/>
        <v>0.78958333333333297</v>
      </c>
      <c r="K78" s="139">
        <f t="shared" si="69"/>
        <v>0.79583333333333295</v>
      </c>
      <c r="L78" s="139">
        <f t="shared" si="70"/>
        <v>0.81319444444444411</v>
      </c>
      <c r="M78" s="139">
        <f t="shared" si="71"/>
        <v>0.82013888888888853</v>
      </c>
      <c r="N78" s="139">
        <f t="shared" si="72"/>
        <v>0.82569444444444406</v>
      </c>
      <c r="O78" s="139">
        <f t="shared" si="73"/>
        <v>0.83541666666666625</v>
      </c>
      <c r="P78" s="139">
        <f t="shared" si="74"/>
        <v>0.84097222222222179</v>
      </c>
      <c r="Q78" s="139">
        <f t="shared" si="75"/>
        <v>0.84791666666666621</v>
      </c>
      <c r="R78" s="139">
        <f t="shared" si="76"/>
        <v>0.85416666666666619</v>
      </c>
      <c r="S78" s="139">
        <f t="shared" si="77"/>
        <v>0.8576388888888884</v>
      </c>
      <c r="T78" s="139">
        <f t="shared" si="78"/>
        <v>0.86111111111111061</v>
      </c>
      <c r="U78" s="139">
        <f t="shared" si="79"/>
        <v>0.86666666666666614</v>
      </c>
      <c r="V78" s="92">
        <f t="shared" si="26"/>
        <v>47.460999999999999</v>
      </c>
      <c r="W78" s="88">
        <f t="shared" si="101"/>
        <v>0.11458333333333304</v>
      </c>
      <c r="X78" s="89">
        <f t="shared" si="114"/>
        <v>17.258545454545498</v>
      </c>
      <c r="Y78" s="82"/>
      <c r="Z78" s="82"/>
      <c r="AA78" s="82"/>
    </row>
    <row r="79" spans="1:27" ht="18.399999999999999" customHeight="1" thickBot="1" x14ac:dyDescent="0.3">
      <c r="A79" s="693"/>
      <c r="B79" s="74">
        <v>63</v>
      </c>
      <c r="C79" s="438">
        <v>0.76111111111111085</v>
      </c>
      <c r="D79" s="139">
        <f t="shared" ref="D79:J79" si="132">C79+D$9</f>
        <v>0.76666666666666639</v>
      </c>
      <c r="E79" s="139">
        <f t="shared" si="132"/>
        <v>0.76944444444444415</v>
      </c>
      <c r="F79" s="139">
        <f t="shared" si="132"/>
        <v>0.77291666666666636</v>
      </c>
      <c r="G79" s="139">
        <f t="shared" si="132"/>
        <v>0.77916666666666634</v>
      </c>
      <c r="H79" s="139">
        <f t="shared" si="132"/>
        <v>0.78402777777777743</v>
      </c>
      <c r="I79" s="139">
        <f t="shared" si="132"/>
        <v>0.78888888888888853</v>
      </c>
      <c r="J79" s="139">
        <f t="shared" si="132"/>
        <v>0.79861111111111072</v>
      </c>
      <c r="K79" s="139">
        <f t="shared" si="69"/>
        <v>0.80486111111111069</v>
      </c>
      <c r="L79" s="139">
        <f t="shared" si="70"/>
        <v>0.82222222222222185</v>
      </c>
      <c r="M79" s="139">
        <f t="shared" si="71"/>
        <v>0.82916666666666627</v>
      </c>
      <c r="N79" s="139">
        <f t="shared" si="72"/>
        <v>0.83472222222222181</v>
      </c>
      <c r="O79" s="139">
        <f t="shared" si="73"/>
        <v>0.844444444444444</v>
      </c>
      <c r="P79" s="139">
        <f t="shared" si="74"/>
        <v>0.84999999999999953</v>
      </c>
      <c r="Q79" s="139">
        <f t="shared" si="75"/>
        <v>0.85694444444444395</v>
      </c>
      <c r="R79" s="139">
        <f t="shared" si="76"/>
        <v>0.86319444444444393</v>
      </c>
      <c r="S79" s="139">
        <f t="shared" si="77"/>
        <v>0.86666666666666614</v>
      </c>
      <c r="T79" s="139">
        <f t="shared" si="78"/>
        <v>0.87013888888888835</v>
      </c>
      <c r="U79" s="139">
        <f t="shared" si="79"/>
        <v>0.87569444444444389</v>
      </c>
      <c r="V79" s="92">
        <f t="shared" si="26"/>
        <v>47.460999999999999</v>
      </c>
      <c r="W79" s="88">
        <f t="shared" si="101"/>
        <v>0.11458333333333304</v>
      </c>
      <c r="X79" s="89">
        <f t="shared" si="114"/>
        <v>17.258545454545498</v>
      </c>
      <c r="Y79" s="82"/>
      <c r="Z79" s="82"/>
      <c r="AA79" s="82"/>
    </row>
    <row r="80" spans="1:27" ht="18.399999999999999" customHeight="1" x14ac:dyDescent="0.25">
      <c r="A80" s="693"/>
      <c r="B80" s="67">
        <v>64</v>
      </c>
      <c r="C80" s="438">
        <v>0.7701388888888886</v>
      </c>
      <c r="D80" s="139">
        <f t="shared" ref="D80:J80" si="133">C80+D$9</f>
        <v>0.77569444444444413</v>
      </c>
      <c r="E80" s="139">
        <f t="shared" si="133"/>
        <v>0.7784722222222219</v>
      </c>
      <c r="F80" s="139">
        <f t="shared" si="133"/>
        <v>0.78194444444444411</v>
      </c>
      <c r="G80" s="139">
        <f t="shared" si="133"/>
        <v>0.78819444444444409</v>
      </c>
      <c r="H80" s="139">
        <f t="shared" si="133"/>
        <v>0.79305555555555518</v>
      </c>
      <c r="I80" s="139">
        <f t="shared" si="133"/>
        <v>0.79791666666666627</v>
      </c>
      <c r="J80" s="139">
        <f t="shared" si="133"/>
        <v>0.80763888888888846</v>
      </c>
      <c r="K80" s="139">
        <f t="shared" si="69"/>
        <v>0.81388888888888844</v>
      </c>
      <c r="L80" s="139">
        <f t="shared" si="70"/>
        <v>0.8312499999999996</v>
      </c>
      <c r="M80" s="139">
        <f t="shared" si="71"/>
        <v>0.83819444444444402</v>
      </c>
      <c r="N80" s="139">
        <f t="shared" si="72"/>
        <v>0.84374999999999956</v>
      </c>
      <c r="O80" s="139">
        <f t="shared" si="73"/>
        <v>0.85347222222222174</v>
      </c>
      <c r="P80" s="139">
        <f t="shared" si="74"/>
        <v>0.85902777777777728</v>
      </c>
      <c r="Q80" s="139">
        <f t="shared" si="75"/>
        <v>0.8659722222222217</v>
      </c>
      <c r="R80" s="139">
        <f t="shared" si="76"/>
        <v>0.87222222222222168</v>
      </c>
      <c r="S80" s="139">
        <f t="shared" si="77"/>
        <v>0.87569444444444389</v>
      </c>
      <c r="T80" s="139">
        <f t="shared" si="78"/>
        <v>0.8791666666666661</v>
      </c>
      <c r="U80" s="139">
        <f t="shared" si="79"/>
        <v>0.88472222222222163</v>
      </c>
      <c r="V80" s="92">
        <f t="shared" si="26"/>
        <v>47.460999999999999</v>
      </c>
      <c r="W80" s="88">
        <f t="shared" si="101"/>
        <v>0.11458333333333304</v>
      </c>
      <c r="X80" s="89">
        <f t="shared" si="114"/>
        <v>17.258545454545498</v>
      </c>
      <c r="Y80" s="82"/>
      <c r="Z80" s="82"/>
      <c r="AA80" s="82"/>
    </row>
    <row r="81" spans="1:27" ht="18.399999999999999" customHeight="1" x14ac:dyDescent="0.25">
      <c r="A81" s="693"/>
      <c r="B81" s="74">
        <v>65</v>
      </c>
      <c r="C81" s="438">
        <v>0.77916666666666634</v>
      </c>
      <c r="D81" s="139">
        <f>C81+D$9</f>
        <v>0.78472222222222188</v>
      </c>
      <c r="E81" s="139">
        <f t="shared" ref="E81:J81" si="134">D81+E$9</f>
        <v>0.78749999999999964</v>
      </c>
      <c r="F81" s="139">
        <f t="shared" si="134"/>
        <v>0.79097222222222185</v>
      </c>
      <c r="G81" s="139">
        <f t="shared" si="134"/>
        <v>0.79722222222222183</v>
      </c>
      <c r="H81" s="139">
        <f t="shared" si="134"/>
        <v>0.80208333333333293</v>
      </c>
      <c r="I81" s="139">
        <f t="shared" si="134"/>
        <v>0.80694444444444402</v>
      </c>
      <c r="J81" s="139">
        <f t="shared" si="134"/>
        <v>0.81666666666666621</v>
      </c>
      <c r="K81" s="139">
        <f t="shared" si="69"/>
        <v>0.82291666666666619</v>
      </c>
      <c r="L81" s="139">
        <f t="shared" si="70"/>
        <v>0.84027777777777735</v>
      </c>
      <c r="M81" s="139">
        <f t="shared" si="71"/>
        <v>0.84722222222222177</v>
      </c>
      <c r="N81" s="139">
        <f t="shared" si="72"/>
        <v>0.8527777777777773</v>
      </c>
      <c r="O81" s="139">
        <f t="shared" si="73"/>
        <v>0.86249999999999949</v>
      </c>
      <c r="P81" s="139">
        <f t="shared" si="74"/>
        <v>0.86805555555555503</v>
      </c>
      <c r="Q81" s="139">
        <f t="shared" si="75"/>
        <v>0.87499999999999944</v>
      </c>
      <c r="R81" s="139">
        <f t="shared" si="76"/>
        <v>0.88124999999999942</v>
      </c>
      <c r="S81" s="139">
        <f t="shared" si="77"/>
        <v>0.88472222222222163</v>
      </c>
      <c r="T81" s="139">
        <f t="shared" si="78"/>
        <v>0.88819444444444384</v>
      </c>
      <c r="U81" s="139">
        <f t="shared" si="79"/>
        <v>0.89374999999999938</v>
      </c>
      <c r="V81" s="92">
        <f t="shared" si="26"/>
        <v>47.460999999999999</v>
      </c>
      <c r="W81" s="88">
        <f t="shared" ref="W81:W96" si="135">U81-C81</f>
        <v>0.11458333333333304</v>
      </c>
      <c r="X81" s="89">
        <f t="shared" si="114"/>
        <v>17.258545454545498</v>
      </c>
      <c r="Y81" s="82"/>
      <c r="Z81" s="82"/>
      <c r="AA81" s="82"/>
    </row>
    <row r="82" spans="1:27" ht="18.399999999999999" customHeight="1" x14ac:dyDescent="0.25">
      <c r="A82" s="693"/>
      <c r="B82" s="74">
        <v>66</v>
      </c>
      <c r="C82" s="438">
        <v>0.78819444444444409</v>
      </c>
      <c r="D82" s="139">
        <f t="shared" ref="D82:J82" si="136">C82+D$9</f>
        <v>0.79374999999999962</v>
      </c>
      <c r="E82" s="139">
        <f t="shared" si="136"/>
        <v>0.79652777777777739</v>
      </c>
      <c r="F82" s="139">
        <f t="shared" si="136"/>
        <v>0.7999999999999996</v>
      </c>
      <c r="G82" s="139">
        <f t="shared" si="136"/>
        <v>0.80624999999999958</v>
      </c>
      <c r="H82" s="139">
        <f t="shared" si="136"/>
        <v>0.81111111111111067</v>
      </c>
      <c r="I82" s="139">
        <f t="shared" si="136"/>
        <v>0.81597222222222177</v>
      </c>
      <c r="J82" s="139">
        <f t="shared" si="136"/>
        <v>0.82569444444444395</v>
      </c>
      <c r="K82" s="139">
        <f t="shared" si="69"/>
        <v>0.83194444444444393</v>
      </c>
      <c r="L82" s="139">
        <f t="shared" si="70"/>
        <v>0.84930555555555509</v>
      </c>
      <c r="M82" s="139">
        <f t="shared" si="71"/>
        <v>0.85624999999999951</v>
      </c>
      <c r="N82" s="139">
        <f t="shared" si="72"/>
        <v>0.86180555555555505</v>
      </c>
      <c r="O82" s="139">
        <f t="shared" si="73"/>
        <v>0.87152777777777724</v>
      </c>
      <c r="P82" s="139">
        <f t="shared" si="74"/>
        <v>0.87708333333333277</v>
      </c>
      <c r="Q82" s="139">
        <f t="shared" si="75"/>
        <v>0.88402777777777719</v>
      </c>
      <c r="R82" s="139">
        <f t="shared" si="76"/>
        <v>0.89027777777777717</v>
      </c>
      <c r="S82" s="139">
        <f t="shared" si="77"/>
        <v>0.89374999999999938</v>
      </c>
      <c r="T82" s="139">
        <f t="shared" si="78"/>
        <v>0.89722222222222159</v>
      </c>
      <c r="U82" s="139">
        <f t="shared" si="79"/>
        <v>0.90277777777777712</v>
      </c>
      <c r="V82" s="92">
        <f t="shared" si="26"/>
        <v>47.460999999999999</v>
      </c>
      <c r="W82" s="88">
        <f t="shared" si="135"/>
        <v>0.11458333333333304</v>
      </c>
      <c r="X82" s="89">
        <f t="shared" si="114"/>
        <v>17.258545454545498</v>
      </c>
      <c r="Y82" s="82"/>
      <c r="Z82" s="82"/>
      <c r="AA82" s="82"/>
    </row>
    <row r="83" spans="1:27" ht="18.399999999999999" customHeight="1" x14ac:dyDescent="0.25">
      <c r="A83" s="693"/>
      <c r="B83" s="74">
        <v>67</v>
      </c>
      <c r="C83" s="438">
        <v>0.79722222222222183</v>
      </c>
      <c r="D83" s="139">
        <f t="shared" ref="D83:J83" si="137">C83+D$9</f>
        <v>0.80277777777777737</v>
      </c>
      <c r="E83" s="139">
        <f t="shared" si="137"/>
        <v>0.80555555555555514</v>
      </c>
      <c r="F83" s="139">
        <f t="shared" si="137"/>
        <v>0.80902777777777735</v>
      </c>
      <c r="G83" s="139">
        <f t="shared" si="137"/>
        <v>0.81527777777777732</v>
      </c>
      <c r="H83" s="139">
        <f t="shared" si="137"/>
        <v>0.82013888888888842</v>
      </c>
      <c r="I83" s="139">
        <f t="shared" si="137"/>
        <v>0.82499999999999951</v>
      </c>
      <c r="J83" s="139">
        <f t="shared" si="137"/>
        <v>0.8347222222222217</v>
      </c>
      <c r="K83" s="139">
        <f t="shared" si="69"/>
        <v>0.84097222222222168</v>
      </c>
      <c r="L83" s="139">
        <f t="shared" si="70"/>
        <v>0.85833333333333284</v>
      </c>
      <c r="M83" s="139">
        <f t="shared" si="71"/>
        <v>0.86527777777777726</v>
      </c>
      <c r="N83" s="139">
        <f t="shared" si="72"/>
        <v>0.87083333333333279</v>
      </c>
      <c r="O83" s="139">
        <f t="shared" si="73"/>
        <v>0.88055555555555498</v>
      </c>
      <c r="P83" s="139">
        <f t="shared" si="74"/>
        <v>0.88611111111111052</v>
      </c>
      <c r="Q83" s="139">
        <f t="shared" si="75"/>
        <v>0.89305555555555494</v>
      </c>
      <c r="R83" s="139">
        <f t="shared" si="76"/>
        <v>0.89930555555555491</v>
      </c>
      <c r="S83" s="139">
        <f t="shared" si="77"/>
        <v>0.90277777777777712</v>
      </c>
      <c r="T83" s="139">
        <f t="shared" si="78"/>
        <v>0.90624999999999933</v>
      </c>
      <c r="U83" s="139">
        <f t="shared" si="79"/>
        <v>0.91180555555555487</v>
      </c>
      <c r="V83" s="92">
        <f t="shared" si="26"/>
        <v>47.460999999999999</v>
      </c>
      <c r="W83" s="88">
        <f t="shared" si="135"/>
        <v>0.11458333333333304</v>
      </c>
      <c r="X83" s="89">
        <f t="shared" si="114"/>
        <v>17.258545454545498</v>
      </c>
      <c r="Y83" s="82"/>
      <c r="Z83" s="82"/>
      <c r="AA83" s="82"/>
    </row>
    <row r="84" spans="1:27" ht="18.399999999999999" customHeight="1" x14ac:dyDescent="0.25">
      <c r="A84" s="693"/>
      <c r="B84" s="74">
        <v>68</v>
      </c>
      <c r="C84" s="438">
        <v>0.80624999999999958</v>
      </c>
      <c r="D84" s="139">
        <f t="shared" ref="D84:J84" si="138">C84+D$9</f>
        <v>0.81180555555555511</v>
      </c>
      <c r="E84" s="139">
        <f t="shared" si="138"/>
        <v>0.81458333333333288</v>
      </c>
      <c r="F84" s="139">
        <f t="shared" si="138"/>
        <v>0.81805555555555509</v>
      </c>
      <c r="G84" s="139">
        <f t="shared" si="138"/>
        <v>0.82430555555555507</v>
      </c>
      <c r="H84" s="139">
        <f t="shared" si="138"/>
        <v>0.82916666666666616</v>
      </c>
      <c r="I84" s="139">
        <f t="shared" si="138"/>
        <v>0.83402777777777726</v>
      </c>
      <c r="J84" s="139">
        <f t="shared" si="138"/>
        <v>0.84374999999999944</v>
      </c>
      <c r="K84" s="139">
        <f t="shared" si="69"/>
        <v>0.84999999999999942</v>
      </c>
      <c r="L84" s="139">
        <f t="shared" si="70"/>
        <v>0.86736111111111058</v>
      </c>
      <c r="M84" s="139">
        <f t="shared" si="71"/>
        <v>0.874305555555555</v>
      </c>
      <c r="N84" s="139">
        <f t="shared" si="72"/>
        <v>0.87986111111111054</v>
      </c>
      <c r="O84" s="139">
        <f t="shared" si="73"/>
        <v>0.88958333333333273</v>
      </c>
      <c r="P84" s="139">
        <f t="shared" si="74"/>
        <v>0.89513888888888826</v>
      </c>
      <c r="Q84" s="139">
        <f t="shared" si="75"/>
        <v>0.90208333333333268</v>
      </c>
      <c r="R84" s="139">
        <f t="shared" si="76"/>
        <v>0.90833333333333266</v>
      </c>
      <c r="S84" s="139">
        <f t="shared" si="77"/>
        <v>0.91180555555555487</v>
      </c>
      <c r="T84" s="139">
        <f t="shared" si="78"/>
        <v>0.91527777777777708</v>
      </c>
      <c r="U84" s="139">
        <f t="shared" si="79"/>
        <v>0.92083333333333262</v>
      </c>
      <c r="V84" s="92">
        <f t="shared" si="26"/>
        <v>47.460999999999999</v>
      </c>
      <c r="W84" s="88">
        <f t="shared" si="135"/>
        <v>0.11458333333333304</v>
      </c>
      <c r="X84" s="89">
        <f t="shared" si="114"/>
        <v>17.258545454545498</v>
      </c>
      <c r="Y84" s="82"/>
      <c r="Z84" s="82"/>
      <c r="AA84" s="82"/>
    </row>
    <row r="85" spans="1:27" ht="18.399999999999999" customHeight="1" x14ac:dyDescent="0.25">
      <c r="A85" s="693"/>
      <c r="B85" s="74">
        <v>69</v>
      </c>
      <c r="C85" s="438">
        <v>0.81527777777777732</v>
      </c>
      <c r="D85" s="139">
        <f t="shared" ref="D85:J85" si="139">C85+D$9</f>
        <v>0.82083333333333286</v>
      </c>
      <c r="E85" s="139">
        <f t="shared" si="139"/>
        <v>0.82361111111111063</v>
      </c>
      <c r="F85" s="139">
        <f t="shared" si="139"/>
        <v>0.82708333333333284</v>
      </c>
      <c r="G85" s="139">
        <f t="shared" si="139"/>
        <v>0.83333333333333282</v>
      </c>
      <c r="H85" s="139">
        <f t="shared" si="139"/>
        <v>0.83819444444444391</v>
      </c>
      <c r="I85" s="139">
        <f t="shared" si="139"/>
        <v>0.843055555555555</v>
      </c>
      <c r="J85" s="139">
        <f t="shared" si="139"/>
        <v>0.85277777777777719</v>
      </c>
      <c r="K85" s="139">
        <f t="shared" si="69"/>
        <v>0.85902777777777717</v>
      </c>
      <c r="L85" s="139">
        <f t="shared" si="70"/>
        <v>0.87638888888888833</v>
      </c>
      <c r="M85" s="139">
        <f t="shared" si="71"/>
        <v>0.88333333333333275</v>
      </c>
      <c r="N85" s="139">
        <f t="shared" si="72"/>
        <v>0.88888888888888828</v>
      </c>
      <c r="O85" s="139">
        <f t="shared" si="73"/>
        <v>0.89861111111111047</v>
      </c>
      <c r="P85" s="139">
        <f t="shared" si="74"/>
        <v>0.90416666666666601</v>
      </c>
      <c r="Q85" s="139">
        <f t="shared" si="75"/>
        <v>0.91111111111111043</v>
      </c>
      <c r="R85" s="139">
        <f t="shared" si="76"/>
        <v>0.91736111111111041</v>
      </c>
      <c r="S85" s="139">
        <f t="shared" si="77"/>
        <v>0.92083333333333262</v>
      </c>
      <c r="T85" s="139">
        <f t="shared" si="78"/>
        <v>0.92430555555555483</v>
      </c>
      <c r="U85" s="139">
        <f t="shared" si="79"/>
        <v>0.92986111111111036</v>
      </c>
      <c r="V85" s="92">
        <f t="shared" si="26"/>
        <v>47.460999999999999</v>
      </c>
      <c r="W85" s="88">
        <f t="shared" si="135"/>
        <v>0.11458333333333304</v>
      </c>
      <c r="X85" s="89">
        <f t="shared" si="114"/>
        <v>17.258545454545498</v>
      </c>
      <c r="Y85" s="82"/>
      <c r="Z85" s="82"/>
      <c r="AA85" s="82"/>
    </row>
    <row r="86" spans="1:27" ht="18.399999999999999" customHeight="1" x14ac:dyDescent="0.25">
      <c r="A86" s="693"/>
      <c r="B86" s="74">
        <v>70</v>
      </c>
      <c r="C86" s="438">
        <v>0.82430555555555507</v>
      </c>
      <c r="D86" s="139">
        <f t="shared" ref="D86:J86" si="140">C86+D$9</f>
        <v>0.82986111111111061</v>
      </c>
      <c r="E86" s="139">
        <f t="shared" si="140"/>
        <v>0.83263888888888837</v>
      </c>
      <c r="F86" s="139">
        <f t="shared" si="140"/>
        <v>0.83611111111111058</v>
      </c>
      <c r="G86" s="139">
        <f t="shared" si="140"/>
        <v>0.84236111111111056</v>
      </c>
      <c r="H86" s="139">
        <f t="shared" si="140"/>
        <v>0.84722222222222165</v>
      </c>
      <c r="I86" s="139">
        <f t="shared" si="140"/>
        <v>0.85208333333333275</v>
      </c>
      <c r="J86" s="139">
        <f t="shared" si="140"/>
        <v>0.86180555555555494</v>
      </c>
      <c r="K86" s="139">
        <f t="shared" si="69"/>
        <v>0.86805555555555491</v>
      </c>
      <c r="L86" s="139">
        <f t="shared" si="70"/>
        <v>0.88541666666666607</v>
      </c>
      <c r="M86" s="139">
        <f t="shared" si="71"/>
        <v>0.89236111111111049</v>
      </c>
      <c r="N86" s="139">
        <f t="shared" si="72"/>
        <v>0.89791666666666603</v>
      </c>
      <c r="O86" s="139">
        <f t="shared" si="73"/>
        <v>0.90763888888888822</v>
      </c>
      <c r="P86" s="139">
        <f t="shared" si="74"/>
        <v>0.91319444444444375</v>
      </c>
      <c r="Q86" s="139">
        <f t="shared" si="75"/>
        <v>0.92013888888888817</v>
      </c>
      <c r="R86" s="139">
        <f t="shared" si="76"/>
        <v>0.92638888888888815</v>
      </c>
      <c r="S86" s="139">
        <f t="shared" si="77"/>
        <v>0.92986111111111036</v>
      </c>
      <c r="T86" s="139">
        <f t="shared" si="78"/>
        <v>0.93333333333333257</v>
      </c>
      <c r="U86" s="139">
        <f t="shared" si="79"/>
        <v>0.93888888888888811</v>
      </c>
      <c r="V86" s="92">
        <f t="shared" si="26"/>
        <v>47.460999999999999</v>
      </c>
      <c r="W86" s="88">
        <f t="shared" si="135"/>
        <v>0.11458333333333304</v>
      </c>
      <c r="X86" s="89">
        <f t="shared" si="114"/>
        <v>17.258545454545498</v>
      </c>
      <c r="Y86" s="82"/>
      <c r="Z86" s="82"/>
      <c r="AA86" s="82"/>
    </row>
    <row r="87" spans="1:27" ht="18.399999999999999" customHeight="1" x14ac:dyDescent="0.25">
      <c r="A87" s="693"/>
      <c r="B87" s="74">
        <v>71</v>
      </c>
      <c r="C87" s="438">
        <v>0.83333333333333282</v>
      </c>
      <c r="D87" s="139">
        <f t="shared" ref="D87:J87" si="141">C87+D$9</f>
        <v>0.83888888888888835</v>
      </c>
      <c r="E87" s="139">
        <f t="shared" si="141"/>
        <v>0.84166666666666612</v>
      </c>
      <c r="F87" s="139">
        <f t="shared" si="141"/>
        <v>0.84513888888888833</v>
      </c>
      <c r="G87" s="139">
        <f t="shared" si="141"/>
        <v>0.85138888888888831</v>
      </c>
      <c r="H87" s="139">
        <f t="shared" si="141"/>
        <v>0.8562499999999994</v>
      </c>
      <c r="I87" s="139">
        <f t="shared" si="141"/>
        <v>0.86111111111111049</v>
      </c>
      <c r="J87" s="139">
        <f t="shared" si="141"/>
        <v>0.87083333333333268</v>
      </c>
      <c r="K87" s="139">
        <f t="shared" si="69"/>
        <v>0.87708333333333266</v>
      </c>
      <c r="L87" s="139">
        <f t="shared" si="70"/>
        <v>0.89444444444444382</v>
      </c>
      <c r="M87" s="139">
        <f t="shared" si="71"/>
        <v>0.90138888888888824</v>
      </c>
      <c r="N87" s="139">
        <f t="shared" si="72"/>
        <v>0.90694444444444378</v>
      </c>
      <c r="O87" s="139">
        <f t="shared" si="73"/>
        <v>0.91666666666666596</v>
      </c>
      <c r="P87" s="139">
        <f t="shared" si="74"/>
        <v>0.9222222222222215</v>
      </c>
      <c r="Q87" s="139">
        <f t="shared" si="75"/>
        <v>0.92916666666666592</v>
      </c>
      <c r="R87" s="139">
        <f t="shared" si="76"/>
        <v>0.9354166666666659</v>
      </c>
      <c r="S87" s="139">
        <f t="shared" si="77"/>
        <v>0.93888888888888811</v>
      </c>
      <c r="T87" s="139">
        <f t="shared" si="78"/>
        <v>0.94236111111111032</v>
      </c>
      <c r="U87" s="139">
        <f t="shared" si="79"/>
        <v>0.94791666666666585</v>
      </c>
      <c r="V87" s="92">
        <f t="shared" si="26"/>
        <v>47.460999999999999</v>
      </c>
      <c r="W87" s="88">
        <f t="shared" si="135"/>
        <v>0.11458333333333304</v>
      </c>
      <c r="X87" s="89">
        <f t="shared" si="114"/>
        <v>17.258545454545498</v>
      </c>
      <c r="Y87" s="82"/>
      <c r="Z87" s="82"/>
      <c r="AA87" s="82"/>
    </row>
    <row r="88" spans="1:27" ht="18.399999999999999" customHeight="1" thickBot="1" x14ac:dyDescent="0.3">
      <c r="A88" s="693"/>
      <c r="B88" s="74">
        <v>72</v>
      </c>
      <c r="C88" s="438">
        <v>0.84236111111111056</v>
      </c>
      <c r="D88" s="139">
        <f t="shared" ref="D88:J88" si="142">C88+D$9</f>
        <v>0.8479166666666661</v>
      </c>
      <c r="E88" s="139">
        <f t="shared" si="142"/>
        <v>0.85069444444444386</v>
      </c>
      <c r="F88" s="139">
        <f t="shared" si="142"/>
        <v>0.85416666666666607</v>
      </c>
      <c r="G88" s="139">
        <f t="shared" si="142"/>
        <v>0.86041666666666605</v>
      </c>
      <c r="H88" s="139">
        <f t="shared" si="142"/>
        <v>0.86527777777777715</v>
      </c>
      <c r="I88" s="139">
        <f t="shared" si="142"/>
        <v>0.87013888888888824</v>
      </c>
      <c r="J88" s="139">
        <f t="shared" si="142"/>
        <v>0.87986111111111043</v>
      </c>
      <c r="K88" s="139">
        <f t="shared" si="69"/>
        <v>0.88611111111111041</v>
      </c>
      <c r="L88" s="139">
        <f t="shared" si="70"/>
        <v>0.90347222222222157</v>
      </c>
      <c r="M88" s="139">
        <f t="shared" si="71"/>
        <v>0.91041666666666599</v>
      </c>
      <c r="N88" s="139">
        <f t="shared" si="72"/>
        <v>0.91597222222222152</v>
      </c>
      <c r="O88" s="139">
        <f t="shared" si="73"/>
        <v>0.92569444444444371</v>
      </c>
      <c r="P88" s="139">
        <f t="shared" si="74"/>
        <v>0.93124999999999925</v>
      </c>
      <c r="Q88" s="139">
        <f t="shared" si="75"/>
        <v>0.93819444444444366</v>
      </c>
      <c r="R88" s="139">
        <f t="shared" si="76"/>
        <v>0.94444444444444364</v>
      </c>
      <c r="S88" s="139">
        <f t="shared" si="77"/>
        <v>0.94791666666666585</v>
      </c>
      <c r="T88" s="139">
        <f t="shared" si="78"/>
        <v>0.95138888888888806</v>
      </c>
      <c r="U88" s="139">
        <f t="shared" si="79"/>
        <v>0.9569444444444436</v>
      </c>
      <c r="V88" s="92">
        <f t="shared" si="26"/>
        <v>47.460999999999999</v>
      </c>
      <c r="W88" s="88">
        <f t="shared" si="135"/>
        <v>0.11458333333333304</v>
      </c>
      <c r="X88" s="89">
        <f t="shared" si="114"/>
        <v>17.258545454545498</v>
      </c>
      <c r="Y88" s="82"/>
      <c r="Z88" s="82"/>
      <c r="AA88" s="82"/>
    </row>
    <row r="89" spans="1:27" ht="18.399999999999999" customHeight="1" x14ac:dyDescent="0.25">
      <c r="A89" s="693"/>
      <c r="B89" s="67">
        <v>73</v>
      </c>
      <c r="C89" s="438">
        <v>0.85138888888888831</v>
      </c>
      <c r="D89" s="139">
        <f t="shared" ref="D89:J89" si="143">C89+D$9</f>
        <v>0.85694444444444384</v>
      </c>
      <c r="E89" s="139">
        <f t="shared" si="143"/>
        <v>0.85972222222222161</v>
      </c>
      <c r="F89" s="139">
        <f t="shared" si="143"/>
        <v>0.86319444444444382</v>
      </c>
      <c r="G89" s="139">
        <f t="shared" si="143"/>
        <v>0.8694444444444438</v>
      </c>
      <c r="H89" s="139">
        <f t="shared" si="143"/>
        <v>0.87430555555555489</v>
      </c>
      <c r="I89" s="139">
        <f t="shared" si="143"/>
        <v>0.87916666666666599</v>
      </c>
      <c r="J89" s="139">
        <f t="shared" si="143"/>
        <v>0.88888888888888817</v>
      </c>
      <c r="K89" s="139">
        <f t="shared" si="69"/>
        <v>0.89513888888888815</v>
      </c>
      <c r="L89" s="139">
        <f t="shared" si="70"/>
        <v>0.91249999999999931</v>
      </c>
      <c r="M89" s="139">
        <f t="shared" si="71"/>
        <v>0.91944444444444373</v>
      </c>
      <c r="N89" s="139">
        <f t="shared" si="72"/>
        <v>0.92499999999999927</v>
      </c>
      <c r="O89" s="139">
        <f t="shared" si="73"/>
        <v>0.93472222222222145</v>
      </c>
      <c r="P89" s="139">
        <f t="shared" si="74"/>
        <v>0.94027777777777699</v>
      </c>
      <c r="Q89" s="139">
        <f t="shared" si="75"/>
        <v>0.94722222222222141</v>
      </c>
      <c r="R89" s="139">
        <f t="shared" si="76"/>
        <v>0.95347222222222139</v>
      </c>
      <c r="S89" s="139">
        <f t="shared" si="77"/>
        <v>0.9569444444444436</v>
      </c>
      <c r="T89" s="139">
        <f t="shared" si="78"/>
        <v>0.96041666666666581</v>
      </c>
      <c r="U89" s="139">
        <f t="shared" si="79"/>
        <v>0.96597222222222134</v>
      </c>
      <c r="V89" s="92">
        <f t="shared" si="26"/>
        <v>47.460999999999999</v>
      </c>
      <c r="W89" s="88">
        <f t="shared" si="135"/>
        <v>0.11458333333333304</v>
      </c>
      <c r="X89" s="89">
        <f t="shared" si="114"/>
        <v>17.258545454545498</v>
      </c>
      <c r="Y89" s="82"/>
      <c r="Z89" s="82"/>
      <c r="AA89" s="82"/>
    </row>
    <row r="90" spans="1:27" ht="18.399999999999999" customHeight="1" x14ac:dyDescent="0.25">
      <c r="A90" s="693"/>
      <c r="B90" s="74">
        <v>74</v>
      </c>
      <c r="C90" s="438">
        <v>0.86111111111111049</v>
      </c>
      <c r="D90" s="139">
        <f t="shared" ref="D90:J90" si="144">C90+D$9</f>
        <v>0.86666666666666603</v>
      </c>
      <c r="E90" s="139">
        <f t="shared" si="144"/>
        <v>0.8694444444444438</v>
      </c>
      <c r="F90" s="139">
        <f t="shared" si="144"/>
        <v>0.87291666666666601</v>
      </c>
      <c r="G90" s="139">
        <f t="shared" si="144"/>
        <v>0.87916666666666599</v>
      </c>
      <c r="H90" s="139">
        <f t="shared" si="144"/>
        <v>0.88402777777777708</v>
      </c>
      <c r="I90" s="139">
        <f t="shared" si="144"/>
        <v>0.88888888888888817</v>
      </c>
      <c r="J90" s="139">
        <f t="shared" si="144"/>
        <v>0.89861111111111036</v>
      </c>
      <c r="K90" s="139">
        <f t="shared" si="69"/>
        <v>0.90486111111111034</v>
      </c>
      <c r="L90" s="139">
        <f t="shared" si="70"/>
        <v>0.9222222222222215</v>
      </c>
      <c r="M90" s="139">
        <f t="shared" si="71"/>
        <v>0.92916666666666592</v>
      </c>
      <c r="N90" s="139">
        <f t="shared" si="72"/>
        <v>0.93472222222222145</v>
      </c>
      <c r="O90" s="139">
        <f t="shared" si="73"/>
        <v>0.94444444444444364</v>
      </c>
      <c r="P90" s="139">
        <f t="shared" si="74"/>
        <v>0.94999999999999918</v>
      </c>
      <c r="Q90" s="139">
        <f t="shared" si="75"/>
        <v>0.9569444444444436</v>
      </c>
      <c r="R90" s="139">
        <f t="shared" si="76"/>
        <v>0.96319444444444358</v>
      </c>
      <c r="S90" s="139">
        <f t="shared" si="77"/>
        <v>0.96666666666666579</v>
      </c>
      <c r="T90" s="139">
        <f t="shared" si="78"/>
        <v>0.970138888888888</v>
      </c>
      <c r="U90" s="139">
        <f t="shared" si="79"/>
        <v>0.97569444444444353</v>
      </c>
      <c r="V90" s="92">
        <f t="shared" si="26"/>
        <v>47.460999999999999</v>
      </c>
      <c r="W90" s="88">
        <f t="shared" si="135"/>
        <v>0.11458333333333304</v>
      </c>
      <c r="X90" s="89">
        <f t="shared" si="114"/>
        <v>17.258545454545498</v>
      </c>
      <c r="Y90" s="82"/>
      <c r="Z90" s="82"/>
      <c r="AA90" s="82"/>
    </row>
    <row r="91" spans="1:27" ht="18.399999999999999" customHeight="1" x14ac:dyDescent="0.25">
      <c r="A91" s="693"/>
      <c r="B91" s="142">
        <v>75</v>
      </c>
      <c r="C91" s="439">
        <v>0.87847222222222165</v>
      </c>
      <c r="D91" s="247">
        <f t="shared" ref="D91:K96" si="145">C91+D$10</f>
        <v>0.88402777777777719</v>
      </c>
      <c r="E91" s="154">
        <f t="shared" si="145"/>
        <v>0.88680555555555496</v>
      </c>
      <c r="F91" s="154">
        <f t="shared" si="145"/>
        <v>0.89027777777777717</v>
      </c>
      <c r="G91" s="154">
        <f t="shared" si="145"/>
        <v>0.8958333333333327</v>
      </c>
      <c r="H91" s="154">
        <f t="shared" si="145"/>
        <v>0.89999999999999936</v>
      </c>
      <c r="I91" s="154">
        <f t="shared" si="145"/>
        <v>0.90416666666666601</v>
      </c>
      <c r="J91" s="154">
        <f t="shared" si="145"/>
        <v>0.91319444444444375</v>
      </c>
      <c r="K91" s="154">
        <f t="shared" si="145"/>
        <v>0.91874999999999929</v>
      </c>
      <c r="L91" s="154">
        <f t="shared" ref="L91" si="146">K91+L$10</f>
        <v>0.93541666666666601</v>
      </c>
      <c r="M91" s="154">
        <f t="shared" ref="M91" si="147">L91+M$10</f>
        <v>0.94166666666666599</v>
      </c>
      <c r="N91" s="154">
        <f t="shared" ref="N91" si="148">M91+N$10</f>
        <v>0.94652777777777708</v>
      </c>
      <c r="O91" s="154">
        <f t="shared" ref="O91" si="149">N91+O$10</f>
        <v>0.95555555555555483</v>
      </c>
      <c r="P91" s="154">
        <f t="shared" ref="P91" si="150">O91+P$10</f>
        <v>0.96041666666666592</v>
      </c>
      <c r="Q91" s="154">
        <f t="shared" ref="Q91" si="151">P91+Q$10</f>
        <v>0.9666666666666659</v>
      </c>
      <c r="R91" s="154">
        <f t="shared" ref="R91" si="152">Q91+R$10</f>
        <v>0.97222222222222143</v>
      </c>
      <c r="S91" s="154">
        <f t="shared" ref="S91" si="153">R91+S$10</f>
        <v>0.9749999999999992</v>
      </c>
      <c r="T91" s="154">
        <f t="shared" ref="T91" si="154">S91+T$10</f>
        <v>0.97847222222222141</v>
      </c>
      <c r="U91" s="154">
        <f t="shared" ref="U91" si="155">T91+U$10</f>
        <v>0.98402777777777695</v>
      </c>
      <c r="V91" s="146">
        <f t="shared" si="26"/>
        <v>47.460999999999999</v>
      </c>
      <c r="W91" s="143">
        <f t="shared" si="135"/>
        <v>0.10555555555555529</v>
      </c>
      <c r="X91" s="147">
        <f t="shared" si="114"/>
        <v>18.734605263157942</v>
      </c>
      <c r="Y91" s="82"/>
      <c r="Z91" s="82"/>
      <c r="AA91" s="82"/>
    </row>
    <row r="92" spans="1:27" ht="18.399999999999999" customHeight="1" x14ac:dyDescent="0.25">
      <c r="A92" s="693"/>
      <c r="B92" s="142">
        <v>76</v>
      </c>
      <c r="C92" s="439">
        <v>0.89583333333333282</v>
      </c>
      <c r="D92" s="247">
        <f t="shared" si="145"/>
        <v>0.90138888888888835</v>
      </c>
      <c r="E92" s="154">
        <f t="shared" si="145"/>
        <v>0.90416666666666612</v>
      </c>
      <c r="F92" s="154">
        <f t="shared" si="145"/>
        <v>0.90763888888888833</v>
      </c>
      <c r="G92" s="154">
        <f t="shared" si="145"/>
        <v>0.91319444444444386</v>
      </c>
      <c r="H92" s="154">
        <f t="shared" si="145"/>
        <v>0.91736111111111052</v>
      </c>
      <c r="I92" s="154">
        <f t="shared" si="145"/>
        <v>0.92152777777777717</v>
      </c>
      <c r="J92" s="154">
        <f t="shared" si="145"/>
        <v>0.93055555555555491</v>
      </c>
      <c r="K92" s="154">
        <f t="shared" ref="K92:K96" si="156">J92+K$10</f>
        <v>0.93611111111111045</v>
      </c>
      <c r="L92" s="154">
        <f t="shared" ref="L92:L96" si="157">K92+L$10</f>
        <v>0.95277777777777717</v>
      </c>
      <c r="M92" s="154">
        <f t="shared" ref="M92:M96" si="158">L92+M$10</f>
        <v>0.95902777777777715</v>
      </c>
      <c r="N92" s="154">
        <f t="shared" ref="N92:N96" si="159">M92+N$10</f>
        <v>0.96388888888888824</v>
      </c>
      <c r="O92" s="154">
        <f t="shared" ref="O92:O96" si="160">N92+O$10</f>
        <v>0.97291666666666599</v>
      </c>
      <c r="P92" s="154">
        <f t="shared" ref="P92:P96" si="161">O92+P$10</f>
        <v>0.97777777777777708</v>
      </c>
      <c r="Q92" s="154">
        <f t="shared" ref="Q92:Q96" si="162">P92+Q$10</f>
        <v>0.98402777777777706</v>
      </c>
      <c r="R92" s="154">
        <f t="shared" ref="R92:R96" si="163">Q92+R$10</f>
        <v>0.98958333333333259</v>
      </c>
      <c r="S92" s="154">
        <f t="shared" ref="S92:S96" si="164">R92+S$10</f>
        <v>0.99236111111111036</v>
      </c>
      <c r="T92" s="154">
        <f t="shared" ref="T92:T96" si="165">S92+T$10</f>
        <v>0.99583333333333257</v>
      </c>
      <c r="U92" s="154">
        <f t="shared" ref="U92:U96" si="166">T92+U$10</f>
        <v>1.0013888888888882</v>
      </c>
      <c r="V92" s="146">
        <f t="shared" si="26"/>
        <v>47.460999999999999</v>
      </c>
      <c r="W92" s="143">
        <f t="shared" si="135"/>
        <v>0.1055555555555554</v>
      </c>
      <c r="X92" s="147">
        <f t="shared" si="114"/>
        <v>18.734605263157921</v>
      </c>
      <c r="Y92" s="82"/>
      <c r="Z92" s="82"/>
      <c r="AA92" s="82"/>
    </row>
    <row r="93" spans="1:27" ht="18.399999999999999" customHeight="1" x14ac:dyDescent="0.25">
      <c r="A93" s="693"/>
      <c r="B93" s="142">
        <v>77</v>
      </c>
      <c r="C93" s="439">
        <v>0.91319444444444398</v>
      </c>
      <c r="D93" s="247">
        <f t="shared" si="145"/>
        <v>0.91874999999999951</v>
      </c>
      <c r="E93" s="154">
        <f t="shared" si="145"/>
        <v>0.92152777777777728</v>
      </c>
      <c r="F93" s="154">
        <f t="shared" si="145"/>
        <v>0.92499999999999949</v>
      </c>
      <c r="G93" s="154">
        <f t="shared" si="145"/>
        <v>0.93055555555555503</v>
      </c>
      <c r="H93" s="154">
        <f t="shared" si="145"/>
        <v>0.93472222222222168</v>
      </c>
      <c r="I93" s="154">
        <f t="shared" si="145"/>
        <v>0.93888888888888833</v>
      </c>
      <c r="J93" s="154">
        <f t="shared" si="145"/>
        <v>0.94791666666666607</v>
      </c>
      <c r="K93" s="154">
        <f t="shared" si="156"/>
        <v>0.95347222222222161</v>
      </c>
      <c r="L93" s="154">
        <f t="shared" si="157"/>
        <v>0.97013888888888833</v>
      </c>
      <c r="M93" s="154">
        <f t="shared" si="158"/>
        <v>0.97638888888888831</v>
      </c>
      <c r="N93" s="154">
        <f t="shared" si="159"/>
        <v>0.9812499999999994</v>
      </c>
      <c r="O93" s="154">
        <f t="shared" si="160"/>
        <v>0.99027777777777715</v>
      </c>
      <c r="P93" s="154">
        <f t="shared" si="161"/>
        <v>0.99513888888888824</v>
      </c>
      <c r="Q93" s="154">
        <f t="shared" si="162"/>
        <v>1.0013888888888882</v>
      </c>
      <c r="R93" s="154">
        <f t="shared" si="163"/>
        <v>1.0069444444444438</v>
      </c>
      <c r="S93" s="154">
        <f t="shared" si="164"/>
        <v>1.0097222222222215</v>
      </c>
      <c r="T93" s="154">
        <f t="shared" si="165"/>
        <v>1.0131944444444438</v>
      </c>
      <c r="U93" s="154">
        <f t="shared" si="166"/>
        <v>1.0187499999999994</v>
      </c>
      <c r="V93" s="146">
        <f t="shared" si="26"/>
        <v>47.460999999999999</v>
      </c>
      <c r="W93" s="143">
        <f t="shared" si="135"/>
        <v>0.1055555555555554</v>
      </c>
      <c r="X93" s="147">
        <f t="shared" si="114"/>
        <v>18.734605263157921</v>
      </c>
      <c r="Y93" s="82"/>
      <c r="Z93" s="82"/>
      <c r="AA93" s="82"/>
    </row>
    <row r="94" spans="1:27" ht="18.399999999999999" customHeight="1" x14ac:dyDescent="0.25">
      <c r="A94" s="693"/>
      <c r="B94" s="142">
        <v>78</v>
      </c>
      <c r="C94" s="439">
        <v>0.93055555555555514</v>
      </c>
      <c r="D94" s="247">
        <f t="shared" si="145"/>
        <v>0.93611111111111067</v>
      </c>
      <c r="E94" s="154">
        <f t="shared" si="145"/>
        <v>0.93888888888888844</v>
      </c>
      <c r="F94" s="154">
        <f t="shared" si="145"/>
        <v>0.94236111111111065</v>
      </c>
      <c r="G94" s="154">
        <f t="shared" si="145"/>
        <v>0.94791666666666619</v>
      </c>
      <c r="H94" s="154">
        <f t="shared" si="145"/>
        <v>0.95208333333333284</v>
      </c>
      <c r="I94" s="154">
        <f t="shared" si="145"/>
        <v>0.95624999999999949</v>
      </c>
      <c r="J94" s="154">
        <f t="shared" si="145"/>
        <v>0.96527777777777724</v>
      </c>
      <c r="K94" s="154">
        <f t="shared" si="156"/>
        <v>0.97083333333333277</v>
      </c>
      <c r="L94" s="154">
        <f t="shared" si="157"/>
        <v>0.98749999999999949</v>
      </c>
      <c r="M94" s="154">
        <f t="shared" si="158"/>
        <v>0.99374999999999947</v>
      </c>
      <c r="N94" s="154">
        <f t="shared" si="159"/>
        <v>0.99861111111111056</v>
      </c>
      <c r="O94" s="154">
        <f t="shared" si="160"/>
        <v>1.0076388888888883</v>
      </c>
      <c r="P94" s="154">
        <f t="shared" si="161"/>
        <v>1.0124999999999995</v>
      </c>
      <c r="Q94" s="154">
        <f t="shared" si="162"/>
        <v>1.0187499999999996</v>
      </c>
      <c r="R94" s="154">
        <f t="shared" si="163"/>
        <v>1.0243055555555551</v>
      </c>
      <c r="S94" s="154">
        <f t="shared" si="164"/>
        <v>1.0270833333333329</v>
      </c>
      <c r="T94" s="154">
        <f t="shared" si="165"/>
        <v>1.0305555555555552</v>
      </c>
      <c r="U94" s="154">
        <f t="shared" si="166"/>
        <v>1.0361111111111108</v>
      </c>
      <c r="V94" s="146">
        <f t="shared" si="26"/>
        <v>47.460999999999999</v>
      </c>
      <c r="W94" s="143">
        <f t="shared" si="135"/>
        <v>0.10555555555555562</v>
      </c>
      <c r="X94" s="147">
        <f t="shared" si="114"/>
        <v>18.734605263157878</v>
      </c>
      <c r="Y94" s="82"/>
      <c r="Z94" s="82">
        <f>C94-C60</f>
        <v>0.34097222222222145</v>
      </c>
      <c r="AA94" s="82"/>
    </row>
    <row r="95" spans="1:27" ht="18.399999999999999" customHeight="1" x14ac:dyDescent="0.25">
      <c r="A95" s="693"/>
      <c r="B95" s="142">
        <v>79</v>
      </c>
      <c r="C95" s="439">
        <v>0.9479166666666663</v>
      </c>
      <c r="D95" s="247">
        <f t="shared" si="145"/>
        <v>0.95347222222222183</v>
      </c>
      <c r="E95" s="154">
        <f t="shared" si="145"/>
        <v>0.9562499999999996</v>
      </c>
      <c r="F95" s="154">
        <f t="shared" si="145"/>
        <v>0.95972222222222181</v>
      </c>
      <c r="G95" s="154">
        <f t="shared" si="145"/>
        <v>0.96527777777777735</v>
      </c>
      <c r="H95" s="154">
        <f t="shared" si="145"/>
        <v>0.969444444444444</v>
      </c>
      <c r="I95" s="154">
        <f t="shared" si="145"/>
        <v>0.97361111111111065</v>
      </c>
      <c r="J95" s="154">
        <f t="shared" si="145"/>
        <v>0.9826388888888884</v>
      </c>
      <c r="K95" s="154">
        <f t="shared" si="156"/>
        <v>0.98819444444444393</v>
      </c>
      <c r="L95" s="154">
        <f t="shared" si="157"/>
        <v>1.0048611111111105</v>
      </c>
      <c r="M95" s="154">
        <f t="shared" si="158"/>
        <v>1.0111111111111106</v>
      </c>
      <c r="N95" s="154">
        <f t="shared" si="159"/>
        <v>1.0159722222222218</v>
      </c>
      <c r="O95" s="154">
        <f t="shared" si="160"/>
        <v>1.0249999999999997</v>
      </c>
      <c r="P95" s="154">
        <f t="shared" si="161"/>
        <v>1.0298611111111109</v>
      </c>
      <c r="Q95" s="154">
        <f t="shared" si="162"/>
        <v>1.036111111111111</v>
      </c>
      <c r="R95" s="154">
        <f t="shared" si="163"/>
        <v>1.0416666666666665</v>
      </c>
      <c r="S95" s="154">
        <f t="shared" si="164"/>
        <v>1.0444444444444443</v>
      </c>
      <c r="T95" s="154">
        <f t="shared" si="165"/>
        <v>1.0479166666666666</v>
      </c>
      <c r="U95" s="154">
        <f t="shared" si="166"/>
        <v>1.0534722222222221</v>
      </c>
      <c r="V95" s="146">
        <f t="shared" si="26"/>
        <v>47.460999999999999</v>
      </c>
      <c r="W95" s="143">
        <f t="shared" si="135"/>
        <v>0.10555555555555585</v>
      </c>
      <c r="X95" s="147">
        <f t="shared" si="114"/>
        <v>18.734605263157842</v>
      </c>
      <c r="Y95" s="82"/>
      <c r="Z95" s="82">
        <f>C95-C94</f>
        <v>1.736111111111116E-2</v>
      </c>
      <c r="AA95" s="82"/>
    </row>
    <row r="96" spans="1:27" ht="18.399999999999999" customHeight="1" thickBot="1" x14ac:dyDescent="0.3">
      <c r="A96" s="709"/>
      <c r="B96" s="142">
        <v>80</v>
      </c>
      <c r="C96" s="439">
        <v>0.96527777777777746</v>
      </c>
      <c r="D96" s="247">
        <f t="shared" si="145"/>
        <v>0.97083333333333299</v>
      </c>
      <c r="E96" s="154">
        <f t="shared" si="145"/>
        <v>0.97361111111111076</v>
      </c>
      <c r="F96" s="154">
        <f t="shared" si="145"/>
        <v>0.97708333333333297</v>
      </c>
      <c r="G96" s="154">
        <f t="shared" si="145"/>
        <v>0.98263888888888851</v>
      </c>
      <c r="H96" s="154">
        <f t="shared" si="145"/>
        <v>0.98680555555555516</v>
      </c>
      <c r="I96" s="154">
        <f t="shared" si="145"/>
        <v>0.99097222222222181</v>
      </c>
      <c r="J96" s="154">
        <f t="shared" si="145"/>
        <v>0.99999999999999956</v>
      </c>
      <c r="K96" s="154">
        <f t="shared" si="156"/>
        <v>1.0055555555555551</v>
      </c>
      <c r="L96" s="154">
        <f t="shared" si="157"/>
        <v>1.0222222222222217</v>
      </c>
      <c r="M96" s="154">
        <f t="shared" si="158"/>
        <v>1.0284722222222218</v>
      </c>
      <c r="N96" s="154">
        <f t="shared" si="159"/>
        <v>1.033333333333333</v>
      </c>
      <c r="O96" s="154">
        <f t="shared" si="160"/>
        <v>1.0423611111111108</v>
      </c>
      <c r="P96" s="154">
        <f t="shared" si="161"/>
        <v>1.0472222222222221</v>
      </c>
      <c r="Q96" s="154">
        <f t="shared" si="162"/>
        <v>1.0534722222222221</v>
      </c>
      <c r="R96" s="154">
        <f t="shared" si="163"/>
        <v>1.0590277777777777</v>
      </c>
      <c r="S96" s="154">
        <f t="shared" si="164"/>
        <v>1.0618055555555554</v>
      </c>
      <c r="T96" s="154">
        <f t="shared" si="165"/>
        <v>1.0652777777777778</v>
      </c>
      <c r="U96" s="154">
        <f t="shared" si="166"/>
        <v>1.0708333333333333</v>
      </c>
      <c r="V96" s="146">
        <f t="shared" si="26"/>
        <v>47.460999999999999</v>
      </c>
      <c r="W96" s="143">
        <f t="shared" si="135"/>
        <v>0.10555555555555585</v>
      </c>
      <c r="X96" s="147">
        <f t="shared" si="114"/>
        <v>18.734605263157842</v>
      </c>
      <c r="Y96" s="82"/>
      <c r="Z96" s="82">
        <f>C96-C95</f>
        <v>1.736111111111116E-2</v>
      </c>
      <c r="AA96" s="82"/>
    </row>
    <row r="97" spans="1:24" ht="18.399999999999999" customHeight="1" x14ac:dyDescent="0.2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ht="18.399999999999999" customHeight="1" x14ac:dyDescent="0.25">
      <c r="A98" s="84"/>
      <c r="B98" s="84"/>
      <c r="C98" s="84"/>
      <c r="D98" s="107" t="s">
        <v>63</v>
      </c>
      <c r="E98" s="107"/>
      <c r="F98" s="108"/>
      <c r="G98" s="107">
        <v>74</v>
      </c>
      <c r="H98" s="107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ht="18.399999999999999" customHeight="1" x14ac:dyDescent="0.25">
      <c r="A99" s="84"/>
      <c r="B99" s="84"/>
      <c r="C99" s="84"/>
      <c r="D99" s="107" t="s">
        <v>64</v>
      </c>
      <c r="E99" s="107"/>
      <c r="F99" s="108"/>
      <c r="G99" s="107">
        <v>6</v>
      </c>
      <c r="H99" s="107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ht="18.399999999999999" customHeight="1" x14ac:dyDescent="0.25">
      <c r="A100" s="84"/>
      <c r="B100" s="84"/>
      <c r="C100" s="84"/>
      <c r="D100" s="107" t="s">
        <v>65</v>
      </c>
      <c r="E100" s="107"/>
      <c r="F100" s="108"/>
      <c r="G100" s="107">
        <f>B96</f>
        <v>80</v>
      </c>
      <c r="H100" s="107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ht="17.25" customHeight="1" x14ac:dyDescent="0.25">
      <c r="A101" s="84"/>
      <c r="B101" s="84"/>
      <c r="C101" s="84"/>
      <c r="D101" s="107" t="s">
        <v>66</v>
      </c>
      <c r="E101" s="107"/>
      <c r="F101" s="108"/>
      <c r="G101" s="110">
        <f>V13</f>
        <v>47.460999999999999</v>
      </c>
      <c r="H101" s="107" t="s">
        <v>67</v>
      </c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ht="15" customHeight="1" x14ac:dyDescent="0.25">
      <c r="D102" s="107" t="s">
        <v>68</v>
      </c>
      <c r="E102" s="109"/>
      <c r="F102" s="109"/>
      <c r="G102" s="107">
        <v>0</v>
      </c>
      <c r="H102" s="107" t="s">
        <v>69</v>
      </c>
    </row>
    <row r="103" spans="1:24" ht="15" customHeight="1" x14ac:dyDescent="0.25">
      <c r="D103" s="107" t="s">
        <v>70</v>
      </c>
      <c r="E103" s="109"/>
      <c r="F103" s="109"/>
      <c r="G103" s="109"/>
      <c r="H103" s="109"/>
    </row>
    <row r="104" spans="1:24" ht="15" customHeight="1" x14ac:dyDescent="0.25">
      <c r="D104" s="109"/>
      <c r="E104" s="109"/>
      <c r="F104" s="109"/>
      <c r="G104" s="109"/>
      <c r="H104" s="109"/>
    </row>
  </sheetData>
  <mergeCells count="11">
    <mergeCell ref="B8:X8"/>
    <mergeCell ref="B11:C11"/>
    <mergeCell ref="D11:T11"/>
    <mergeCell ref="V11:V12"/>
    <mergeCell ref="W11:W15"/>
    <mergeCell ref="X11:X15"/>
    <mergeCell ref="Y11:Y15"/>
    <mergeCell ref="V13:V15"/>
    <mergeCell ref="B15:C15"/>
    <mergeCell ref="B16:Y16"/>
    <mergeCell ref="A17:A96"/>
  </mergeCells>
  <pageMargins left="0.51181102362204722" right="0.15748031496062992" top="0.74803149606299213" bottom="0.74803149606299213" header="0.31496062992125984" footer="0.31496062992125984"/>
  <pageSetup paperSize="9" scale="34" fitToHeight="5" orientation="portrait" r:id="rId1"/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U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5" width="10.7109375" style="40" customWidth="1"/>
    <col min="16" max="16" width="12.140625" style="40" customWidth="1"/>
    <col min="17" max="18" width="9.7109375" style="40" customWidth="1"/>
    <col min="19" max="19" width="14.7109375" style="40" customWidth="1"/>
    <col min="20" max="16384" width="11.5703125" style="40"/>
  </cols>
  <sheetData>
    <row r="1" spans="2:2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2:2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</row>
    <row r="3" spans="2:20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</row>
    <row r="4" spans="2:20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</row>
    <row r="5" spans="2:20" s="30" customFormat="1" ht="23.25" x14ac:dyDescent="0.35">
      <c r="B5" s="32" t="s">
        <v>146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</row>
    <row r="6" spans="2:20" s="30" customFormat="1" ht="23.25" x14ac:dyDescent="0.35">
      <c r="B6" s="32" t="s">
        <v>147</v>
      </c>
      <c r="C6" s="32"/>
      <c r="D6" s="32"/>
      <c r="E6" s="102" t="s">
        <v>148</v>
      </c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</row>
    <row r="7" spans="2:20" s="30" customFormat="1" ht="24" thickBot="1" x14ac:dyDescent="0.4">
      <c r="B7" s="32" t="s">
        <v>149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173"/>
      <c r="S7" s="173"/>
    </row>
    <row r="8" spans="2:20" s="30" customFormat="1" ht="202.5" customHeight="1" thickBot="1" x14ac:dyDescent="0.4">
      <c r="B8" s="725" t="s">
        <v>247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7"/>
    </row>
    <row r="9" spans="2:20" x14ac:dyDescent="0.25">
      <c r="B9" s="104"/>
      <c r="C9" s="104"/>
      <c r="D9" s="111">
        <v>4.1666666666666666E-3</v>
      </c>
      <c r="E9" s="111">
        <v>6.2499999999999995E-3</v>
      </c>
      <c r="F9" s="111">
        <v>6.9444444444444441E-3</v>
      </c>
      <c r="G9" s="111">
        <v>4.1666666666666666E-3</v>
      </c>
      <c r="H9" s="111">
        <v>2.7777777777777779E-3</v>
      </c>
      <c r="I9" s="111">
        <v>7.6388888888888886E-3</v>
      </c>
      <c r="J9" s="111">
        <v>5.5555555555555558E-3</v>
      </c>
      <c r="K9" s="111">
        <v>6.2499999999999995E-3</v>
      </c>
      <c r="L9" s="111">
        <v>7.6388888888888886E-3</v>
      </c>
      <c r="M9" s="111">
        <v>2.7777777777777779E-3</v>
      </c>
      <c r="N9" s="111">
        <v>4.1666666666666666E-3</v>
      </c>
      <c r="O9" s="111">
        <v>1.0416666666666666E-2</v>
      </c>
      <c r="P9" s="111">
        <v>6.9444444444444441E-3</v>
      </c>
      <c r="Q9" s="195">
        <f>SUM(D9:P9)</f>
        <v>7.5694444444444439E-2</v>
      </c>
      <c r="R9" s="195"/>
      <c r="S9" s="106"/>
    </row>
    <row r="10" spans="2:20" ht="15.75" thickBot="1" x14ac:dyDescent="0.3">
      <c r="B10" s="104"/>
      <c r="C10" s="104"/>
      <c r="D10" s="111">
        <v>4.1666666666666666E-3</v>
      </c>
      <c r="E10" s="111">
        <v>5.5555555555555558E-3</v>
      </c>
      <c r="F10" s="111">
        <v>6.2499999999999995E-3</v>
      </c>
      <c r="G10" s="111">
        <v>3.472222222222222E-3</v>
      </c>
      <c r="H10" s="111">
        <v>2.0833333333333333E-3</v>
      </c>
      <c r="I10" s="111">
        <v>6.9444444444444441E-3</v>
      </c>
      <c r="J10" s="111">
        <v>4.8611111111111112E-3</v>
      </c>
      <c r="K10" s="111">
        <v>5.5555555555555558E-3</v>
      </c>
      <c r="L10" s="111">
        <v>6.9444444444444441E-3</v>
      </c>
      <c r="M10" s="111">
        <v>2.0833333333333333E-3</v>
      </c>
      <c r="N10" s="111">
        <v>3.472222222222222E-3</v>
      </c>
      <c r="O10" s="111">
        <v>9.7222222222222224E-3</v>
      </c>
      <c r="P10" s="111">
        <v>6.2499999999999995E-3</v>
      </c>
      <c r="Q10" s="195">
        <f>SUM(D10:P10)</f>
        <v>6.7361111111111122E-2</v>
      </c>
      <c r="R10" s="195"/>
      <c r="S10" s="106"/>
    </row>
    <row r="11" spans="2:20" ht="26.25" customHeight="1" thickBot="1" x14ac:dyDescent="0.3">
      <c r="B11" s="696" t="s">
        <v>47</v>
      </c>
      <c r="C11" s="697"/>
      <c r="D11" s="739" t="s">
        <v>48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269" t="s">
        <v>49</v>
      </c>
      <c r="Q11" s="701" t="s">
        <v>50</v>
      </c>
      <c r="R11" s="701" t="s">
        <v>51</v>
      </c>
      <c r="S11" s="701" t="s">
        <v>52</v>
      </c>
      <c r="T11" s="701" t="s">
        <v>53</v>
      </c>
    </row>
    <row r="12" spans="2:20" ht="72.75" thickBot="1" x14ac:dyDescent="0.3">
      <c r="B12" s="420"/>
      <c r="C12" s="420" t="s">
        <v>265</v>
      </c>
      <c r="D12" s="198" t="s">
        <v>281</v>
      </c>
      <c r="E12" s="96" t="s">
        <v>151</v>
      </c>
      <c r="F12" s="96" t="s">
        <v>152</v>
      </c>
      <c r="G12" s="96" t="s">
        <v>296</v>
      </c>
      <c r="H12" s="96" t="s">
        <v>322</v>
      </c>
      <c r="I12" s="96" t="s">
        <v>153</v>
      </c>
      <c r="J12" s="96" t="s">
        <v>154</v>
      </c>
      <c r="K12" s="96" t="s">
        <v>153</v>
      </c>
      <c r="L12" s="96" t="s">
        <v>322</v>
      </c>
      <c r="M12" s="96" t="s">
        <v>296</v>
      </c>
      <c r="N12" s="96" t="s">
        <v>152</v>
      </c>
      <c r="O12" s="113" t="s">
        <v>55</v>
      </c>
      <c r="P12" s="58" t="s">
        <v>265</v>
      </c>
      <c r="Q12" s="762"/>
      <c r="R12" s="703"/>
      <c r="S12" s="703"/>
      <c r="T12" s="703"/>
    </row>
    <row r="13" spans="2:20" ht="15.75" thickBot="1" x14ac:dyDescent="0.3">
      <c r="B13" s="352" t="s">
        <v>58</v>
      </c>
      <c r="C13" s="419">
        <v>0</v>
      </c>
      <c r="D13" s="270">
        <v>2.72</v>
      </c>
      <c r="E13" s="271">
        <v>3.1</v>
      </c>
      <c r="F13" s="271">
        <v>4.3</v>
      </c>
      <c r="G13" s="271">
        <v>3.5</v>
      </c>
      <c r="H13" s="271">
        <v>2.4500000000000002</v>
      </c>
      <c r="I13" s="271">
        <v>3.8</v>
      </c>
      <c r="J13" s="271">
        <v>1.5</v>
      </c>
      <c r="K13" s="271">
        <v>1.5</v>
      </c>
      <c r="L13" s="271">
        <v>3.8</v>
      </c>
      <c r="M13" s="271">
        <v>2.4900000000000002</v>
      </c>
      <c r="N13" s="271">
        <v>3.63</v>
      </c>
      <c r="O13" s="272">
        <v>4.5999999999999996</v>
      </c>
      <c r="P13" s="371">
        <v>2.77</v>
      </c>
      <c r="Q13" s="719">
        <f>P14</f>
        <v>40.160000000000011</v>
      </c>
      <c r="R13" s="703"/>
      <c r="S13" s="703"/>
      <c r="T13" s="703"/>
    </row>
    <row r="14" spans="2:20" ht="30.75" customHeight="1" thickBot="1" x14ac:dyDescent="0.3">
      <c r="B14" s="58" t="s">
        <v>59</v>
      </c>
      <c r="C14" s="59">
        <v>0</v>
      </c>
      <c r="D14" s="273">
        <f t="shared" ref="D14:P14" si="0">C14+D13</f>
        <v>2.72</v>
      </c>
      <c r="E14" s="274">
        <f t="shared" si="0"/>
        <v>5.82</v>
      </c>
      <c r="F14" s="273">
        <f t="shared" si="0"/>
        <v>10.120000000000001</v>
      </c>
      <c r="G14" s="274">
        <f t="shared" si="0"/>
        <v>13.620000000000001</v>
      </c>
      <c r="H14" s="273">
        <f t="shared" si="0"/>
        <v>16.07</v>
      </c>
      <c r="I14" s="274">
        <f t="shared" si="0"/>
        <v>19.87</v>
      </c>
      <c r="J14" s="273">
        <f t="shared" si="0"/>
        <v>21.37</v>
      </c>
      <c r="K14" s="274">
        <f t="shared" si="0"/>
        <v>22.87</v>
      </c>
      <c r="L14" s="273">
        <f t="shared" si="0"/>
        <v>26.67</v>
      </c>
      <c r="M14" s="274">
        <f t="shared" si="0"/>
        <v>29.160000000000004</v>
      </c>
      <c r="N14" s="273">
        <f t="shared" si="0"/>
        <v>32.790000000000006</v>
      </c>
      <c r="O14" s="274">
        <f t="shared" si="0"/>
        <v>37.390000000000008</v>
      </c>
      <c r="P14" s="273">
        <f t="shared" si="0"/>
        <v>40.160000000000011</v>
      </c>
      <c r="Q14" s="720"/>
      <c r="R14" s="703"/>
      <c r="S14" s="703"/>
      <c r="T14" s="703"/>
    </row>
    <row r="15" spans="2:20" ht="30.75" customHeight="1" thickBot="1" x14ac:dyDescent="0.3">
      <c r="B15" s="687" t="s">
        <v>60</v>
      </c>
      <c r="C15" s="758"/>
      <c r="D15" s="275">
        <f t="shared" ref="D15:P15" si="1">D13/((D10*1440)/60)</f>
        <v>27.2</v>
      </c>
      <c r="E15" s="62">
        <f t="shared" si="1"/>
        <v>23.25</v>
      </c>
      <c r="F15" s="275">
        <f t="shared" si="1"/>
        <v>28.666666666666668</v>
      </c>
      <c r="G15" s="62">
        <f t="shared" si="1"/>
        <v>42</v>
      </c>
      <c r="H15" s="275">
        <f t="shared" si="1"/>
        <v>49</v>
      </c>
      <c r="I15" s="62">
        <f t="shared" si="1"/>
        <v>22.8</v>
      </c>
      <c r="J15" s="275">
        <f t="shared" si="1"/>
        <v>12.857142857142858</v>
      </c>
      <c r="K15" s="62">
        <f t="shared" si="1"/>
        <v>11.25</v>
      </c>
      <c r="L15" s="275">
        <f t="shared" si="1"/>
        <v>22.8</v>
      </c>
      <c r="M15" s="62">
        <f t="shared" si="1"/>
        <v>49.800000000000004</v>
      </c>
      <c r="N15" s="275">
        <f t="shared" si="1"/>
        <v>43.56</v>
      </c>
      <c r="O15" s="62">
        <f t="shared" si="1"/>
        <v>19.714285714285712</v>
      </c>
      <c r="P15" s="275">
        <f t="shared" si="1"/>
        <v>18.466666666666669</v>
      </c>
      <c r="Q15" s="721"/>
      <c r="R15" s="702"/>
      <c r="S15" s="702"/>
      <c r="T15" s="702"/>
    </row>
    <row r="16" spans="2:2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690"/>
      <c r="R16" s="708"/>
      <c r="S16" s="708"/>
      <c r="T16" s="691"/>
    </row>
    <row r="17" spans="1:21" ht="18.399999999999999" customHeight="1" thickBot="1" x14ac:dyDescent="0.3">
      <c r="A17" s="692" t="s">
        <v>38</v>
      </c>
      <c r="B17" s="67">
        <v>1</v>
      </c>
      <c r="C17" s="442">
        <v>0.23611111111111113</v>
      </c>
      <c r="D17" s="70">
        <f t="shared" ref="D17:P30" si="2">C17+D$10</f>
        <v>0.24027777777777781</v>
      </c>
      <c r="E17" s="70">
        <f t="shared" si="2"/>
        <v>0.24583333333333338</v>
      </c>
      <c r="F17" s="70">
        <f t="shared" si="2"/>
        <v>0.25208333333333338</v>
      </c>
      <c r="G17" s="70">
        <f t="shared" si="2"/>
        <v>0.25555555555555559</v>
      </c>
      <c r="H17" s="70">
        <f t="shared" si="2"/>
        <v>0.25763888888888892</v>
      </c>
      <c r="I17" s="70">
        <f t="shared" si="2"/>
        <v>0.26458333333333334</v>
      </c>
      <c r="J17" s="70">
        <f t="shared" si="2"/>
        <v>0.26944444444444443</v>
      </c>
      <c r="K17" s="70">
        <f t="shared" si="2"/>
        <v>0.27499999999999997</v>
      </c>
      <c r="L17" s="70">
        <f t="shared" si="2"/>
        <v>0.28194444444444439</v>
      </c>
      <c r="M17" s="70">
        <f t="shared" si="2"/>
        <v>0.28402777777777771</v>
      </c>
      <c r="N17" s="70">
        <f t="shared" si="2"/>
        <v>0.28749999999999992</v>
      </c>
      <c r="O17" s="70">
        <f t="shared" si="2"/>
        <v>0.29722222222222217</v>
      </c>
      <c r="P17" s="70">
        <f t="shared" si="2"/>
        <v>0.30347222222222214</v>
      </c>
      <c r="Q17" s="204">
        <f t="shared" ref="Q17:Q30" si="3">$Q$13</f>
        <v>40.160000000000011</v>
      </c>
      <c r="R17" s="87">
        <f t="shared" ref="R17:R30" si="4">P17-C17</f>
        <v>6.7361111111111011E-2</v>
      </c>
      <c r="S17" s="73">
        <f t="shared" ref="S17:S30" si="5">$E$36/((R17*1440)/60)</f>
        <v>24.841237113402105</v>
      </c>
      <c r="T17" s="39"/>
    </row>
    <row r="18" spans="1:21" ht="18.399999999999999" customHeight="1" thickBot="1" x14ac:dyDescent="0.3">
      <c r="A18" s="693"/>
      <c r="B18" s="74">
        <v>2</v>
      </c>
      <c r="C18" s="473">
        <f>C17+"01:10"</f>
        <v>0.28472222222222227</v>
      </c>
      <c r="D18" s="70">
        <f t="shared" si="2"/>
        <v>0.28888888888888892</v>
      </c>
      <c r="E18" s="70">
        <f t="shared" si="2"/>
        <v>0.29444444444444445</v>
      </c>
      <c r="F18" s="70">
        <f t="shared" si="2"/>
        <v>0.30069444444444443</v>
      </c>
      <c r="G18" s="70">
        <f t="shared" si="2"/>
        <v>0.30416666666666664</v>
      </c>
      <c r="H18" s="70">
        <f t="shared" si="2"/>
        <v>0.30624999999999997</v>
      </c>
      <c r="I18" s="70">
        <f t="shared" si="2"/>
        <v>0.31319444444444439</v>
      </c>
      <c r="J18" s="70">
        <f t="shared" si="2"/>
        <v>0.31805555555555548</v>
      </c>
      <c r="K18" s="70">
        <f t="shared" si="2"/>
        <v>0.32361111111111102</v>
      </c>
      <c r="L18" s="70">
        <f t="shared" si="2"/>
        <v>0.33055555555555544</v>
      </c>
      <c r="M18" s="70">
        <f t="shared" si="2"/>
        <v>0.33263888888888876</v>
      </c>
      <c r="N18" s="70">
        <f t="shared" si="2"/>
        <v>0.33611111111111097</v>
      </c>
      <c r="O18" s="70">
        <f t="shared" si="2"/>
        <v>0.34583333333333321</v>
      </c>
      <c r="P18" s="70">
        <f t="shared" si="2"/>
        <v>0.35208333333333319</v>
      </c>
      <c r="Q18" s="205">
        <f t="shared" si="3"/>
        <v>40.160000000000011</v>
      </c>
      <c r="R18" s="163">
        <f t="shared" si="4"/>
        <v>6.7361111111110927E-2</v>
      </c>
      <c r="S18" s="73">
        <f t="shared" si="5"/>
        <v>24.841237113402137</v>
      </c>
      <c r="T18" s="81"/>
      <c r="U18" s="82">
        <f t="shared" ref="U18:U30" si="6">C18-C17</f>
        <v>4.8611111111111133E-2</v>
      </c>
    </row>
    <row r="19" spans="1:21" ht="18.399999999999999" customHeight="1" thickBot="1" x14ac:dyDescent="0.3">
      <c r="A19" s="693"/>
      <c r="B19" s="74">
        <v>3</v>
      </c>
      <c r="C19" s="473">
        <f>C18+"01:00"</f>
        <v>0.32638888888888895</v>
      </c>
      <c r="D19" s="70">
        <f t="shared" si="2"/>
        <v>0.3305555555555556</v>
      </c>
      <c r="E19" s="70">
        <f t="shared" si="2"/>
        <v>0.33611111111111114</v>
      </c>
      <c r="F19" s="70">
        <f t="shared" si="2"/>
        <v>0.34236111111111112</v>
      </c>
      <c r="G19" s="70">
        <f t="shared" si="2"/>
        <v>0.34583333333333333</v>
      </c>
      <c r="H19" s="70">
        <f t="shared" si="2"/>
        <v>0.34791666666666665</v>
      </c>
      <c r="I19" s="70">
        <f t="shared" si="2"/>
        <v>0.35486111111111107</v>
      </c>
      <c r="J19" s="70">
        <f t="shared" si="2"/>
        <v>0.35972222222222217</v>
      </c>
      <c r="K19" s="70">
        <f t="shared" si="2"/>
        <v>0.3652777777777777</v>
      </c>
      <c r="L19" s="70">
        <f t="shared" si="2"/>
        <v>0.37222222222222212</v>
      </c>
      <c r="M19" s="70">
        <f t="shared" si="2"/>
        <v>0.37430555555555545</v>
      </c>
      <c r="N19" s="70">
        <f t="shared" si="2"/>
        <v>0.37777777777777766</v>
      </c>
      <c r="O19" s="70">
        <f t="shared" si="2"/>
        <v>0.3874999999999999</v>
      </c>
      <c r="P19" s="70">
        <f t="shared" si="2"/>
        <v>0.39374999999999988</v>
      </c>
      <c r="Q19" s="205">
        <f t="shared" si="3"/>
        <v>40.160000000000011</v>
      </c>
      <c r="R19" s="163">
        <f t="shared" si="4"/>
        <v>6.7361111111110927E-2</v>
      </c>
      <c r="S19" s="73">
        <f t="shared" si="5"/>
        <v>24.841237113402137</v>
      </c>
      <c r="T19" s="81"/>
      <c r="U19" s="82">
        <f t="shared" si="6"/>
        <v>4.1666666666666685E-2</v>
      </c>
    </row>
    <row r="20" spans="1:21" ht="18.399999999999999" customHeight="1" thickBot="1" x14ac:dyDescent="0.3">
      <c r="A20" s="693"/>
      <c r="B20" s="74">
        <v>4</v>
      </c>
      <c r="C20" s="473">
        <f t="shared" ref="C20:C30" si="7">C19+"01:10"</f>
        <v>0.37500000000000006</v>
      </c>
      <c r="D20" s="70">
        <f t="shared" si="2"/>
        <v>0.37916666666666671</v>
      </c>
      <c r="E20" s="70">
        <f t="shared" si="2"/>
        <v>0.38472222222222224</v>
      </c>
      <c r="F20" s="70">
        <f t="shared" si="2"/>
        <v>0.39097222222222222</v>
      </c>
      <c r="G20" s="70">
        <f t="shared" si="2"/>
        <v>0.39444444444444443</v>
      </c>
      <c r="H20" s="70">
        <f t="shared" si="2"/>
        <v>0.39652777777777776</v>
      </c>
      <c r="I20" s="70">
        <f t="shared" si="2"/>
        <v>0.40347222222222218</v>
      </c>
      <c r="J20" s="70">
        <f t="shared" si="2"/>
        <v>0.40833333333333327</v>
      </c>
      <c r="K20" s="70">
        <f t="shared" si="2"/>
        <v>0.41388888888888881</v>
      </c>
      <c r="L20" s="70">
        <f t="shared" si="2"/>
        <v>0.42083333333333323</v>
      </c>
      <c r="M20" s="70">
        <f t="shared" si="2"/>
        <v>0.42291666666666655</v>
      </c>
      <c r="N20" s="70">
        <f t="shared" si="2"/>
        <v>0.42638888888888876</v>
      </c>
      <c r="O20" s="70">
        <f t="shared" si="2"/>
        <v>0.43611111111111101</v>
      </c>
      <c r="P20" s="70">
        <f t="shared" si="2"/>
        <v>0.44236111111111098</v>
      </c>
      <c r="Q20" s="205">
        <f t="shared" si="3"/>
        <v>40.160000000000011</v>
      </c>
      <c r="R20" s="163">
        <f t="shared" si="4"/>
        <v>6.7361111111110927E-2</v>
      </c>
      <c r="S20" s="73">
        <f t="shared" si="5"/>
        <v>24.841237113402137</v>
      </c>
      <c r="T20" s="81"/>
      <c r="U20" s="82">
        <f t="shared" si="6"/>
        <v>4.8611111111111105E-2</v>
      </c>
    </row>
    <row r="21" spans="1:21" ht="18.399999999999999" customHeight="1" thickBot="1" x14ac:dyDescent="0.3">
      <c r="A21" s="693"/>
      <c r="B21" s="74">
        <v>5</v>
      </c>
      <c r="C21" s="473">
        <f t="shared" si="7"/>
        <v>0.42361111111111116</v>
      </c>
      <c r="D21" s="70">
        <f t="shared" si="2"/>
        <v>0.42777777777777781</v>
      </c>
      <c r="E21" s="70">
        <f t="shared" si="2"/>
        <v>0.43333333333333335</v>
      </c>
      <c r="F21" s="70">
        <f t="shared" si="2"/>
        <v>0.43958333333333333</v>
      </c>
      <c r="G21" s="70">
        <f t="shared" si="2"/>
        <v>0.44305555555555554</v>
      </c>
      <c r="H21" s="70">
        <f t="shared" si="2"/>
        <v>0.44513888888888886</v>
      </c>
      <c r="I21" s="70">
        <f t="shared" si="2"/>
        <v>0.45208333333333328</v>
      </c>
      <c r="J21" s="70">
        <f t="shared" si="2"/>
        <v>0.45694444444444438</v>
      </c>
      <c r="K21" s="70">
        <f t="shared" si="2"/>
        <v>0.46249999999999991</v>
      </c>
      <c r="L21" s="70">
        <f t="shared" si="2"/>
        <v>0.46944444444444433</v>
      </c>
      <c r="M21" s="70">
        <f t="shared" si="2"/>
        <v>0.47152777777777766</v>
      </c>
      <c r="N21" s="70">
        <f t="shared" si="2"/>
        <v>0.47499999999999987</v>
      </c>
      <c r="O21" s="70">
        <f t="shared" si="2"/>
        <v>0.48472222222222211</v>
      </c>
      <c r="P21" s="70">
        <f t="shared" si="2"/>
        <v>0.49097222222222209</v>
      </c>
      <c r="Q21" s="205">
        <f t="shared" si="3"/>
        <v>40.160000000000011</v>
      </c>
      <c r="R21" s="163">
        <f t="shared" si="4"/>
        <v>6.7361111111110927E-2</v>
      </c>
      <c r="S21" s="73">
        <f t="shared" si="5"/>
        <v>24.841237113402137</v>
      </c>
      <c r="T21" s="81"/>
      <c r="U21" s="82">
        <f t="shared" si="6"/>
        <v>4.8611111111111105E-2</v>
      </c>
    </row>
    <row r="22" spans="1:21" ht="18.399999999999999" customHeight="1" thickBot="1" x14ac:dyDescent="0.3">
      <c r="A22" s="693"/>
      <c r="B22" s="74">
        <v>6</v>
      </c>
      <c r="C22" s="473">
        <f t="shared" si="7"/>
        <v>0.47222222222222227</v>
      </c>
      <c r="D22" s="70">
        <f t="shared" si="2"/>
        <v>0.47638888888888892</v>
      </c>
      <c r="E22" s="70">
        <f t="shared" si="2"/>
        <v>0.48194444444444445</v>
      </c>
      <c r="F22" s="70">
        <f t="shared" si="2"/>
        <v>0.48819444444444443</v>
      </c>
      <c r="G22" s="70">
        <f t="shared" si="2"/>
        <v>0.49166666666666664</v>
      </c>
      <c r="H22" s="70">
        <f t="shared" si="2"/>
        <v>0.49374999999999997</v>
      </c>
      <c r="I22" s="70">
        <f t="shared" si="2"/>
        <v>0.50069444444444444</v>
      </c>
      <c r="J22" s="70">
        <f t="shared" si="2"/>
        <v>0.50555555555555554</v>
      </c>
      <c r="K22" s="70">
        <f t="shared" si="2"/>
        <v>0.51111111111111107</v>
      </c>
      <c r="L22" s="70">
        <f t="shared" si="2"/>
        <v>0.51805555555555549</v>
      </c>
      <c r="M22" s="70">
        <f t="shared" si="2"/>
        <v>0.52013888888888882</v>
      </c>
      <c r="N22" s="70">
        <f t="shared" si="2"/>
        <v>0.52361111111111103</v>
      </c>
      <c r="O22" s="70">
        <f t="shared" si="2"/>
        <v>0.53333333333333321</v>
      </c>
      <c r="P22" s="70">
        <f t="shared" si="2"/>
        <v>0.53958333333333319</v>
      </c>
      <c r="Q22" s="205">
        <f t="shared" si="3"/>
        <v>40.160000000000011</v>
      </c>
      <c r="R22" s="163">
        <f t="shared" si="4"/>
        <v>6.7361111111110927E-2</v>
      </c>
      <c r="S22" s="73">
        <f t="shared" si="5"/>
        <v>24.841237113402137</v>
      </c>
      <c r="T22" s="81"/>
      <c r="U22" s="82">
        <f t="shared" si="6"/>
        <v>4.8611111111111105E-2</v>
      </c>
    </row>
    <row r="23" spans="1:21" ht="18.399999999999999" customHeight="1" thickBot="1" x14ac:dyDescent="0.3">
      <c r="A23" s="693"/>
      <c r="B23" s="74">
        <v>7</v>
      </c>
      <c r="C23" s="473">
        <f t="shared" si="7"/>
        <v>0.52083333333333337</v>
      </c>
      <c r="D23" s="70">
        <f t="shared" si="2"/>
        <v>0.52500000000000002</v>
      </c>
      <c r="E23" s="70">
        <f t="shared" si="2"/>
        <v>0.53055555555555556</v>
      </c>
      <c r="F23" s="70">
        <f t="shared" si="2"/>
        <v>0.53680555555555554</v>
      </c>
      <c r="G23" s="70">
        <f t="shared" si="2"/>
        <v>0.54027777777777775</v>
      </c>
      <c r="H23" s="70">
        <f t="shared" si="2"/>
        <v>0.54236111111111107</v>
      </c>
      <c r="I23" s="70">
        <f t="shared" si="2"/>
        <v>0.54930555555555549</v>
      </c>
      <c r="J23" s="70">
        <f t="shared" si="2"/>
        <v>0.55416666666666659</v>
      </c>
      <c r="K23" s="70">
        <f t="shared" si="2"/>
        <v>0.55972222222222212</v>
      </c>
      <c r="L23" s="70">
        <f t="shared" si="2"/>
        <v>0.56666666666666654</v>
      </c>
      <c r="M23" s="70">
        <f t="shared" si="2"/>
        <v>0.56874999999999987</v>
      </c>
      <c r="N23" s="70">
        <f t="shared" si="2"/>
        <v>0.57222222222222208</v>
      </c>
      <c r="O23" s="70">
        <f t="shared" si="2"/>
        <v>0.58194444444444426</v>
      </c>
      <c r="P23" s="70">
        <f t="shared" si="2"/>
        <v>0.58819444444444424</v>
      </c>
      <c r="Q23" s="205">
        <f t="shared" si="3"/>
        <v>40.160000000000011</v>
      </c>
      <c r="R23" s="163">
        <f t="shared" si="4"/>
        <v>6.7361111111110872E-2</v>
      </c>
      <c r="S23" s="73">
        <f t="shared" si="5"/>
        <v>24.841237113402158</v>
      </c>
      <c r="T23" s="81"/>
      <c r="U23" s="82">
        <f t="shared" si="6"/>
        <v>4.8611111111111105E-2</v>
      </c>
    </row>
    <row r="24" spans="1:21" ht="18.399999999999999" customHeight="1" thickBot="1" x14ac:dyDescent="0.3">
      <c r="A24" s="693"/>
      <c r="B24" s="74">
        <v>8</v>
      </c>
      <c r="C24" s="473">
        <f>C23+"01:00"</f>
        <v>0.5625</v>
      </c>
      <c r="D24" s="70">
        <f t="shared" si="2"/>
        <v>0.56666666666666665</v>
      </c>
      <c r="E24" s="70">
        <f t="shared" si="2"/>
        <v>0.57222222222222219</v>
      </c>
      <c r="F24" s="70">
        <f t="shared" si="2"/>
        <v>0.57847222222222217</v>
      </c>
      <c r="G24" s="70">
        <f t="shared" si="2"/>
        <v>0.58194444444444438</v>
      </c>
      <c r="H24" s="70">
        <f t="shared" si="2"/>
        <v>0.5840277777777777</v>
      </c>
      <c r="I24" s="70">
        <f t="shared" si="2"/>
        <v>0.59097222222222212</v>
      </c>
      <c r="J24" s="70">
        <f t="shared" si="2"/>
        <v>0.59583333333333321</v>
      </c>
      <c r="K24" s="70">
        <f t="shared" si="2"/>
        <v>0.60138888888888875</v>
      </c>
      <c r="L24" s="70">
        <f t="shared" si="2"/>
        <v>0.60833333333333317</v>
      </c>
      <c r="M24" s="70">
        <f t="shared" si="2"/>
        <v>0.6104166666666665</v>
      </c>
      <c r="N24" s="70">
        <f t="shared" si="2"/>
        <v>0.61388888888888871</v>
      </c>
      <c r="O24" s="70">
        <f t="shared" si="2"/>
        <v>0.62361111111111089</v>
      </c>
      <c r="P24" s="70">
        <f t="shared" si="2"/>
        <v>0.62986111111111087</v>
      </c>
      <c r="Q24" s="205">
        <f t="shared" si="3"/>
        <v>40.160000000000011</v>
      </c>
      <c r="R24" s="163">
        <f t="shared" si="4"/>
        <v>6.7361111111110872E-2</v>
      </c>
      <c r="S24" s="73">
        <f t="shared" si="5"/>
        <v>24.841237113402158</v>
      </c>
      <c r="T24" s="81"/>
      <c r="U24" s="82">
        <f t="shared" si="6"/>
        <v>4.166666666666663E-2</v>
      </c>
    </row>
    <row r="25" spans="1:21" ht="18.399999999999999" customHeight="1" thickBot="1" x14ac:dyDescent="0.3">
      <c r="A25" s="693"/>
      <c r="B25" s="74">
        <v>9</v>
      </c>
      <c r="C25" s="473">
        <f t="shared" si="7"/>
        <v>0.61111111111111116</v>
      </c>
      <c r="D25" s="70">
        <f t="shared" si="2"/>
        <v>0.61527777777777781</v>
      </c>
      <c r="E25" s="70">
        <f t="shared" si="2"/>
        <v>0.62083333333333335</v>
      </c>
      <c r="F25" s="70">
        <f t="shared" si="2"/>
        <v>0.62708333333333333</v>
      </c>
      <c r="G25" s="70">
        <f t="shared" si="2"/>
        <v>0.63055555555555554</v>
      </c>
      <c r="H25" s="70">
        <f t="shared" si="2"/>
        <v>0.63263888888888886</v>
      </c>
      <c r="I25" s="70">
        <f t="shared" si="2"/>
        <v>0.63958333333333328</v>
      </c>
      <c r="J25" s="70">
        <f t="shared" si="2"/>
        <v>0.64444444444444438</v>
      </c>
      <c r="K25" s="70">
        <f t="shared" si="2"/>
        <v>0.64999999999999991</v>
      </c>
      <c r="L25" s="70">
        <f t="shared" si="2"/>
        <v>0.65694444444444433</v>
      </c>
      <c r="M25" s="70">
        <f t="shared" si="2"/>
        <v>0.65902777777777766</v>
      </c>
      <c r="N25" s="70">
        <f t="shared" si="2"/>
        <v>0.66249999999999987</v>
      </c>
      <c r="O25" s="70">
        <f t="shared" si="2"/>
        <v>0.67222222222222205</v>
      </c>
      <c r="P25" s="70">
        <f t="shared" si="2"/>
        <v>0.67847222222222203</v>
      </c>
      <c r="Q25" s="205">
        <f t="shared" si="3"/>
        <v>40.160000000000011</v>
      </c>
      <c r="R25" s="163">
        <f t="shared" si="4"/>
        <v>6.7361111111110872E-2</v>
      </c>
      <c r="S25" s="73">
        <f t="shared" si="5"/>
        <v>24.841237113402158</v>
      </c>
      <c r="T25" s="81"/>
      <c r="U25" s="82">
        <f t="shared" si="6"/>
        <v>4.861111111111116E-2</v>
      </c>
    </row>
    <row r="26" spans="1:21" ht="18.399999999999999" customHeight="1" thickBot="1" x14ac:dyDescent="0.3">
      <c r="A26" s="693"/>
      <c r="B26" s="74">
        <v>10</v>
      </c>
      <c r="C26" s="473">
        <f t="shared" si="7"/>
        <v>0.65972222222222232</v>
      </c>
      <c r="D26" s="70">
        <f t="shared" si="2"/>
        <v>0.66388888888888897</v>
      </c>
      <c r="E26" s="70">
        <f t="shared" si="2"/>
        <v>0.66944444444444451</v>
      </c>
      <c r="F26" s="70">
        <f t="shared" si="2"/>
        <v>0.67569444444444449</v>
      </c>
      <c r="G26" s="70">
        <f t="shared" si="2"/>
        <v>0.6791666666666667</v>
      </c>
      <c r="H26" s="70">
        <f t="shared" si="2"/>
        <v>0.68125000000000002</v>
      </c>
      <c r="I26" s="70">
        <f t="shared" si="2"/>
        <v>0.68819444444444444</v>
      </c>
      <c r="J26" s="70">
        <f t="shared" si="2"/>
        <v>0.69305555555555554</v>
      </c>
      <c r="K26" s="70">
        <f t="shared" si="2"/>
        <v>0.69861111111111107</v>
      </c>
      <c r="L26" s="70">
        <f t="shared" si="2"/>
        <v>0.70555555555555549</v>
      </c>
      <c r="M26" s="70">
        <f t="shared" si="2"/>
        <v>0.70763888888888882</v>
      </c>
      <c r="N26" s="70">
        <f t="shared" si="2"/>
        <v>0.71111111111111103</v>
      </c>
      <c r="O26" s="70">
        <f t="shared" si="2"/>
        <v>0.72083333333333321</v>
      </c>
      <c r="P26" s="70">
        <f t="shared" si="2"/>
        <v>0.72708333333333319</v>
      </c>
      <c r="Q26" s="205">
        <f t="shared" si="3"/>
        <v>40.160000000000011</v>
      </c>
      <c r="R26" s="163">
        <f t="shared" si="4"/>
        <v>6.7361111111110872E-2</v>
      </c>
      <c r="S26" s="73">
        <f t="shared" si="5"/>
        <v>24.841237113402158</v>
      </c>
      <c r="T26" s="81"/>
      <c r="U26" s="82">
        <f t="shared" si="6"/>
        <v>4.861111111111116E-2</v>
      </c>
    </row>
    <row r="27" spans="1:21" ht="18.399999999999999" customHeight="1" thickBot="1" x14ac:dyDescent="0.3">
      <c r="A27" s="693"/>
      <c r="B27" s="74">
        <v>11</v>
      </c>
      <c r="C27" s="473">
        <f t="shared" si="7"/>
        <v>0.70833333333333348</v>
      </c>
      <c r="D27" s="70">
        <f t="shared" si="2"/>
        <v>0.71250000000000013</v>
      </c>
      <c r="E27" s="70">
        <f t="shared" si="2"/>
        <v>0.71805555555555567</v>
      </c>
      <c r="F27" s="70">
        <f t="shared" si="2"/>
        <v>0.72430555555555565</v>
      </c>
      <c r="G27" s="70">
        <f t="shared" si="2"/>
        <v>0.72777777777777786</v>
      </c>
      <c r="H27" s="70">
        <f t="shared" si="2"/>
        <v>0.72986111111111118</v>
      </c>
      <c r="I27" s="70">
        <f t="shared" si="2"/>
        <v>0.7368055555555556</v>
      </c>
      <c r="J27" s="70">
        <f t="shared" si="2"/>
        <v>0.7416666666666667</v>
      </c>
      <c r="K27" s="70">
        <f t="shared" si="2"/>
        <v>0.74722222222222223</v>
      </c>
      <c r="L27" s="70">
        <f t="shared" si="2"/>
        <v>0.75416666666666665</v>
      </c>
      <c r="M27" s="70">
        <f t="shared" si="2"/>
        <v>0.75624999999999998</v>
      </c>
      <c r="N27" s="70">
        <f t="shared" si="2"/>
        <v>0.75972222222222219</v>
      </c>
      <c r="O27" s="70">
        <f t="shared" si="2"/>
        <v>0.76944444444444438</v>
      </c>
      <c r="P27" s="70">
        <f t="shared" si="2"/>
        <v>0.77569444444444435</v>
      </c>
      <c r="Q27" s="205">
        <f t="shared" si="3"/>
        <v>40.160000000000011</v>
      </c>
      <c r="R27" s="163">
        <f t="shared" si="4"/>
        <v>6.7361111111110872E-2</v>
      </c>
      <c r="S27" s="73">
        <f t="shared" si="5"/>
        <v>24.841237113402158</v>
      </c>
      <c r="T27" s="81"/>
      <c r="U27" s="82">
        <f t="shared" si="6"/>
        <v>4.861111111111116E-2</v>
      </c>
    </row>
    <row r="28" spans="1:21" ht="18.399999999999999" customHeight="1" thickBot="1" x14ac:dyDescent="0.3">
      <c r="A28" s="693"/>
      <c r="B28" s="74">
        <v>12</v>
      </c>
      <c r="C28" s="473">
        <f t="shared" si="7"/>
        <v>0.75694444444444464</v>
      </c>
      <c r="D28" s="70">
        <f t="shared" si="2"/>
        <v>0.76111111111111129</v>
      </c>
      <c r="E28" s="70">
        <f t="shared" si="2"/>
        <v>0.76666666666666683</v>
      </c>
      <c r="F28" s="70">
        <f t="shared" si="2"/>
        <v>0.77291666666666681</v>
      </c>
      <c r="G28" s="70">
        <f t="shared" si="2"/>
        <v>0.77638888888888902</v>
      </c>
      <c r="H28" s="70">
        <f t="shared" si="2"/>
        <v>0.77847222222222234</v>
      </c>
      <c r="I28" s="70">
        <f t="shared" si="2"/>
        <v>0.78541666666666676</v>
      </c>
      <c r="J28" s="70">
        <f t="shared" si="2"/>
        <v>0.79027777777777786</v>
      </c>
      <c r="K28" s="70">
        <f t="shared" si="2"/>
        <v>0.79583333333333339</v>
      </c>
      <c r="L28" s="70">
        <f t="shared" si="2"/>
        <v>0.80277777777777781</v>
      </c>
      <c r="M28" s="70">
        <f t="shared" si="2"/>
        <v>0.80486111111111114</v>
      </c>
      <c r="N28" s="70">
        <f t="shared" si="2"/>
        <v>0.80833333333333335</v>
      </c>
      <c r="O28" s="70">
        <f t="shared" si="2"/>
        <v>0.81805555555555554</v>
      </c>
      <c r="P28" s="70">
        <f t="shared" si="2"/>
        <v>0.82430555555555551</v>
      </c>
      <c r="Q28" s="205">
        <f t="shared" si="3"/>
        <v>40.160000000000011</v>
      </c>
      <c r="R28" s="163">
        <f t="shared" si="4"/>
        <v>6.7361111111110872E-2</v>
      </c>
      <c r="S28" s="73">
        <f t="shared" si="5"/>
        <v>24.841237113402158</v>
      </c>
      <c r="T28" s="81"/>
      <c r="U28" s="82">
        <f t="shared" si="6"/>
        <v>4.861111111111116E-2</v>
      </c>
    </row>
    <row r="29" spans="1:21" ht="18.399999999999999" customHeight="1" thickBot="1" x14ac:dyDescent="0.3">
      <c r="A29" s="693"/>
      <c r="B29" s="74">
        <v>13</v>
      </c>
      <c r="C29" s="473">
        <f t="shared" si="7"/>
        <v>0.8055555555555558</v>
      </c>
      <c r="D29" s="70">
        <f t="shared" si="2"/>
        <v>0.80972222222222245</v>
      </c>
      <c r="E29" s="70">
        <f t="shared" si="2"/>
        <v>0.81527777777777799</v>
      </c>
      <c r="F29" s="70">
        <f t="shared" si="2"/>
        <v>0.82152777777777797</v>
      </c>
      <c r="G29" s="70">
        <f t="shared" si="2"/>
        <v>0.82500000000000018</v>
      </c>
      <c r="H29" s="70">
        <f t="shared" si="2"/>
        <v>0.8270833333333335</v>
      </c>
      <c r="I29" s="70">
        <f t="shared" si="2"/>
        <v>0.83402777777777792</v>
      </c>
      <c r="J29" s="70">
        <f t="shared" si="2"/>
        <v>0.83888888888888902</v>
      </c>
      <c r="K29" s="70">
        <f t="shared" si="2"/>
        <v>0.84444444444444455</v>
      </c>
      <c r="L29" s="70">
        <f t="shared" si="2"/>
        <v>0.85138888888888897</v>
      </c>
      <c r="M29" s="70">
        <f t="shared" si="2"/>
        <v>0.8534722222222223</v>
      </c>
      <c r="N29" s="70">
        <f t="shared" si="2"/>
        <v>0.85694444444444451</v>
      </c>
      <c r="O29" s="70">
        <f t="shared" si="2"/>
        <v>0.8666666666666667</v>
      </c>
      <c r="P29" s="70">
        <f t="shared" si="2"/>
        <v>0.87291666666666667</v>
      </c>
      <c r="Q29" s="205">
        <f t="shared" si="3"/>
        <v>40.160000000000011</v>
      </c>
      <c r="R29" s="163">
        <f t="shared" si="4"/>
        <v>6.7361111111110872E-2</v>
      </c>
      <c r="S29" s="73">
        <f t="shared" si="5"/>
        <v>24.841237113402158</v>
      </c>
      <c r="T29" s="81"/>
      <c r="U29" s="82">
        <f t="shared" si="6"/>
        <v>4.861111111111116E-2</v>
      </c>
    </row>
    <row r="30" spans="1:21" ht="18.399999999999999" customHeight="1" thickBot="1" x14ac:dyDescent="0.3">
      <c r="A30" s="709"/>
      <c r="B30" s="74">
        <v>14</v>
      </c>
      <c r="C30" s="473">
        <f t="shared" si="7"/>
        <v>0.85416666666666696</v>
      </c>
      <c r="D30" s="70">
        <f t="shared" si="2"/>
        <v>0.85833333333333361</v>
      </c>
      <c r="E30" s="70">
        <f t="shared" si="2"/>
        <v>0.86388888888888915</v>
      </c>
      <c r="F30" s="70">
        <f t="shared" si="2"/>
        <v>0.87013888888888913</v>
      </c>
      <c r="G30" s="70">
        <f t="shared" si="2"/>
        <v>0.87361111111111134</v>
      </c>
      <c r="H30" s="70">
        <f t="shared" si="2"/>
        <v>0.87569444444444466</v>
      </c>
      <c r="I30" s="70">
        <f t="shared" si="2"/>
        <v>0.88263888888888908</v>
      </c>
      <c r="J30" s="70">
        <f t="shared" si="2"/>
        <v>0.88750000000000018</v>
      </c>
      <c r="K30" s="70">
        <f t="shared" si="2"/>
        <v>0.89305555555555571</v>
      </c>
      <c r="L30" s="70">
        <f t="shared" si="2"/>
        <v>0.90000000000000013</v>
      </c>
      <c r="M30" s="70">
        <f t="shared" si="2"/>
        <v>0.90208333333333346</v>
      </c>
      <c r="N30" s="70">
        <f t="shared" si="2"/>
        <v>0.90555555555555567</v>
      </c>
      <c r="O30" s="70">
        <f t="shared" si="2"/>
        <v>0.91527777777777786</v>
      </c>
      <c r="P30" s="70">
        <f t="shared" si="2"/>
        <v>0.92152777777777783</v>
      </c>
      <c r="Q30" s="205">
        <f t="shared" si="3"/>
        <v>40.160000000000011</v>
      </c>
      <c r="R30" s="163">
        <f t="shared" si="4"/>
        <v>6.7361111111110872E-2</v>
      </c>
      <c r="S30" s="73">
        <f t="shared" si="5"/>
        <v>24.841237113402158</v>
      </c>
      <c r="T30" s="81"/>
      <c r="U30" s="82">
        <f t="shared" si="6"/>
        <v>4.861111111111116E-2</v>
      </c>
    </row>
    <row r="31" spans="1:21" ht="18.399999999999999" customHeight="1" x14ac:dyDescent="0.25">
      <c r="A31" s="84"/>
      <c r="B31" s="84"/>
      <c r="C31" s="84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84"/>
      <c r="R31" s="84"/>
      <c r="S31" s="84"/>
      <c r="U31" s="82"/>
    </row>
    <row r="32" spans="1:21" ht="18.399999999999999" customHeight="1" x14ac:dyDescent="0.25">
      <c r="A32" s="84"/>
      <c r="B32" s="84"/>
      <c r="C32" s="84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84"/>
      <c r="R32" s="84"/>
      <c r="S32" s="84"/>
      <c r="U32" s="82"/>
    </row>
    <row r="33" spans="1:21" ht="18.399999999999999" customHeight="1" x14ac:dyDescent="0.25">
      <c r="A33" s="84"/>
      <c r="B33" s="84" t="s">
        <v>63</v>
      </c>
      <c r="C33" s="84"/>
      <c r="D33" s="206"/>
      <c r="E33" s="84">
        <v>14</v>
      </c>
      <c r="F33" s="84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84"/>
      <c r="R33" s="84"/>
      <c r="S33" s="84"/>
      <c r="U33" s="82"/>
    </row>
    <row r="34" spans="1:21" ht="18.399999999999999" customHeight="1" x14ac:dyDescent="0.25">
      <c r="A34" s="84"/>
      <c r="B34" s="84" t="s">
        <v>64</v>
      </c>
      <c r="C34" s="84"/>
      <c r="D34" s="206"/>
      <c r="E34" s="84">
        <v>0</v>
      </c>
      <c r="F34" s="84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84"/>
      <c r="R34" s="84"/>
      <c r="S34" s="84"/>
      <c r="U34" s="82"/>
    </row>
    <row r="35" spans="1:21" ht="18.399999999999999" customHeight="1" x14ac:dyDescent="0.25">
      <c r="A35" s="84"/>
      <c r="B35" s="84" t="s">
        <v>65</v>
      </c>
      <c r="C35" s="84"/>
      <c r="D35" s="206"/>
      <c r="E35" s="84">
        <f>B30</f>
        <v>14</v>
      </c>
      <c r="F35" s="84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84"/>
      <c r="R35" s="84"/>
      <c r="S35" s="84"/>
      <c r="U35" s="82"/>
    </row>
    <row r="36" spans="1:21" ht="15" customHeight="1" x14ac:dyDescent="0.25">
      <c r="B36" s="84" t="s">
        <v>66</v>
      </c>
      <c r="C36" s="84"/>
      <c r="D36" s="206"/>
      <c r="E36" s="207">
        <f>Q13</f>
        <v>40.160000000000011</v>
      </c>
      <c r="F36" s="84" t="s">
        <v>69</v>
      </c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U36" s="82"/>
    </row>
    <row r="37" spans="1:21" ht="15" customHeight="1" x14ac:dyDescent="0.25">
      <c r="B37" s="84" t="s">
        <v>68</v>
      </c>
      <c r="E37" s="207">
        <v>0</v>
      </c>
      <c r="F37" s="84" t="s">
        <v>69</v>
      </c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U37" s="82"/>
    </row>
    <row r="38" spans="1:21" ht="15" customHeight="1" x14ac:dyDescent="0.25">
      <c r="B38" s="84" t="s">
        <v>70</v>
      </c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U38" s="82"/>
    </row>
    <row r="39" spans="1:21" ht="15" customHeight="1" x14ac:dyDescent="0.25"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U39" s="82"/>
    </row>
    <row r="40" spans="1:21" ht="15" customHeight="1" x14ac:dyDescent="0.25"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U40" s="82"/>
    </row>
    <row r="41" spans="1:21" ht="15" customHeight="1" x14ac:dyDescent="0.25"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U41" s="82"/>
    </row>
    <row r="42" spans="1:21" ht="15" customHeight="1" x14ac:dyDescent="0.25"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U42" s="82"/>
    </row>
    <row r="43" spans="1:21" ht="15" customHeight="1" x14ac:dyDescent="0.25">
      <c r="U43" s="82"/>
    </row>
    <row r="44" spans="1:21" ht="15" customHeight="1" x14ac:dyDescent="0.25">
      <c r="U44" s="82"/>
    </row>
    <row r="45" spans="1:21" ht="15" customHeight="1" x14ac:dyDescent="0.25">
      <c r="U45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T11:T15"/>
    <mergeCell ref="Q13:Q15"/>
    <mergeCell ref="B15:C15"/>
    <mergeCell ref="B16:T16"/>
    <mergeCell ref="A17:A30"/>
    <mergeCell ref="B8:S8"/>
    <mergeCell ref="B11:C11"/>
    <mergeCell ref="D11:O11"/>
    <mergeCell ref="Q11:Q12"/>
    <mergeCell ref="R11:R15"/>
    <mergeCell ref="S11:S15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  <pageSetUpPr fitToPage="1"/>
  </sheetPr>
  <dimension ref="A1:Z59"/>
  <sheetViews>
    <sheetView view="pageBreakPreview" topLeftCell="L17" zoomScale="130" zoomScaleNormal="85" zoomScaleSheetLayoutView="130" workbookViewId="0">
      <selection activeCell="B5" sqref="B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4" width="15.28515625" style="40" customWidth="1"/>
    <col min="5" max="5" width="12.42578125" style="40" customWidth="1"/>
    <col min="6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1:25" s="30" customFormat="1" ht="23.25" x14ac:dyDescent="0.35">
      <c r="B1" s="31" t="s">
        <v>43</v>
      </c>
      <c r="C1" s="31"/>
      <c r="D1" s="31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5" s="30" customFormat="1" ht="23.25" x14ac:dyDescent="0.35">
      <c r="B2" s="31" t="s">
        <v>115</v>
      </c>
      <c r="C2" s="31"/>
      <c r="D2" s="31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5" s="30" customFormat="1" ht="23.25" x14ac:dyDescent="0.35">
      <c r="B3" s="32" t="s">
        <v>364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5" s="30" customFormat="1" ht="23.25" x14ac:dyDescent="0.35">
      <c r="B4" s="32" t="s">
        <v>381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5" s="30" customFormat="1" ht="23.25" x14ac:dyDescent="0.35">
      <c r="B5" s="32" t="s">
        <v>155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5" s="30" customFormat="1" ht="24" thickBot="1" x14ac:dyDescent="0.4">
      <c r="A6" s="32" t="s">
        <v>156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1:25" s="30" customFormat="1" ht="24" thickBot="1" x14ac:dyDescent="0.4">
      <c r="A7" s="251"/>
      <c r="B7" s="252" t="s">
        <v>157</v>
      </c>
      <c r="C7" s="253"/>
      <c r="D7" s="253"/>
      <c r="E7" s="253"/>
      <c r="F7" s="254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6"/>
      <c r="Y7" s="257"/>
    </row>
    <row r="8" spans="1:25" s="30" customFormat="1" ht="120.75" customHeight="1" thickBot="1" x14ac:dyDescent="0.4">
      <c r="A8" s="258"/>
      <c r="B8" s="710" t="s">
        <v>260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2"/>
      <c r="Y8" s="259"/>
    </row>
    <row r="9" spans="1:25" x14ac:dyDescent="0.25">
      <c r="B9" s="104"/>
      <c r="C9" s="104"/>
      <c r="D9" s="111"/>
      <c r="E9" s="111">
        <v>7.6388888888888886E-3</v>
      </c>
      <c r="F9" s="111">
        <v>2.7777777777777779E-3</v>
      </c>
      <c r="G9" s="111">
        <v>9.7222222222222224E-3</v>
      </c>
      <c r="H9" s="111">
        <v>4.1666666666666666E-3</v>
      </c>
      <c r="I9" s="111">
        <v>6.2499999999999995E-3</v>
      </c>
      <c r="J9" s="111">
        <v>5.5555555555555558E-3</v>
      </c>
      <c r="K9" s="111">
        <v>5.5555555555555558E-3</v>
      </c>
      <c r="L9" s="111">
        <v>4.1666666666666666E-3</v>
      </c>
      <c r="M9" s="111">
        <v>4.1666666666666666E-3</v>
      </c>
      <c r="N9" s="111">
        <v>6.2499999999999995E-3</v>
      </c>
      <c r="O9" s="111">
        <v>6.2499999999999995E-3</v>
      </c>
      <c r="P9" s="111">
        <v>5.5555555555555558E-3</v>
      </c>
      <c r="Q9" s="111">
        <v>4.1666666666666666E-3</v>
      </c>
      <c r="R9" s="111">
        <v>9.7222222222222224E-3</v>
      </c>
      <c r="S9" s="111">
        <v>2.7777777777777779E-3</v>
      </c>
      <c r="T9" s="111">
        <v>6.9444444444444441E-3</v>
      </c>
      <c r="U9" s="76"/>
      <c r="V9" s="195">
        <f>SUM(E9:T9)</f>
        <v>9.166666666666666E-2</v>
      </c>
      <c r="W9" s="195"/>
      <c r="X9" s="106"/>
    </row>
    <row r="10" spans="1:25" ht="15.75" thickBot="1" x14ac:dyDescent="0.3">
      <c r="B10" s="104"/>
      <c r="C10" s="104"/>
      <c r="D10" s="111"/>
      <c r="E10" s="111">
        <v>6.2499999999999995E-3</v>
      </c>
      <c r="F10" s="111">
        <v>3.472222222222222E-3</v>
      </c>
      <c r="G10" s="111">
        <v>8.3333333333333332E-3</v>
      </c>
      <c r="H10" s="111">
        <v>4.1666666666666666E-3</v>
      </c>
      <c r="I10" s="111">
        <v>4.8611111111111112E-3</v>
      </c>
      <c r="J10" s="111">
        <v>4.1666666666666666E-3</v>
      </c>
      <c r="K10" s="111">
        <v>5.5555555555555558E-3</v>
      </c>
      <c r="L10" s="111">
        <v>4.1666666666666666E-3</v>
      </c>
      <c r="M10" s="111">
        <v>2.7777777777777779E-3</v>
      </c>
      <c r="N10" s="111">
        <v>4.8611111111111112E-3</v>
      </c>
      <c r="O10" s="111">
        <v>4.8611111111111112E-3</v>
      </c>
      <c r="P10" s="111">
        <v>4.8611111111111112E-3</v>
      </c>
      <c r="Q10" s="111">
        <v>4.1666666666666666E-3</v>
      </c>
      <c r="R10" s="111">
        <v>9.0277777777777787E-3</v>
      </c>
      <c r="S10" s="111">
        <v>2.7777777777777779E-3</v>
      </c>
      <c r="T10" s="111">
        <v>6.2499999999999995E-3</v>
      </c>
      <c r="U10" s="111"/>
      <c r="V10" s="195">
        <f>SUM(E10:T10)</f>
        <v>8.0555555555555547E-2</v>
      </c>
      <c r="W10" s="195"/>
      <c r="X10" s="106"/>
    </row>
    <row r="11" spans="1:25" ht="26.25" customHeight="1" thickBot="1" x14ac:dyDescent="0.3">
      <c r="B11" s="696" t="s">
        <v>47</v>
      </c>
      <c r="C11" s="697"/>
      <c r="D11" s="196" t="s">
        <v>127</v>
      </c>
      <c r="E11" s="699" t="s">
        <v>48</v>
      </c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196" t="s">
        <v>128</v>
      </c>
      <c r="U11" s="373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1:25" ht="48.75" thickBot="1" x14ac:dyDescent="0.3">
      <c r="B12" s="420"/>
      <c r="C12" s="420"/>
      <c r="D12" s="381" t="s">
        <v>323</v>
      </c>
      <c r="E12" s="54" t="s">
        <v>158</v>
      </c>
      <c r="F12" s="54" t="s">
        <v>324</v>
      </c>
      <c r="G12" s="55" t="s">
        <v>120</v>
      </c>
      <c r="H12" s="55" t="s">
        <v>297</v>
      </c>
      <c r="I12" s="55" t="s">
        <v>325</v>
      </c>
      <c r="J12" s="55" t="s">
        <v>326</v>
      </c>
      <c r="K12" s="55" t="s">
        <v>88</v>
      </c>
      <c r="L12" s="55" t="s">
        <v>187</v>
      </c>
      <c r="M12" s="55" t="s">
        <v>88</v>
      </c>
      <c r="N12" s="55" t="s">
        <v>92</v>
      </c>
      <c r="O12" s="55" t="s">
        <v>325</v>
      </c>
      <c r="P12" s="55" t="s">
        <v>297</v>
      </c>
      <c r="Q12" s="55" t="s">
        <v>120</v>
      </c>
      <c r="R12" s="55" t="s">
        <v>324</v>
      </c>
      <c r="S12" s="56" t="s">
        <v>158</v>
      </c>
      <c r="T12" s="431" t="s">
        <v>323</v>
      </c>
      <c r="U12" s="376" t="s">
        <v>99</v>
      </c>
      <c r="V12" s="702"/>
      <c r="W12" s="703"/>
      <c r="X12" s="703"/>
      <c r="Y12" s="703"/>
    </row>
    <row r="13" spans="1:25" ht="15.75" thickBot="1" x14ac:dyDescent="0.3">
      <c r="B13" s="352" t="s">
        <v>58</v>
      </c>
      <c r="C13" s="374">
        <v>0</v>
      </c>
      <c r="D13" s="430">
        <v>5</v>
      </c>
      <c r="E13" s="98">
        <v>5</v>
      </c>
      <c r="F13" s="629">
        <v>1.0549999999999999</v>
      </c>
      <c r="G13" s="629">
        <v>6.6</v>
      </c>
      <c r="H13" s="629">
        <v>2</v>
      </c>
      <c r="I13" s="629">
        <v>3</v>
      </c>
      <c r="J13" s="629">
        <v>2.79</v>
      </c>
      <c r="K13" s="629">
        <v>3</v>
      </c>
      <c r="L13" s="629">
        <v>2.5</v>
      </c>
      <c r="M13" s="629">
        <v>1.5</v>
      </c>
      <c r="N13" s="629">
        <v>2.5680000000000001</v>
      </c>
      <c r="O13" s="629">
        <v>2.6880000000000002</v>
      </c>
      <c r="P13" s="629">
        <v>3.246</v>
      </c>
      <c r="Q13" s="629">
        <v>2.0640000000000001</v>
      </c>
      <c r="R13" s="629">
        <v>6</v>
      </c>
      <c r="S13" s="629">
        <v>1.0780000000000001</v>
      </c>
      <c r="T13" s="629">
        <v>4.5</v>
      </c>
      <c r="U13" s="433"/>
      <c r="V13" s="704">
        <f>T14</f>
        <v>54.589000000000006</v>
      </c>
      <c r="W13" s="703"/>
      <c r="X13" s="703"/>
      <c r="Y13" s="703"/>
    </row>
    <row r="14" spans="1:25" ht="30.75" customHeight="1" thickBot="1" x14ac:dyDescent="0.3">
      <c r="B14" s="58" t="s">
        <v>59</v>
      </c>
      <c r="C14" s="260">
        <v>0</v>
      </c>
      <c r="D14" s="261">
        <f t="shared" ref="D14:T14" si="0">C14+D13</f>
        <v>5</v>
      </c>
      <c r="E14" s="261">
        <f t="shared" si="0"/>
        <v>10</v>
      </c>
      <c r="F14" s="261">
        <f t="shared" si="0"/>
        <v>11.055</v>
      </c>
      <c r="G14" s="261">
        <f t="shared" si="0"/>
        <v>17.655000000000001</v>
      </c>
      <c r="H14" s="261">
        <f t="shared" si="0"/>
        <v>19.655000000000001</v>
      </c>
      <c r="I14" s="261">
        <f t="shared" si="0"/>
        <v>22.655000000000001</v>
      </c>
      <c r="J14" s="261">
        <f t="shared" si="0"/>
        <v>25.445</v>
      </c>
      <c r="K14" s="261">
        <f t="shared" si="0"/>
        <v>28.445</v>
      </c>
      <c r="L14" s="261">
        <f t="shared" si="0"/>
        <v>30.945</v>
      </c>
      <c r="M14" s="261">
        <f t="shared" si="0"/>
        <v>32.445</v>
      </c>
      <c r="N14" s="261">
        <f t="shared" si="0"/>
        <v>35.012999999999998</v>
      </c>
      <c r="O14" s="261">
        <f t="shared" si="0"/>
        <v>37.701000000000001</v>
      </c>
      <c r="P14" s="261">
        <f t="shared" si="0"/>
        <v>40.947000000000003</v>
      </c>
      <c r="Q14" s="261">
        <f t="shared" si="0"/>
        <v>43.011000000000003</v>
      </c>
      <c r="R14" s="261">
        <f t="shared" si="0"/>
        <v>49.011000000000003</v>
      </c>
      <c r="S14" s="261">
        <f t="shared" si="0"/>
        <v>50.089000000000006</v>
      </c>
      <c r="T14" s="261">
        <f t="shared" si="0"/>
        <v>54.589000000000006</v>
      </c>
      <c r="U14" s="261"/>
      <c r="V14" s="705"/>
      <c r="W14" s="703"/>
      <c r="X14" s="703"/>
      <c r="Y14" s="703"/>
    </row>
    <row r="15" spans="1:25" ht="30.75" customHeight="1" thickBot="1" x14ac:dyDescent="0.3">
      <c r="B15" s="687" t="s">
        <v>60</v>
      </c>
      <c r="C15" s="688"/>
      <c r="D15" s="60" t="e">
        <f t="shared" ref="D15:T15" si="1">D13/((D10*1440)/60)</f>
        <v>#DIV/0!</v>
      </c>
      <c r="E15" s="60">
        <f t="shared" si="1"/>
        <v>33.333333333333336</v>
      </c>
      <c r="F15" s="60">
        <f t="shared" si="1"/>
        <v>12.66</v>
      </c>
      <c r="G15" s="60">
        <f t="shared" si="1"/>
        <v>32.999999999999993</v>
      </c>
      <c r="H15" s="60">
        <f t="shared" si="1"/>
        <v>20</v>
      </c>
      <c r="I15" s="60">
        <f t="shared" si="1"/>
        <v>25.714285714285715</v>
      </c>
      <c r="J15" s="60">
        <f t="shared" si="1"/>
        <v>27.9</v>
      </c>
      <c r="K15" s="60">
        <f t="shared" si="1"/>
        <v>22.5</v>
      </c>
      <c r="L15" s="60">
        <f t="shared" si="1"/>
        <v>25</v>
      </c>
      <c r="M15" s="60">
        <f t="shared" si="1"/>
        <v>22.5</v>
      </c>
      <c r="N15" s="60">
        <f t="shared" si="1"/>
        <v>22.011428571428571</v>
      </c>
      <c r="O15" s="60">
        <f t="shared" si="1"/>
        <v>23.040000000000003</v>
      </c>
      <c r="P15" s="60">
        <f t="shared" si="1"/>
        <v>27.822857142857142</v>
      </c>
      <c r="Q15" s="60">
        <f t="shared" si="1"/>
        <v>20.64</v>
      </c>
      <c r="R15" s="60">
        <f t="shared" si="1"/>
        <v>27.692307692307686</v>
      </c>
      <c r="S15" s="60">
        <f t="shared" si="1"/>
        <v>16.170000000000002</v>
      </c>
      <c r="T15" s="60">
        <f t="shared" si="1"/>
        <v>30</v>
      </c>
      <c r="U15" s="60"/>
      <c r="V15" s="721"/>
      <c r="W15" s="702"/>
      <c r="X15" s="702"/>
      <c r="Y15" s="702"/>
    </row>
    <row r="16" spans="1:25" ht="36.6" customHeight="1" thickBot="1" x14ac:dyDescent="0.3">
      <c r="B16" s="689"/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708"/>
      <c r="V16" s="690"/>
      <c r="W16" s="690"/>
      <c r="X16" s="690"/>
      <c r="Y16" s="757"/>
    </row>
    <row r="17" spans="1:26" ht="18.399999999999999" customHeight="1" thickBot="1" x14ac:dyDescent="0.3">
      <c r="A17" s="692" t="s">
        <v>38</v>
      </c>
      <c r="B17" s="183">
        <v>1</v>
      </c>
      <c r="C17" s="68">
        <v>0.20833333333333334</v>
      </c>
      <c r="D17" s="68">
        <v>0.22222222222222221</v>
      </c>
      <c r="E17" s="69">
        <f t="shared" ref="E17:T18" si="2">D17+E$10</f>
        <v>0.22847222222222222</v>
      </c>
      <c r="F17" s="69">
        <f t="shared" si="2"/>
        <v>0.23194444444444443</v>
      </c>
      <c r="G17" s="69">
        <f t="shared" si="2"/>
        <v>0.24027777777777776</v>
      </c>
      <c r="H17" s="69">
        <f t="shared" si="2"/>
        <v>0.24444444444444444</v>
      </c>
      <c r="I17" s="69">
        <f t="shared" si="2"/>
        <v>0.24930555555555556</v>
      </c>
      <c r="J17" s="69">
        <f t="shared" si="2"/>
        <v>0.25347222222222221</v>
      </c>
      <c r="K17" s="69">
        <f t="shared" si="2"/>
        <v>0.25902777777777775</v>
      </c>
      <c r="L17" s="69">
        <f t="shared" si="2"/>
        <v>0.2631944444444444</v>
      </c>
      <c r="M17" s="69">
        <f t="shared" si="2"/>
        <v>0.26597222222222217</v>
      </c>
      <c r="N17" s="69">
        <f t="shared" si="2"/>
        <v>0.27083333333333326</v>
      </c>
      <c r="O17" s="69">
        <f t="shared" si="2"/>
        <v>0.27569444444444435</v>
      </c>
      <c r="P17" s="69">
        <f t="shared" si="2"/>
        <v>0.28055555555555545</v>
      </c>
      <c r="Q17" s="69">
        <f t="shared" si="2"/>
        <v>0.2847222222222221</v>
      </c>
      <c r="R17" s="69">
        <f t="shared" si="2"/>
        <v>0.2937499999999999</v>
      </c>
      <c r="S17" s="69">
        <f t="shared" si="2"/>
        <v>0.29652777777777767</v>
      </c>
      <c r="T17" s="69">
        <f t="shared" si="2"/>
        <v>0.30277777777777765</v>
      </c>
      <c r="U17" s="203"/>
      <c r="V17" s="204">
        <f>$V$13</f>
        <v>54.589000000000006</v>
      </c>
      <c r="W17" s="87">
        <f>T17-D17</f>
        <v>8.0555555555555436E-2</v>
      </c>
      <c r="X17" s="73">
        <f t="shared" ref="X17:X39" si="3">$H$44/((W17*1440)/60)</f>
        <v>27.155172413793142</v>
      </c>
      <c r="Y17" s="262"/>
    </row>
    <row r="18" spans="1:26" ht="18.399999999999999" customHeight="1" thickBot="1" x14ac:dyDescent="0.3">
      <c r="A18" s="693"/>
      <c r="B18" s="263">
        <v>2</v>
      </c>
      <c r="C18" s="79">
        <v>0.24305555555555555</v>
      </c>
      <c r="D18" s="79">
        <v>0.24305555555555555</v>
      </c>
      <c r="E18" s="69">
        <f t="shared" si="2"/>
        <v>0.24930555555555556</v>
      </c>
      <c r="F18" s="69">
        <f t="shared" si="2"/>
        <v>0.25277777777777777</v>
      </c>
      <c r="G18" s="69">
        <f t="shared" si="2"/>
        <v>0.26111111111111113</v>
      </c>
      <c r="H18" s="69">
        <f t="shared" si="2"/>
        <v>0.26527777777777778</v>
      </c>
      <c r="I18" s="69">
        <f t="shared" si="2"/>
        <v>0.27013888888888887</v>
      </c>
      <c r="J18" s="69">
        <f t="shared" si="2"/>
        <v>0.27430555555555552</v>
      </c>
      <c r="K18" s="69">
        <f t="shared" si="2"/>
        <v>0.27986111111111106</v>
      </c>
      <c r="L18" s="69">
        <f t="shared" si="2"/>
        <v>0.28402777777777771</v>
      </c>
      <c r="M18" s="69">
        <f t="shared" si="2"/>
        <v>0.28680555555555548</v>
      </c>
      <c r="N18" s="69">
        <f t="shared" si="2"/>
        <v>0.29166666666666657</v>
      </c>
      <c r="O18" s="69">
        <f t="shared" si="2"/>
        <v>0.29652777777777767</v>
      </c>
      <c r="P18" s="69">
        <f t="shared" si="2"/>
        <v>0.30138888888888876</v>
      </c>
      <c r="Q18" s="69">
        <f t="shared" si="2"/>
        <v>0.30555555555555541</v>
      </c>
      <c r="R18" s="69">
        <f t="shared" si="2"/>
        <v>0.31458333333333321</v>
      </c>
      <c r="S18" s="69">
        <f t="shared" si="2"/>
        <v>0.31736111111111098</v>
      </c>
      <c r="T18" s="69">
        <f t="shared" si="2"/>
        <v>0.32361111111111096</v>
      </c>
      <c r="U18" s="132"/>
      <c r="V18" s="205">
        <f t="shared" ref="V18:V39" si="4">$V$13</f>
        <v>54.589000000000006</v>
      </c>
      <c r="W18" s="88">
        <f>T18-D18</f>
        <v>8.0555555555555408E-2</v>
      </c>
      <c r="X18" s="89">
        <f t="shared" si="3"/>
        <v>27.155172413793153</v>
      </c>
      <c r="Y18" s="264"/>
      <c r="Z18" s="82">
        <f>D18-D17</f>
        <v>2.0833333333333343E-2</v>
      </c>
    </row>
    <row r="19" spans="1:26" ht="18.399999999999999" customHeight="1" thickBot="1" x14ac:dyDescent="0.3">
      <c r="A19" s="693"/>
      <c r="B19" s="263">
        <v>3</v>
      </c>
      <c r="C19" s="79">
        <v>0.28125</v>
      </c>
      <c r="D19" s="448">
        <v>0.2638888888888889</v>
      </c>
      <c r="E19" s="494">
        <f t="shared" ref="E19:T19" si="5">D19+E$9</f>
        <v>0.27152777777777776</v>
      </c>
      <c r="F19" s="494">
        <f t="shared" si="5"/>
        <v>0.27430555555555552</v>
      </c>
      <c r="G19" s="494">
        <f t="shared" si="5"/>
        <v>0.28402777777777777</v>
      </c>
      <c r="H19" s="494">
        <f t="shared" si="5"/>
        <v>0.28819444444444442</v>
      </c>
      <c r="I19" s="494">
        <f t="shared" si="5"/>
        <v>0.2944444444444444</v>
      </c>
      <c r="J19" s="494">
        <f t="shared" si="5"/>
        <v>0.29999999999999993</v>
      </c>
      <c r="K19" s="494">
        <f t="shared" si="5"/>
        <v>0.30555555555555547</v>
      </c>
      <c r="L19" s="494">
        <f t="shared" si="5"/>
        <v>0.30972222222222212</v>
      </c>
      <c r="M19" s="494">
        <f t="shared" si="5"/>
        <v>0.31388888888888877</v>
      </c>
      <c r="N19" s="494">
        <f t="shared" si="5"/>
        <v>0.32013888888888875</v>
      </c>
      <c r="O19" s="494">
        <f t="shared" si="5"/>
        <v>0.32638888888888873</v>
      </c>
      <c r="P19" s="494">
        <f t="shared" si="5"/>
        <v>0.33194444444444426</v>
      </c>
      <c r="Q19" s="494">
        <f t="shared" si="5"/>
        <v>0.33611111111111092</v>
      </c>
      <c r="R19" s="494">
        <f t="shared" si="5"/>
        <v>0.34583333333333316</v>
      </c>
      <c r="S19" s="494">
        <f t="shared" si="5"/>
        <v>0.34861111111111093</v>
      </c>
      <c r="T19" s="494">
        <f t="shared" si="5"/>
        <v>0.35555555555555535</v>
      </c>
      <c r="U19" s="564"/>
      <c r="V19" s="565">
        <f t="shared" si="4"/>
        <v>54.589000000000006</v>
      </c>
      <c r="W19" s="451">
        <f t="shared" ref="W19:W39" si="6">T19-D19</f>
        <v>9.1666666666666452E-2</v>
      </c>
      <c r="X19" s="89">
        <f t="shared" si="3"/>
        <v>23.86363636363642</v>
      </c>
      <c r="Y19" s="264"/>
      <c r="Z19" s="82">
        <f t="shared" ref="Z19:Z39" si="7">D19-D18</f>
        <v>2.0833333333333343E-2</v>
      </c>
    </row>
    <row r="20" spans="1:26" ht="18.399999999999999" customHeight="1" thickBot="1" x14ac:dyDescent="0.3">
      <c r="A20" s="693"/>
      <c r="B20" s="263">
        <v>4</v>
      </c>
      <c r="C20" s="79">
        <v>0.28125</v>
      </c>
      <c r="D20" s="448">
        <v>0.28472222222222221</v>
      </c>
      <c r="E20" s="494">
        <f t="shared" ref="E20" si="8">D20+E$9</f>
        <v>0.29236111111111107</v>
      </c>
      <c r="F20" s="494">
        <f t="shared" ref="F20" si="9">E20+F$9</f>
        <v>0.29513888888888884</v>
      </c>
      <c r="G20" s="494">
        <f t="shared" ref="G20" si="10">F20+G$9</f>
        <v>0.30486111111111108</v>
      </c>
      <c r="H20" s="494">
        <f t="shared" ref="H20" si="11">G20+H$9</f>
        <v>0.30902777777777773</v>
      </c>
      <c r="I20" s="494">
        <f t="shared" ref="I20" si="12">H20+I$9</f>
        <v>0.31527777777777771</v>
      </c>
      <c r="J20" s="494">
        <f t="shared" ref="J20" si="13">I20+J$9</f>
        <v>0.32083333333333325</v>
      </c>
      <c r="K20" s="494">
        <f t="shared" ref="K20" si="14">J20+K$9</f>
        <v>0.32638888888888878</v>
      </c>
      <c r="L20" s="494">
        <f t="shared" ref="L20" si="15">K20+L$9</f>
        <v>0.33055555555555544</v>
      </c>
      <c r="M20" s="494">
        <f t="shared" ref="M20" si="16">L20+M$9</f>
        <v>0.33472222222222209</v>
      </c>
      <c r="N20" s="494">
        <f t="shared" ref="N20" si="17">M20+N$9</f>
        <v>0.34097222222222207</v>
      </c>
      <c r="O20" s="494">
        <f t="shared" ref="O20" si="18">N20+O$9</f>
        <v>0.34722222222222204</v>
      </c>
      <c r="P20" s="494">
        <f t="shared" ref="P20" si="19">O20+P$9</f>
        <v>0.35277777777777758</v>
      </c>
      <c r="Q20" s="494">
        <f t="shared" ref="Q20" si="20">P20+Q$9</f>
        <v>0.35694444444444423</v>
      </c>
      <c r="R20" s="494">
        <f t="shared" ref="R20" si="21">Q20+R$9</f>
        <v>0.36666666666666647</v>
      </c>
      <c r="S20" s="494">
        <f t="shared" ref="S20" si="22">R20+S$9</f>
        <v>0.36944444444444424</v>
      </c>
      <c r="T20" s="494">
        <f t="shared" ref="T20" si="23">S20+T$9</f>
        <v>0.37638888888888866</v>
      </c>
      <c r="U20" s="564"/>
      <c r="V20" s="565">
        <f t="shared" si="4"/>
        <v>54.589000000000006</v>
      </c>
      <c r="W20" s="451">
        <f t="shared" si="6"/>
        <v>9.1666666666666452E-2</v>
      </c>
      <c r="X20" s="89">
        <f t="shared" si="3"/>
        <v>23.86363636363642</v>
      </c>
      <c r="Y20" s="265"/>
      <c r="Z20" s="82">
        <f t="shared" si="7"/>
        <v>2.0833333333333315E-2</v>
      </c>
    </row>
    <row r="21" spans="1:26" ht="18.399999999999999" customHeight="1" thickBot="1" x14ac:dyDescent="0.3">
      <c r="A21" s="693"/>
      <c r="B21" s="183">
        <v>5</v>
      </c>
      <c r="C21" s="132"/>
      <c r="D21" s="79">
        <v>0.31944444444444448</v>
      </c>
      <c r="E21" s="69">
        <f>D21+E$9</f>
        <v>0.32708333333333334</v>
      </c>
      <c r="F21" s="69">
        <f t="shared" ref="F21:T21" si="24">E21+F$9</f>
        <v>0.3298611111111111</v>
      </c>
      <c r="G21" s="69">
        <f t="shared" si="24"/>
        <v>0.33958333333333335</v>
      </c>
      <c r="H21" s="69">
        <f t="shared" si="24"/>
        <v>0.34375</v>
      </c>
      <c r="I21" s="69">
        <f t="shared" si="24"/>
        <v>0.35</v>
      </c>
      <c r="J21" s="69">
        <f t="shared" si="24"/>
        <v>0.35555555555555551</v>
      </c>
      <c r="K21" s="69">
        <f t="shared" si="24"/>
        <v>0.36111111111111105</v>
      </c>
      <c r="L21" s="69">
        <f t="shared" si="24"/>
        <v>0.3652777777777777</v>
      </c>
      <c r="M21" s="69">
        <f t="shared" si="24"/>
        <v>0.36944444444444435</v>
      </c>
      <c r="N21" s="69">
        <f t="shared" si="24"/>
        <v>0.37569444444444433</v>
      </c>
      <c r="O21" s="69">
        <f t="shared" si="24"/>
        <v>0.38194444444444431</v>
      </c>
      <c r="P21" s="69">
        <f t="shared" si="24"/>
        <v>0.38749999999999984</v>
      </c>
      <c r="Q21" s="69">
        <f t="shared" si="24"/>
        <v>0.3916666666666665</v>
      </c>
      <c r="R21" s="69">
        <f t="shared" si="24"/>
        <v>0.40138888888888874</v>
      </c>
      <c r="S21" s="69">
        <f t="shared" si="24"/>
        <v>0.40416666666666651</v>
      </c>
      <c r="T21" s="69">
        <f t="shared" si="24"/>
        <v>0.41111111111111093</v>
      </c>
      <c r="U21" s="132"/>
      <c r="V21" s="205">
        <f t="shared" si="4"/>
        <v>54.589000000000006</v>
      </c>
      <c r="W21" s="88">
        <f t="shared" si="6"/>
        <v>9.1666666666666452E-2</v>
      </c>
      <c r="X21" s="89">
        <f t="shared" si="3"/>
        <v>23.86363636363642</v>
      </c>
      <c r="Y21" s="265"/>
      <c r="Z21" s="82">
        <f t="shared" si="7"/>
        <v>3.4722222222222265E-2</v>
      </c>
    </row>
    <row r="22" spans="1:26" ht="18.399999999999999" customHeight="1" thickBot="1" x14ac:dyDescent="0.3">
      <c r="A22" s="693"/>
      <c r="B22" s="183">
        <v>6</v>
      </c>
      <c r="C22" s="132"/>
      <c r="D22" s="79">
        <v>0.34722222222222227</v>
      </c>
      <c r="E22" s="69">
        <f t="shared" ref="E22:T38" si="25">D22+E$9</f>
        <v>0.35486111111111113</v>
      </c>
      <c r="F22" s="69">
        <f t="shared" si="25"/>
        <v>0.3576388888888889</v>
      </c>
      <c r="G22" s="69">
        <f t="shared" si="25"/>
        <v>0.36736111111111114</v>
      </c>
      <c r="H22" s="69">
        <f t="shared" si="25"/>
        <v>0.37152777777777779</v>
      </c>
      <c r="I22" s="69">
        <f t="shared" si="25"/>
        <v>0.37777777777777777</v>
      </c>
      <c r="J22" s="69">
        <f t="shared" si="25"/>
        <v>0.3833333333333333</v>
      </c>
      <c r="K22" s="69">
        <f t="shared" si="25"/>
        <v>0.38888888888888884</v>
      </c>
      <c r="L22" s="69">
        <f t="shared" si="25"/>
        <v>0.39305555555555549</v>
      </c>
      <c r="M22" s="69">
        <f t="shared" si="25"/>
        <v>0.39722222222222214</v>
      </c>
      <c r="N22" s="69">
        <f t="shared" si="25"/>
        <v>0.40347222222222212</v>
      </c>
      <c r="O22" s="69">
        <f t="shared" si="25"/>
        <v>0.4097222222222221</v>
      </c>
      <c r="P22" s="69">
        <f t="shared" si="25"/>
        <v>0.41527777777777763</v>
      </c>
      <c r="Q22" s="69">
        <f t="shared" si="25"/>
        <v>0.41944444444444429</v>
      </c>
      <c r="R22" s="69">
        <f t="shared" si="25"/>
        <v>0.42916666666666653</v>
      </c>
      <c r="S22" s="69">
        <f t="shared" si="25"/>
        <v>0.4319444444444443</v>
      </c>
      <c r="T22" s="69">
        <f t="shared" si="25"/>
        <v>0.43888888888888872</v>
      </c>
      <c r="U22" s="132"/>
      <c r="V22" s="205">
        <f t="shared" si="4"/>
        <v>54.589000000000006</v>
      </c>
      <c r="W22" s="88">
        <f t="shared" si="6"/>
        <v>9.1666666666666452E-2</v>
      </c>
      <c r="X22" s="89">
        <f t="shared" si="3"/>
        <v>23.86363636363642</v>
      </c>
      <c r="Y22" s="265"/>
      <c r="Z22" s="82">
        <f t="shared" si="7"/>
        <v>2.777777777777779E-2</v>
      </c>
    </row>
    <row r="23" spans="1:26" ht="18.399999999999999" customHeight="1" thickBot="1" x14ac:dyDescent="0.3">
      <c r="A23" s="693"/>
      <c r="B23" s="263">
        <v>7</v>
      </c>
      <c r="C23" s="132"/>
      <c r="D23" s="79">
        <v>0.36805555555555558</v>
      </c>
      <c r="E23" s="69">
        <f t="shared" si="25"/>
        <v>0.37569444444444444</v>
      </c>
      <c r="F23" s="69">
        <f t="shared" si="25"/>
        <v>0.37847222222222221</v>
      </c>
      <c r="G23" s="69">
        <f t="shared" si="25"/>
        <v>0.38819444444444445</v>
      </c>
      <c r="H23" s="69">
        <f t="shared" si="25"/>
        <v>0.3923611111111111</v>
      </c>
      <c r="I23" s="69">
        <f t="shared" si="25"/>
        <v>0.39861111111111108</v>
      </c>
      <c r="J23" s="69">
        <f t="shared" si="25"/>
        <v>0.40416666666666662</v>
      </c>
      <c r="K23" s="69">
        <f t="shared" si="25"/>
        <v>0.40972222222222215</v>
      </c>
      <c r="L23" s="69">
        <f t="shared" si="25"/>
        <v>0.41388888888888881</v>
      </c>
      <c r="M23" s="69">
        <f t="shared" si="25"/>
        <v>0.41805555555555546</v>
      </c>
      <c r="N23" s="69">
        <f t="shared" si="25"/>
        <v>0.42430555555555544</v>
      </c>
      <c r="O23" s="69">
        <f t="shared" si="25"/>
        <v>0.43055555555555541</v>
      </c>
      <c r="P23" s="69">
        <f t="shared" si="25"/>
        <v>0.43611111111111095</v>
      </c>
      <c r="Q23" s="69">
        <f t="shared" si="25"/>
        <v>0.4402777777777776</v>
      </c>
      <c r="R23" s="69">
        <f t="shared" si="25"/>
        <v>0.44999999999999984</v>
      </c>
      <c r="S23" s="69">
        <f t="shared" si="25"/>
        <v>0.45277777777777761</v>
      </c>
      <c r="T23" s="69">
        <f t="shared" si="25"/>
        <v>0.45972222222222203</v>
      </c>
      <c r="U23" s="132"/>
      <c r="V23" s="205">
        <f t="shared" si="4"/>
        <v>54.589000000000006</v>
      </c>
      <c r="W23" s="88">
        <f t="shared" si="6"/>
        <v>9.1666666666666452E-2</v>
      </c>
      <c r="X23" s="89">
        <f t="shared" si="3"/>
        <v>23.86363636363642</v>
      </c>
      <c r="Y23" s="264"/>
      <c r="Z23" s="82">
        <f t="shared" si="7"/>
        <v>2.0833333333333315E-2</v>
      </c>
    </row>
    <row r="24" spans="1:26" ht="18.399999999999999" customHeight="1" thickBot="1" x14ac:dyDescent="0.3">
      <c r="A24" s="693"/>
      <c r="B24" s="263">
        <v>8</v>
      </c>
      <c r="C24" s="132"/>
      <c r="D24" s="79">
        <v>0.39583333333333331</v>
      </c>
      <c r="E24" s="69">
        <f t="shared" si="25"/>
        <v>0.40347222222222218</v>
      </c>
      <c r="F24" s="69">
        <f t="shared" si="25"/>
        <v>0.40624999999999994</v>
      </c>
      <c r="G24" s="69">
        <f t="shared" si="25"/>
        <v>0.41597222222222219</v>
      </c>
      <c r="H24" s="69">
        <f t="shared" si="25"/>
        <v>0.42013888888888884</v>
      </c>
      <c r="I24" s="69">
        <f t="shared" si="25"/>
        <v>0.42638888888888882</v>
      </c>
      <c r="J24" s="69">
        <f t="shared" si="25"/>
        <v>0.43194444444444435</v>
      </c>
      <c r="K24" s="69">
        <f t="shared" si="25"/>
        <v>0.43749999999999989</v>
      </c>
      <c r="L24" s="69">
        <f t="shared" si="25"/>
        <v>0.44166666666666654</v>
      </c>
      <c r="M24" s="69">
        <f t="shared" si="25"/>
        <v>0.44583333333333319</v>
      </c>
      <c r="N24" s="69">
        <f t="shared" si="25"/>
        <v>0.45208333333333317</v>
      </c>
      <c r="O24" s="69">
        <f t="shared" si="25"/>
        <v>0.45833333333333315</v>
      </c>
      <c r="P24" s="69">
        <f t="shared" si="25"/>
        <v>0.46388888888888868</v>
      </c>
      <c r="Q24" s="69">
        <f t="shared" si="25"/>
        <v>0.46805555555555534</v>
      </c>
      <c r="R24" s="69">
        <f t="shared" si="25"/>
        <v>0.47777777777777758</v>
      </c>
      <c r="S24" s="69">
        <f t="shared" si="25"/>
        <v>0.48055555555555535</v>
      </c>
      <c r="T24" s="69">
        <f t="shared" si="25"/>
        <v>0.48749999999999977</v>
      </c>
      <c r="U24" s="132"/>
      <c r="V24" s="205">
        <f t="shared" si="4"/>
        <v>54.589000000000006</v>
      </c>
      <c r="W24" s="88">
        <f t="shared" si="6"/>
        <v>9.1666666666666452E-2</v>
      </c>
      <c r="X24" s="89">
        <f t="shared" si="3"/>
        <v>23.86363636363642</v>
      </c>
      <c r="Y24" s="264"/>
      <c r="Z24" s="82">
        <f t="shared" si="7"/>
        <v>2.7777777777777735E-2</v>
      </c>
    </row>
    <row r="25" spans="1:26" ht="18.399999999999999" customHeight="1" thickBot="1" x14ac:dyDescent="0.3">
      <c r="A25" s="693"/>
      <c r="B25" s="263">
        <v>9</v>
      </c>
      <c r="C25" s="132"/>
      <c r="D25" s="79">
        <v>0.43055555555555558</v>
      </c>
      <c r="E25" s="69">
        <f t="shared" si="25"/>
        <v>0.43819444444444444</v>
      </c>
      <c r="F25" s="69">
        <f t="shared" si="25"/>
        <v>0.44097222222222221</v>
      </c>
      <c r="G25" s="69">
        <f t="shared" si="25"/>
        <v>0.45069444444444445</v>
      </c>
      <c r="H25" s="69">
        <f t="shared" si="25"/>
        <v>0.4548611111111111</v>
      </c>
      <c r="I25" s="69">
        <f t="shared" si="25"/>
        <v>0.46111111111111108</v>
      </c>
      <c r="J25" s="69">
        <f t="shared" si="25"/>
        <v>0.46666666666666662</v>
      </c>
      <c r="K25" s="69">
        <f t="shared" si="25"/>
        <v>0.47222222222222215</v>
      </c>
      <c r="L25" s="69">
        <f t="shared" si="25"/>
        <v>0.47638888888888881</v>
      </c>
      <c r="M25" s="69">
        <f t="shared" si="25"/>
        <v>0.48055555555555546</v>
      </c>
      <c r="N25" s="69">
        <f t="shared" si="25"/>
        <v>0.48680555555555544</v>
      </c>
      <c r="O25" s="69">
        <f t="shared" si="25"/>
        <v>0.49305555555555541</v>
      </c>
      <c r="P25" s="69">
        <f t="shared" si="25"/>
        <v>0.49861111111111095</v>
      </c>
      <c r="Q25" s="69">
        <f t="shared" si="25"/>
        <v>0.50277777777777766</v>
      </c>
      <c r="R25" s="69">
        <f t="shared" si="25"/>
        <v>0.51249999999999984</v>
      </c>
      <c r="S25" s="69">
        <f t="shared" si="25"/>
        <v>0.51527777777777761</v>
      </c>
      <c r="T25" s="69">
        <f t="shared" si="25"/>
        <v>0.52222222222222203</v>
      </c>
      <c r="U25" s="132"/>
      <c r="V25" s="205">
        <f t="shared" si="4"/>
        <v>54.589000000000006</v>
      </c>
      <c r="W25" s="88">
        <f t="shared" si="6"/>
        <v>9.1666666666666452E-2</v>
      </c>
      <c r="X25" s="89">
        <f t="shared" si="3"/>
        <v>23.86363636363642</v>
      </c>
      <c r="Y25" s="264"/>
      <c r="Z25" s="82">
        <f t="shared" si="7"/>
        <v>3.4722222222222265E-2</v>
      </c>
    </row>
    <row r="26" spans="1:26" ht="18.399999999999999" customHeight="1" thickBot="1" x14ac:dyDescent="0.3">
      <c r="A26" s="693"/>
      <c r="B26" s="183">
        <v>10</v>
      </c>
      <c r="C26" s="132"/>
      <c r="D26" s="79">
        <v>0.45833333333333331</v>
      </c>
      <c r="E26" s="69">
        <f t="shared" si="25"/>
        <v>0.46597222222222218</v>
      </c>
      <c r="F26" s="69">
        <f t="shared" si="25"/>
        <v>0.46874999999999994</v>
      </c>
      <c r="G26" s="69">
        <f t="shared" si="25"/>
        <v>0.47847222222222219</v>
      </c>
      <c r="H26" s="69">
        <f t="shared" si="25"/>
        <v>0.48263888888888884</v>
      </c>
      <c r="I26" s="69">
        <f t="shared" si="25"/>
        <v>0.48888888888888882</v>
      </c>
      <c r="J26" s="69">
        <f t="shared" si="25"/>
        <v>0.49444444444444435</v>
      </c>
      <c r="K26" s="69">
        <f t="shared" si="25"/>
        <v>0.49999999999999989</v>
      </c>
      <c r="L26" s="69">
        <f t="shared" si="25"/>
        <v>0.50416666666666654</v>
      </c>
      <c r="M26" s="69">
        <f t="shared" si="25"/>
        <v>0.50833333333333319</v>
      </c>
      <c r="N26" s="69">
        <f t="shared" si="25"/>
        <v>0.51458333333333317</v>
      </c>
      <c r="O26" s="69">
        <f t="shared" si="25"/>
        <v>0.52083333333333315</v>
      </c>
      <c r="P26" s="69">
        <f t="shared" si="25"/>
        <v>0.52638888888888868</v>
      </c>
      <c r="Q26" s="69">
        <f t="shared" si="25"/>
        <v>0.53055555555555534</v>
      </c>
      <c r="R26" s="69">
        <f t="shared" si="25"/>
        <v>0.54027777777777752</v>
      </c>
      <c r="S26" s="69">
        <f t="shared" si="25"/>
        <v>0.54305555555555529</v>
      </c>
      <c r="T26" s="69">
        <f t="shared" si="25"/>
        <v>0.54999999999999971</v>
      </c>
      <c r="U26" s="132"/>
      <c r="V26" s="205">
        <f t="shared" si="4"/>
        <v>54.589000000000006</v>
      </c>
      <c r="W26" s="88">
        <f t="shared" si="6"/>
        <v>9.1666666666666397E-2</v>
      </c>
      <c r="X26" s="89">
        <f t="shared" si="3"/>
        <v>23.863636363636434</v>
      </c>
      <c r="Y26" s="264"/>
      <c r="Z26" s="82">
        <f t="shared" si="7"/>
        <v>2.7777777777777735E-2</v>
      </c>
    </row>
    <row r="27" spans="1:26" ht="18.399999999999999" customHeight="1" thickBot="1" x14ac:dyDescent="0.3">
      <c r="A27" s="693"/>
      <c r="B27" s="183">
        <v>11</v>
      </c>
      <c r="C27" s="132"/>
      <c r="D27" s="79">
        <v>0.47916666666666669</v>
      </c>
      <c r="E27" s="69">
        <f t="shared" si="25"/>
        <v>0.48680555555555555</v>
      </c>
      <c r="F27" s="69">
        <f t="shared" si="25"/>
        <v>0.48958333333333331</v>
      </c>
      <c r="G27" s="69">
        <f t="shared" si="25"/>
        <v>0.49930555555555556</v>
      </c>
      <c r="H27" s="69">
        <f t="shared" si="25"/>
        <v>0.50347222222222221</v>
      </c>
      <c r="I27" s="69">
        <f t="shared" si="25"/>
        <v>0.50972222222222219</v>
      </c>
      <c r="J27" s="69">
        <f t="shared" si="25"/>
        <v>0.51527777777777772</v>
      </c>
      <c r="K27" s="69">
        <f t="shared" si="25"/>
        <v>0.52083333333333326</v>
      </c>
      <c r="L27" s="69">
        <f t="shared" si="25"/>
        <v>0.52499999999999991</v>
      </c>
      <c r="M27" s="69">
        <f t="shared" si="25"/>
        <v>0.52916666666666656</v>
      </c>
      <c r="N27" s="69">
        <f t="shared" si="25"/>
        <v>0.53541666666666654</v>
      </c>
      <c r="O27" s="69">
        <f t="shared" si="25"/>
        <v>0.54166666666666652</v>
      </c>
      <c r="P27" s="69">
        <f t="shared" si="25"/>
        <v>0.54722222222222205</v>
      </c>
      <c r="Q27" s="69">
        <f t="shared" si="25"/>
        <v>0.55138888888888871</v>
      </c>
      <c r="R27" s="69">
        <f t="shared" si="25"/>
        <v>0.56111111111111089</v>
      </c>
      <c r="S27" s="69">
        <f t="shared" si="25"/>
        <v>0.56388888888888866</v>
      </c>
      <c r="T27" s="69">
        <f t="shared" si="25"/>
        <v>0.57083333333333308</v>
      </c>
      <c r="U27" s="132"/>
      <c r="V27" s="205">
        <f t="shared" si="4"/>
        <v>54.589000000000006</v>
      </c>
      <c r="W27" s="88">
        <f t="shared" si="6"/>
        <v>9.1666666666666397E-2</v>
      </c>
      <c r="X27" s="89">
        <f t="shared" si="3"/>
        <v>23.863636363636434</v>
      </c>
      <c r="Y27" s="264"/>
      <c r="Z27" s="82">
        <f t="shared" si="7"/>
        <v>2.083333333333337E-2</v>
      </c>
    </row>
    <row r="28" spans="1:26" ht="18.399999999999999" customHeight="1" thickBot="1" x14ac:dyDescent="0.3">
      <c r="A28" s="693"/>
      <c r="B28" s="630">
        <v>12</v>
      </c>
      <c r="C28" s="564"/>
      <c r="D28" s="79">
        <v>0.5</v>
      </c>
      <c r="E28" s="69">
        <f t="shared" ref="E28:T28" si="26">D28+E$9</f>
        <v>0.50763888888888886</v>
      </c>
      <c r="F28" s="69">
        <f t="shared" si="26"/>
        <v>0.51041666666666663</v>
      </c>
      <c r="G28" s="69">
        <f t="shared" si="26"/>
        <v>0.52013888888888882</v>
      </c>
      <c r="H28" s="69">
        <f t="shared" si="26"/>
        <v>0.52430555555555547</v>
      </c>
      <c r="I28" s="69">
        <f t="shared" si="26"/>
        <v>0.53055555555555545</v>
      </c>
      <c r="J28" s="69">
        <f t="shared" si="26"/>
        <v>0.53611111111111098</v>
      </c>
      <c r="K28" s="69">
        <f t="shared" si="26"/>
        <v>0.54166666666666652</v>
      </c>
      <c r="L28" s="69">
        <f t="shared" si="26"/>
        <v>0.54583333333333317</v>
      </c>
      <c r="M28" s="69">
        <f t="shared" si="26"/>
        <v>0.54999999999999982</v>
      </c>
      <c r="N28" s="69">
        <f t="shared" si="26"/>
        <v>0.5562499999999998</v>
      </c>
      <c r="O28" s="69">
        <f t="shared" si="26"/>
        <v>0.56249999999999978</v>
      </c>
      <c r="P28" s="69">
        <f t="shared" si="26"/>
        <v>0.56805555555555531</v>
      </c>
      <c r="Q28" s="69">
        <f t="shared" si="26"/>
        <v>0.57222222222222197</v>
      </c>
      <c r="R28" s="69">
        <f t="shared" si="26"/>
        <v>0.58194444444444415</v>
      </c>
      <c r="S28" s="69">
        <f t="shared" si="26"/>
        <v>0.58472222222222192</v>
      </c>
      <c r="T28" s="69">
        <f t="shared" si="26"/>
        <v>0.59166666666666634</v>
      </c>
      <c r="U28" s="564"/>
      <c r="V28" s="205">
        <f t="shared" si="4"/>
        <v>54.589000000000006</v>
      </c>
      <c r="W28" s="88">
        <f t="shared" ref="W28" si="27">T28-D28</f>
        <v>9.1666666666666341E-2</v>
      </c>
      <c r="X28" s="89">
        <f t="shared" si="3"/>
        <v>23.863636363636445</v>
      </c>
      <c r="Y28" s="631"/>
      <c r="Z28" s="82">
        <f t="shared" si="7"/>
        <v>2.0833333333333315E-2</v>
      </c>
    </row>
    <row r="29" spans="1:26" ht="18.399999999999999" customHeight="1" thickBot="1" x14ac:dyDescent="0.3">
      <c r="A29" s="693"/>
      <c r="B29" s="263">
        <v>13</v>
      </c>
      <c r="C29" s="132"/>
      <c r="D29" s="79">
        <v>0.53472222222222221</v>
      </c>
      <c r="E29" s="69">
        <f t="shared" si="25"/>
        <v>0.54236111111111107</v>
      </c>
      <c r="F29" s="69">
        <f t="shared" si="25"/>
        <v>0.54513888888888884</v>
      </c>
      <c r="G29" s="69">
        <f t="shared" si="25"/>
        <v>0.55486111111111103</v>
      </c>
      <c r="H29" s="69">
        <f t="shared" si="25"/>
        <v>0.55902777777777768</v>
      </c>
      <c r="I29" s="69">
        <f t="shared" si="25"/>
        <v>0.56527777777777766</v>
      </c>
      <c r="J29" s="69">
        <f t="shared" si="25"/>
        <v>0.57083333333333319</v>
      </c>
      <c r="K29" s="69">
        <f t="shared" si="25"/>
        <v>0.57638888888888873</v>
      </c>
      <c r="L29" s="69">
        <f t="shared" si="25"/>
        <v>0.58055555555555538</v>
      </c>
      <c r="M29" s="69">
        <f t="shared" si="25"/>
        <v>0.58472222222222203</v>
      </c>
      <c r="N29" s="69">
        <f t="shared" si="25"/>
        <v>0.59097222222222201</v>
      </c>
      <c r="O29" s="69">
        <f t="shared" si="25"/>
        <v>0.59722222222222199</v>
      </c>
      <c r="P29" s="69">
        <f t="shared" si="25"/>
        <v>0.60277777777777752</v>
      </c>
      <c r="Q29" s="69">
        <f t="shared" si="25"/>
        <v>0.60694444444444418</v>
      </c>
      <c r="R29" s="69">
        <f t="shared" si="25"/>
        <v>0.61666666666666636</v>
      </c>
      <c r="S29" s="69">
        <f t="shared" si="25"/>
        <v>0.61944444444444413</v>
      </c>
      <c r="T29" s="69">
        <f t="shared" si="25"/>
        <v>0.62638888888888855</v>
      </c>
      <c r="U29" s="132"/>
      <c r="V29" s="205">
        <f t="shared" si="4"/>
        <v>54.589000000000006</v>
      </c>
      <c r="W29" s="88">
        <f t="shared" si="6"/>
        <v>9.1666666666666341E-2</v>
      </c>
      <c r="X29" s="89">
        <f t="shared" si="3"/>
        <v>23.863636363636445</v>
      </c>
      <c r="Y29" s="264"/>
      <c r="Z29" s="82">
        <f t="shared" si="7"/>
        <v>3.472222222222221E-2</v>
      </c>
    </row>
    <row r="30" spans="1:26" ht="18.399999999999999" customHeight="1" thickBot="1" x14ac:dyDescent="0.3">
      <c r="A30" s="693"/>
      <c r="B30" s="263">
        <v>14</v>
      </c>
      <c r="C30" s="132"/>
      <c r="D30" s="79">
        <v>0.55555555555555558</v>
      </c>
      <c r="E30" s="69">
        <f t="shared" si="25"/>
        <v>0.56319444444444444</v>
      </c>
      <c r="F30" s="69">
        <f t="shared" si="25"/>
        <v>0.56597222222222221</v>
      </c>
      <c r="G30" s="69">
        <f t="shared" si="25"/>
        <v>0.5756944444444444</v>
      </c>
      <c r="H30" s="69">
        <f t="shared" si="25"/>
        <v>0.57986111111111105</v>
      </c>
      <c r="I30" s="69">
        <f t="shared" si="25"/>
        <v>0.58611111111111103</v>
      </c>
      <c r="J30" s="69">
        <f t="shared" si="25"/>
        <v>0.59166666666666656</v>
      </c>
      <c r="K30" s="69">
        <f t="shared" si="25"/>
        <v>0.5972222222222221</v>
      </c>
      <c r="L30" s="69">
        <f t="shared" si="25"/>
        <v>0.60138888888888875</v>
      </c>
      <c r="M30" s="69">
        <f t="shared" si="25"/>
        <v>0.6055555555555554</v>
      </c>
      <c r="N30" s="69">
        <f t="shared" si="25"/>
        <v>0.61180555555555538</v>
      </c>
      <c r="O30" s="69">
        <f t="shared" si="25"/>
        <v>0.61805555555555536</v>
      </c>
      <c r="P30" s="69">
        <f t="shared" si="25"/>
        <v>0.62361111111111089</v>
      </c>
      <c r="Q30" s="69">
        <f t="shared" si="25"/>
        <v>0.62777777777777755</v>
      </c>
      <c r="R30" s="69">
        <f t="shared" si="25"/>
        <v>0.63749999999999973</v>
      </c>
      <c r="S30" s="69">
        <f t="shared" si="25"/>
        <v>0.6402777777777775</v>
      </c>
      <c r="T30" s="69">
        <f t="shared" si="25"/>
        <v>0.64722222222222192</v>
      </c>
      <c r="U30" s="132"/>
      <c r="V30" s="205">
        <f t="shared" si="4"/>
        <v>54.589000000000006</v>
      </c>
      <c r="W30" s="88">
        <f t="shared" si="6"/>
        <v>9.1666666666666341E-2</v>
      </c>
      <c r="X30" s="89">
        <f t="shared" si="3"/>
        <v>23.863636363636445</v>
      </c>
      <c r="Y30" s="264"/>
      <c r="Z30" s="82">
        <f t="shared" si="7"/>
        <v>2.083333333333337E-2</v>
      </c>
    </row>
    <row r="31" spans="1:26" ht="18.399999999999999" customHeight="1" thickBot="1" x14ac:dyDescent="0.3">
      <c r="A31" s="693"/>
      <c r="B31" s="263">
        <v>15</v>
      </c>
      <c r="C31" s="132"/>
      <c r="D31" s="79">
        <v>0.57638888888888895</v>
      </c>
      <c r="E31" s="69">
        <f t="shared" si="25"/>
        <v>0.58402777777777781</v>
      </c>
      <c r="F31" s="69">
        <f t="shared" si="25"/>
        <v>0.58680555555555558</v>
      </c>
      <c r="G31" s="69">
        <f t="shared" si="25"/>
        <v>0.59652777777777777</v>
      </c>
      <c r="H31" s="69">
        <f t="shared" si="25"/>
        <v>0.60069444444444442</v>
      </c>
      <c r="I31" s="69">
        <f t="shared" si="25"/>
        <v>0.6069444444444444</v>
      </c>
      <c r="J31" s="69">
        <f t="shared" si="25"/>
        <v>0.61249999999999993</v>
      </c>
      <c r="K31" s="69">
        <f t="shared" si="25"/>
        <v>0.61805555555555547</v>
      </c>
      <c r="L31" s="69">
        <f t="shared" si="25"/>
        <v>0.62222222222222212</v>
      </c>
      <c r="M31" s="69">
        <f t="shared" si="25"/>
        <v>0.62638888888888877</v>
      </c>
      <c r="N31" s="69">
        <f t="shared" si="25"/>
        <v>0.63263888888888875</v>
      </c>
      <c r="O31" s="69">
        <f t="shared" si="25"/>
        <v>0.63888888888888873</v>
      </c>
      <c r="P31" s="69">
        <f t="shared" si="25"/>
        <v>0.64444444444444426</v>
      </c>
      <c r="Q31" s="69">
        <f t="shared" si="25"/>
        <v>0.64861111111111092</v>
      </c>
      <c r="R31" s="69">
        <f t="shared" si="25"/>
        <v>0.6583333333333331</v>
      </c>
      <c r="S31" s="69">
        <f t="shared" si="25"/>
        <v>0.66111111111111087</v>
      </c>
      <c r="T31" s="69">
        <f t="shared" si="25"/>
        <v>0.66805555555555529</v>
      </c>
      <c r="U31" s="132"/>
      <c r="V31" s="205">
        <f t="shared" si="4"/>
        <v>54.589000000000006</v>
      </c>
      <c r="W31" s="88">
        <f t="shared" si="6"/>
        <v>9.1666666666666341E-2</v>
      </c>
      <c r="X31" s="89">
        <f t="shared" si="3"/>
        <v>23.863636363636445</v>
      </c>
      <c r="Y31" s="264"/>
      <c r="Z31" s="82">
        <f t="shared" si="7"/>
        <v>2.083333333333337E-2</v>
      </c>
    </row>
    <row r="32" spans="1:26" ht="18.399999999999999" customHeight="1" thickBot="1" x14ac:dyDescent="0.3">
      <c r="A32" s="771"/>
      <c r="B32" s="183">
        <v>16</v>
      </c>
      <c r="C32" s="132"/>
      <c r="D32" s="79">
        <v>0.61805555555555558</v>
      </c>
      <c r="E32" s="69">
        <f t="shared" si="25"/>
        <v>0.62569444444444444</v>
      </c>
      <c r="F32" s="69">
        <f t="shared" si="25"/>
        <v>0.62847222222222221</v>
      </c>
      <c r="G32" s="69">
        <f t="shared" si="25"/>
        <v>0.6381944444444444</v>
      </c>
      <c r="H32" s="69">
        <f t="shared" si="25"/>
        <v>0.64236111111111105</v>
      </c>
      <c r="I32" s="69">
        <f t="shared" si="25"/>
        <v>0.64861111111111103</v>
      </c>
      <c r="J32" s="69">
        <f t="shared" si="25"/>
        <v>0.65416666666666656</v>
      </c>
      <c r="K32" s="69">
        <f t="shared" si="25"/>
        <v>0.6597222222222221</v>
      </c>
      <c r="L32" s="69">
        <f t="shared" si="25"/>
        <v>0.66388888888888875</v>
      </c>
      <c r="M32" s="69">
        <f t="shared" si="25"/>
        <v>0.6680555555555554</v>
      </c>
      <c r="N32" s="69">
        <f t="shared" si="25"/>
        <v>0.67430555555555538</v>
      </c>
      <c r="O32" s="69">
        <f t="shared" si="25"/>
        <v>0.68055555555555536</v>
      </c>
      <c r="P32" s="69">
        <f t="shared" si="25"/>
        <v>0.68611111111111089</v>
      </c>
      <c r="Q32" s="69">
        <f t="shared" si="25"/>
        <v>0.69027777777777755</v>
      </c>
      <c r="R32" s="69">
        <f t="shared" si="25"/>
        <v>0.69999999999999973</v>
      </c>
      <c r="S32" s="69">
        <f t="shared" si="25"/>
        <v>0.7027777777777775</v>
      </c>
      <c r="T32" s="69">
        <f t="shared" si="25"/>
        <v>0.70972222222222192</v>
      </c>
      <c r="U32" s="132"/>
      <c r="V32" s="205">
        <f t="shared" si="4"/>
        <v>54.589000000000006</v>
      </c>
      <c r="W32" s="88">
        <f t="shared" si="6"/>
        <v>9.1666666666666341E-2</v>
      </c>
      <c r="X32" s="89">
        <f t="shared" si="3"/>
        <v>23.863636363636445</v>
      </c>
      <c r="Y32" s="264"/>
      <c r="Z32" s="82">
        <f t="shared" si="7"/>
        <v>4.166666666666663E-2</v>
      </c>
    </row>
    <row r="33" spans="1:26" ht="18.399999999999999" customHeight="1" thickBot="1" x14ac:dyDescent="0.3">
      <c r="A33" s="693"/>
      <c r="B33" s="183">
        <v>17</v>
      </c>
      <c r="C33" s="132"/>
      <c r="D33" s="79">
        <v>0.65972222222222221</v>
      </c>
      <c r="E33" s="69">
        <f t="shared" si="25"/>
        <v>0.66736111111111107</v>
      </c>
      <c r="F33" s="69">
        <f t="shared" si="25"/>
        <v>0.67013888888888884</v>
      </c>
      <c r="G33" s="69">
        <f t="shared" si="25"/>
        <v>0.67986111111111103</v>
      </c>
      <c r="H33" s="69">
        <f t="shared" si="25"/>
        <v>0.68402777777777768</v>
      </c>
      <c r="I33" s="69">
        <f t="shared" si="25"/>
        <v>0.69027777777777766</v>
      </c>
      <c r="J33" s="69">
        <f t="shared" si="25"/>
        <v>0.69583333333333319</v>
      </c>
      <c r="K33" s="69">
        <f t="shared" si="25"/>
        <v>0.70138888888888873</v>
      </c>
      <c r="L33" s="69">
        <f t="shared" si="25"/>
        <v>0.70555555555555538</v>
      </c>
      <c r="M33" s="69">
        <f t="shared" si="25"/>
        <v>0.70972222222222203</v>
      </c>
      <c r="N33" s="69">
        <f t="shared" si="25"/>
        <v>0.71597222222222201</v>
      </c>
      <c r="O33" s="69">
        <f t="shared" si="25"/>
        <v>0.72222222222222199</v>
      </c>
      <c r="P33" s="69">
        <f t="shared" si="25"/>
        <v>0.72777777777777752</v>
      </c>
      <c r="Q33" s="69">
        <f t="shared" si="25"/>
        <v>0.73194444444444418</v>
      </c>
      <c r="R33" s="69">
        <f t="shared" si="25"/>
        <v>0.74166666666666636</v>
      </c>
      <c r="S33" s="69">
        <f t="shared" si="25"/>
        <v>0.74444444444444413</v>
      </c>
      <c r="T33" s="69">
        <f t="shared" si="25"/>
        <v>0.75138888888888855</v>
      </c>
      <c r="U33" s="132"/>
      <c r="V33" s="205">
        <f t="shared" si="4"/>
        <v>54.589000000000006</v>
      </c>
      <c r="W33" s="88">
        <f t="shared" si="6"/>
        <v>9.1666666666666341E-2</v>
      </c>
      <c r="X33" s="89">
        <f t="shared" si="3"/>
        <v>23.863636363636445</v>
      </c>
      <c r="Y33" s="264"/>
      <c r="Z33" s="82">
        <f t="shared" si="7"/>
        <v>4.166666666666663E-2</v>
      </c>
    </row>
    <row r="34" spans="1:26" ht="18.399999999999999" customHeight="1" thickBot="1" x14ac:dyDescent="0.3">
      <c r="A34" s="693"/>
      <c r="B34" s="263">
        <v>18</v>
      </c>
      <c r="C34" s="132"/>
      <c r="D34" s="79">
        <v>0.70833333333333348</v>
      </c>
      <c r="E34" s="69">
        <f t="shared" si="25"/>
        <v>0.71597222222222234</v>
      </c>
      <c r="F34" s="69">
        <f t="shared" si="25"/>
        <v>0.71875000000000011</v>
      </c>
      <c r="G34" s="69">
        <f t="shared" si="25"/>
        <v>0.7284722222222223</v>
      </c>
      <c r="H34" s="69">
        <f t="shared" si="25"/>
        <v>0.73263888888888895</v>
      </c>
      <c r="I34" s="69">
        <f t="shared" si="25"/>
        <v>0.73888888888888893</v>
      </c>
      <c r="J34" s="69">
        <f t="shared" si="25"/>
        <v>0.74444444444444446</v>
      </c>
      <c r="K34" s="69">
        <f t="shared" si="25"/>
        <v>0.75</v>
      </c>
      <c r="L34" s="69">
        <f t="shared" si="25"/>
        <v>0.75416666666666665</v>
      </c>
      <c r="M34" s="69">
        <f t="shared" si="25"/>
        <v>0.7583333333333333</v>
      </c>
      <c r="N34" s="69">
        <f t="shared" si="25"/>
        <v>0.76458333333333328</v>
      </c>
      <c r="O34" s="69">
        <f t="shared" si="25"/>
        <v>0.77083333333333326</v>
      </c>
      <c r="P34" s="69">
        <f t="shared" si="25"/>
        <v>0.7763888888888888</v>
      </c>
      <c r="Q34" s="69">
        <f t="shared" si="25"/>
        <v>0.78055555555555545</v>
      </c>
      <c r="R34" s="69">
        <f t="shared" si="25"/>
        <v>0.79027777777777763</v>
      </c>
      <c r="S34" s="69">
        <f t="shared" si="25"/>
        <v>0.7930555555555554</v>
      </c>
      <c r="T34" s="69">
        <f t="shared" si="25"/>
        <v>0.79999999999999982</v>
      </c>
      <c r="U34" s="132"/>
      <c r="V34" s="205">
        <f t="shared" si="4"/>
        <v>54.589000000000006</v>
      </c>
      <c r="W34" s="88">
        <f t="shared" si="6"/>
        <v>9.1666666666666341E-2</v>
      </c>
      <c r="X34" s="89">
        <f t="shared" si="3"/>
        <v>23.863636363636445</v>
      </c>
      <c r="Y34" s="264"/>
      <c r="Z34" s="82">
        <f t="shared" si="7"/>
        <v>4.8611111111111271E-2</v>
      </c>
    </row>
    <row r="35" spans="1:26" ht="18.399999999999999" customHeight="1" thickBot="1" x14ac:dyDescent="0.3">
      <c r="A35" s="693"/>
      <c r="B35" s="263">
        <v>19</v>
      </c>
      <c r="C35" s="132"/>
      <c r="D35" s="79">
        <v>0.73263888888888884</v>
      </c>
      <c r="E35" s="69">
        <f t="shared" si="25"/>
        <v>0.7402777777777777</v>
      </c>
      <c r="F35" s="69">
        <f t="shared" si="25"/>
        <v>0.74305555555555547</v>
      </c>
      <c r="G35" s="69">
        <f t="shared" si="25"/>
        <v>0.75277777777777766</v>
      </c>
      <c r="H35" s="69">
        <f t="shared" si="25"/>
        <v>0.75694444444444431</v>
      </c>
      <c r="I35" s="69">
        <f t="shared" si="25"/>
        <v>0.76319444444444429</v>
      </c>
      <c r="J35" s="69">
        <f t="shared" si="25"/>
        <v>0.76874999999999982</v>
      </c>
      <c r="K35" s="69">
        <f t="shared" si="25"/>
        <v>0.77430555555555536</v>
      </c>
      <c r="L35" s="69">
        <f t="shared" si="25"/>
        <v>0.77847222222222201</v>
      </c>
      <c r="M35" s="69">
        <f t="shared" si="25"/>
        <v>0.78263888888888866</v>
      </c>
      <c r="N35" s="69">
        <f t="shared" si="25"/>
        <v>0.78888888888888864</v>
      </c>
      <c r="O35" s="69">
        <f t="shared" si="25"/>
        <v>0.79513888888888862</v>
      </c>
      <c r="P35" s="69">
        <f t="shared" si="25"/>
        <v>0.80069444444444415</v>
      </c>
      <c r="Q35" s="69">
        <f t="shared" si="25"/>
        <v>0.80486111111111081</v>
      </c>
      <c r="R35" s="69">
        <f t="shared" si="25"/>
        <v>0.81458333333333299</v>
      </c>
      <c r="S35" s="69">
        <f t="shared" si="25"/>
        <v>0.81736111111111076</v>
      </c>
      <c r="T35" s="69">
        <f t="shared" si="25"/>
        <v>0.82430555555555518</v>
      </c>
      <c r="U35" s="132"/>
      <c r="V35" s="205">
        <f t="shared" si="4"/>
        <v>54.589000000000006</v>
      </c>
      <c r="W35" s="88">
        <f t="shared" si="6"/>
        <v>9.1666666666666341E-2</v>
      </c>
      <c r="X35" s="89">
        <f t="shared" si="3"/>
        <v>23.863636363636445</v>
      </c>
      <c r="Y35" s="264"/>
      <c r="Z35" s="82">
        <f t="shared" si="7"/>
        <v>2.4305555555555358E-2</v>
      </c>
    </row>
    <row r="36" spans="1:26" ht="18.399999999999999" customHeight="1" thickBot="1" x14ac:dyDescent="0.3">
      <c r="A36" s="693"/>
      <c r="B36" s="263">
        <v>20</v>
      </c>
      <c r="C36" s="132"/>
      <c r="D36" s="79">
        <v>0.75694444444444453</v>
      </c>
      <c r="E36" s="69">
        <f t="shared" si="25"/>
        <v>0.76458333333333339</v>
      </c>
      <c r="F36" s="69">
        <f t="shared" si="25"/>
        <v>0.76736111111111116</v>
      </c>
      <c r="G36" s="69">
        <f t="shared" si="25"/>
        <v>0.77708333333333335</v>
      </c>
      <c r="H36" s="69">
        <f t="shared" si="25"/>
        <v>0.78125</v>
      </c>
      <c r="I36" s="69">
        <f t="shared" si="25"/>
        <v>0.78749999999999998</v>
      </c>
      <c r="J36" s="69">
        <f t="shared" si="25"/>
        <v>0.79305555555555551</v>
      </c>
      <c r="K36" s="69">
        <f t="shared" si="25"/>
        <v>0.79861111111111105</v>
      </c>
      <c r="L36" s="69">
        <f t="shared" si="25"/>
        <v>0.8027777777777777</v>
      </c>
      <c r="M36" s="69">
        <f t="shared" si="25"/>
        <v>0.80694444444444435</v>
      </c>
      <c r="N36" s="69">
        <f t="shared" si="25"/>
        <v>0.81319444444444433</v>
      </c>
      <c r="O36" s="69">
        <f t="shared" si="25"/>
        <v>0.81944444444444431</v>
      </c>
      <c r="P36" s="69">
        <f t="shared" si="25"/>
        <v>0.82499999999999984</v>
      </c>
      <c r="Q36" s="69">
        <f t="shared" si="25"/>
        <v>0.8291666666666665</v>
      </c>
      <c r="R36" s="69">
        <f t="shared" si="25"/>
        <v>0.83888888888888868</v>
      </c>
      <c r="S36" s="69">
        <f t="shared" si="25"/>
        <v>0.84166666666666645</v>
      </c>
      <c r="T36" s="69">
        <f t="shared" si="25"/>
        <v>0.84861111111111087</v>
      </c>
      <c r="U36" s="132"/>
      <c r="V36" s="205">
        <f t="shared" si="4"/>
        <v>54.589000000000006</v>
      </c>
      <c r="W36" s="88">
        <f t="shared" si="6"/>
        <v>9.1666666666666341E-2</v>
      </c>
      <c r="X36" s="89">
        <f t="shared" si="3"/>
        <v>23.863636363636445</v>
      </c>
      <c r="Y36" s="264"/>
      <c r="Z36" s="82">
        <f t="shared" si="7"/>
        <v>2.4305555555555691E-2</v>
      </c>
    </row>
    <row r="37" spans="1:26" ht="18.399999999999999" customHeight="1" thickBot="1" x14ac:dyDescent="0.3">
      <c r="A37" s="693"/>
      <c r="B37" s="183">
        <v>21</v>
      </c>
      <c r="C37" s="132"/>
      <c r="D37" s="79">
        <v>0.79861111111111116</v>
      </c>
      <c r="E37" s="69">
        <f t="shared" si="25"/>
        <v>0.80625000000000002</v>
      </c>
      <c r="F37" s="69">
        <f t="shared" si="25"/>
        <v>0.80902777777777779</v>
      </c>
      <c r="G37" s="69">
        <f t="shared" si="25"/>
        <v>0.81874999999999998</v>
      </c>
      <c r="H37" s="69">
        <f t="shared" si="25"/>
        <v>0.82291666666666663</v>
      </c>
      <c r="I37" s="69">
        <f t="shared" si="25"/>
        <v>0.82916666666666661</v>
      </c>
      <c r="J37" s="69">
        <f t="shared" si="25"/>
        <v>0.83472222222222214</v>
      </c>
      <c r="K37" s="69">
        <f t="shared" si="25"/>
        <v>0.84027777777777768</v>
      </c>
      <c r="L37" s="69">
        <f t="shared" si="25"/>
        <v>0.84444444444444433</v>
      </c>
      <c r="M37" s="69">
        <f t="shared" si="25"/>
        <v>0.84861111111111098</v>
      </c>
      <c r="N37" s="69">
        <f t="shared" si="25"/>
        <v>0.85486111111111096</v>
      </c>
      <c r="O37" s="69">
        <f t="shared" si="25"/>
        <v>0.86111111111111094</v>
      </c>
      <c r="P37" s="69">
        <f t="shared" si="25"/>
        <v>0.86666666666666647</v>
      </c>
      <c r="Q37" s="69">
        <f t="shared" si="25"/>
        <v>0.87083333333333313</v>
      </c>
      <c r="R37" s="69">
        <f t="shared" si="25"/>
        <v>0.88055555555555531</v>
      </c>
      <c r="S37" s="69">
        <f t="shared" si="25"/>
        <v>0.88333333333333308</v>
      </c>
      <c r="T37" s="69">
        <f t="shared" si="25"/>
        <v>0.8902777777777775</v>
      </c>
      <c r="U37" s="132"/>
      <c r="V37" s="205">
        <f t="shared" si="4"/>
        <v>54.589000000000006</v>
      </c>
      <c r="W37" s="88">
        <f t="shared" si="6"/>
        <v>9.1666666666666341E-2</v>
      </c>
      <c r="X37" s="89">
        <f t="shared" si="3"/>
        <v>23.863636363636445</v>
      </c>
      <c r="Y37" s="264"/>
      <c r="Z37" s="82">
        <f t="shared" si="7"/>
        <v>4.166666666666663E-2</v>
      </c>
    </row>
    <row r="38" spans="1:26" ht="18.399999999999999" customHeight="1" thickBot="1" x14ac:dyDescent="0.3">
      <c r="A38" s="693"/>
      <c r="B38" s="183">
        <v>22</v>
      </c>
      <c r="C38" s="132"/>
      <c r="D38" s="79">
        <v>0.86805555555555547</v>
      </c>
      <c r="E38" s="69">
        <f t="shared" si="25"/>
        <v>0.87569444444444433</v>
      </c>
      <c r="F38" s="69">
        <f t="shared" si="25"/>
        <v>0.8784722222222221</v>
      </c>
      <c r="G38" s="69">
        <f t="shared" si="25"/>
        <v>0.88819444444444429</v>
      </c>
      <c r="H38" s="69">
        <f t="shared" si="25"/>
        <v>0.89236111111111094</v>
      </c>
      <c r="I38" s="69">
        <f t="shared" si="25"/>
        <v>0.89861111111111092</v>
      </c>
      <c r="J38" s="69">
        <f t="shared" si="25"/>
        <v>0.90416666666666645</v>
      </c>
      <c r="K38" s="69">
        <f t="shared" si="25"/>
        <v>0.90972222222222199</v>
      </c>
      <c r="L38" s="69">
        <f t="shared" si="25"/>
        <v>0.91388888888888864</v>
      </c>
      <c r="M38" s="69">
        <f t="shared" si="25"/>
        <v>0.91805555555555529</v>
      </c>
      <c r="N38" s="69">
        <f t="shared" si="25"/>
        <v>0.92430555555555527</v>
      </c>
      <c r="O38" s="69">
        <f t="shared" si="25"/>
        <v>0.93055555555555525</v>
      </c>
      <c r="P38" s="69">
        <f t="shared" si="25"/>
        <v>0.93611111111111078</v>
      </c>
      <c r="Q38" s="69">
        <f t="shared" si="25"/>
        <v>0.94027777777777743</v>
      </c>
      <c r="R38" s="69">
        <f t="shared" si="25"/>
        <v>0.94999999999999962</v>
      </c>
      <c r="S38" s="69">
        <f t="shared" si="25"/>
        <v>0.95277777777777739</v>
      </c>
      <c r="T38" s="69">
        <f t="shared" ref="T38" si="28">S38+T$9</f>
        <v>0.95972222222222181</v>
      </c>
      <c r="U38" s="132"/>
      <c r="V38" s="205">
        <f t="shared" si="4"/>
        <v>54.589000000000006</v>
      </c>
      <c r="W38" s="88">
        <f t="shared" si="6"/>
        <v>9.1666666666666341E-2</v>
      </c>
      <c r="X38" s="89">
        <f t="shared" si="3"/>
        <v>23.863636363636445</v>
      </c>
      <c r="Y38" s="264"/>
      <c r="Z38" s="82">
        <f t="shared" si="7"/>
        <v>6.9444444444444309E-2</v>
      </c>
    </row>
    <row r="39" spans="1:26" ht="18.399999999999999" customHeight="1" x14ac:dyDescent="0.25">
      <c r="A39" s="693"/>
      <c r="B39" s="183">
        <v>23</v>
      </c>
      <c r="C39" s="132"/>
      <c r="D39" s="79">
        <v>0.93055555555555547</v>
      </c>
      <c r="E39" s="69">
        <f t="shared" ref="E39:T39" si="29">D39+E$10</f>
        <v>0.93680555555555545</v>
      </c>
      <c r="F39" s="69">
        <f t="shared" si="29"/>
        <v>0.94027777777777766</v>
      </c>
      <c r="G39" s="69">
        <f t="shared" si="29"/>
        <v>0.94861111111111096</v>
      </c>
      <c r="H39" s="69">
        <f t="shared" si="29"/>
        <v>0.95277777777777761</v>
      </c>
      <c r="I39" s="69">
        <f t="shared" si="29"/>
        <v>0.95763888888888871</v>
      </c>
      <c r="J39" s="69">
        <f t="shared" si="29"/>
        <v>0.96180555555555536</v>
      </c>
      <c r="K39" s="69">
        <f t="shared" si="29"/>
        <v>0.96736111111111089</v>
      </c>
      <c r="L39" s="69">
        <f t="shared" si="29"/>
        <v>0.97152777777777755</v>
      </c>
      <c r="M39" s="69">
        <f t="shared" si="29"/>
        <v>0.97430555555555531</v>
      </c>
      <c r="N39" s="69">
        <f t="shared" si="29"/>
        <v>0.97916666666666641</v>
      </c>
      <c r="O39" s="69">
        <f t="shared" si="29"/>
        <v>0.9840277777777775</v>
      </c>
      <c r="P39" s="69">
        <f t="shared" si="29"/>
        <v>0.9888888888888886</v>
      </c>
      <c r="Q39" s="69">
        <f t="shared" si="29"/>
        <v>0.99305555555555525</v>
      </c>
      <c r="R39" s="69">
        <f t="shared" si="29"/>
        <v>1.002083333333333</v>
      </c>
      <c r="S39" s="69">
        <f t="shared" si="29"/>
        <v>1.0048611111111108</v>
      </c>
      <c r="T39" s="69">
        <f t="shared" si="29"/>
        <v>1.0111111111111108</v>
      </c>
      <c r="U39" s="132"/>
      <c r="V39" s="205">
        <f t="shared" si="4"/>
        <v>54.589000000000006</v>
      </c>
      <c r="W39" s="88">
        <f t="shared" si="6"/>
        <v>8.055555555555538E-2</v>
      </c>
      <c r="X39" s="89">
        <f t="shared" si="3"/>
        <v>27.155172413793164</v>
      </c>
      <c r="Y39" s="264"/>
      <c r="Z39" s="82">
        <f t="shared" si="7"/>
        <v>6.25E-2</v>
      </c>
    </row>
    <row r="40" spans="1:26" ht="18.399999999999999" customHeight="1" x14ac:dyDescent="0.25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Z40" s="82"/>
    </row>
    <row r="41" spans="1:26" ht="18.399999999999999" customHeight="1" x14ac:dyDescent="0.25">
      <c r="A41" s="84"/>
      <c r="B41" s="84"/>
      <c r="C41" s="84"/>
      <c r="D41" s="84"/>
      <c r="E41" s="84" t="s">
        <v>63</v>
      </c>
      <c r="F41" s="84"/>
      <c r="G41" s="206"/>
      <c r="H41" s="84">
        <v>21</v>
      </c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Z41" s="82"/>
    </row>
    <row r="42" spans="1:26" ht="15" customHeight="1" x14ac:dyDescent="0.25">
      <c r="B42" s="84"/>
      <c r="C42" s="84"/>
      <c r="D42" s="84"/>
      <c r="E42" s="84" t="s">
        <v>64</v>
      </c>
      <c r="F42" s="84"/>
      <c r="G42" s="206"/>
      <c r="H42" s="84">
        <v>1</v>
      </c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Z42" s="82"/>
    </row>
    <row r="43" spans="1:26" ht="15" customHeight="1" x14ac:dyDescent="0.25">
      <c r="B43" s="84"/>
      <c r="C43" s="84"/>
      <c r="D43" s="84"/>
      <c r="E43" s="84" t="s">
        <v>65</v>
      </c>
      <c r="F43" s="84"/>
      <c r="G43" s="206"/>
      <c r="H43" s="84">
        <f>B39</f>
        <v>23</v>
      </c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Z43" s="82"/>
    </row>
    <row r="44" spans="1:26" ht="15" customHeight="1" x14ac:dyDescent="0.25">
      <c r="B44" s="84"/>
      <c r="C44" s="84"/>
      <c r="D44" s="84"/>
      <c r="E44" s="84" t="s">
        <v>66</v>
      </c>
      <c r="F44" s="84"/>
      <c r="G44" s="206"/>
      <c r="H44" s="207">
        <v>52.5</v>
      </c>
      <c r="I44" s="84" t="s">
        <v>69</v>
      </c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Z44" s="82"/>
    </row>
    <row r="45" spans="1:26" ht="15" customHeight="1" x14ac:dyDescent="0.25">
      <c r="E45" s="84" t="s">
        <v>68</v>
      </c>
      <c r="H45" s="40">
        <v>0</v>
      </c>
      <c r="I45" s="84" t="s">
        <v>69</v>
      </c>
      <c r="Z45" s="82"/>
    </row>
    <row r="46" spans="1:26" ht="15" customHeight="1" x14ac:dyDescent="0.25">
      <c r="E46" s="84" t="s">
        <v>70</v>
      </c>
      <c r="I46" s="84"/>
      <c r="Z46" s="82"/>
    </row>
    <row r="47" spans="1:26" ht="15" customHeight="1" x14ac:dyDescent="0.25">
      <c r="Z47" s="82"/>
    </row>
    <row r="48" spans="1:26" ht="15" customHeight="1" x14ac:dyDescent="0.25">
      <c r="Z48" s="82"/>
    </row>
    <row r="49" spans="7:26" ht="15" customHeight="1" x14ac:dyDescent="0.25">
      <c r="Z49" s="82"/>
    </row>
    <row r="50" spans="7:26" ht="15" customHeight="1" x14ac:dyDescent="0.25">
      <c r="Z50" s="82"/>
    </row>
    <row r="51" spans="7:26" ht="15" customHeight="1" x14ac:dyDescent="0.25">
      <c r="Z51" s="82"/>
    </row>
    <row r="58" spans="7:26" ht="15" customHeight="1" x14ac:dyDescent="0.25">
      <c r="G58" s="40">
        <v>3</v>
      </c>
    </row>
    <row r="59" spans="7:26" ht="15" customHeight="1" x14ac:dyDescent="0.25">
      <c r="G59" s="40">
        <f>B55</f>
        <v>0</v>
      </c>
    </row>
  </sheetData>
  <mergeCells count="11">
    <mergeCell ref="B8:X8"/>
    <mergeCell ref="B11:C11"/>
    <mergeCell ref="E11:S11"/>
    <mergeCell ref="V11:V12"/>
    <mergeCell ref="W11:W15"/>
    <mergeCell ref="X11:X15"/>
    <mergeCell ref="Y11:Y15"/>
    <mergeCell ref="V13:V15"/>
    <mergeCell ref="B15:C15"/>
    <mergeCell ref="B16:Y16"/>
    <mergeCell ref="A17:A39"/>
  </mergeCells>
  <pageMargins left="0.70866141732283472" right="0.70866141732283472" top="0.74803149606299213" bottom="0.74803149606299213" header="0.31496062992125984" footer="0.31496062992125984"/>
  <pageSetup paperSize="9" scale="30" fitToHeight="2" orientation="portrait" r:id="rId1"/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Z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4" width="15.28515625" style="40" customWidth="1"/>
    <col min="5" max="5" width="12.42578125" style="40" customWidth="1"/>
    <col min="6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1:25" s="30" customFormat="1" ht="23.25" x14ac:dyDescent="0.35">
      <c r="B1" s="31" t="s">
        <v>43</v>
      </c>
      <c r="C1" s="31"/>
      <c r="D1" s="31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5" s="30" customFormat="1" ht="23.25" x14ac:dyDescent="0.35">
      <c r="B2" s="31" t="s">
        <v>115</v>
      </c>
      <c r="C2" s="31"/>
      <c r="D2" s="31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5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5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5" s="30" customFormat="1" ht="23.25" x14ac:dyDescent="0.35">
      <c r="B5" s="32" t="s">
        <v>155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5" s="30" customFormat="1" ht="24" thickBot="1" x14ac:dyDescent="0.4">
      <c r="A6" s="32" t="s">
        <v>156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173"/>
    </row>
    <row r="7" spans="1:25" s="30" customFormat="1" ht="23.25" x14ac:dyDescent="0.35">
      <c r="A7" s="251"/>
      <c r="B7" s="388" t="s">
        <v>157</v>
      </c>
      <c r="C7" s="389"/>
      <c r="D7" s="389"/>
      <c r="E7" s="389"/>
      <c r="F7" s="390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2"/>
      <c r="Y7" s="257"/>
    </row>
    <row r="8" spans="1:25" s="30" customFormat="1" ht="123" customHeight="1" thickBot="1" x14ac:dyDescent="0.4">
      <c r="A8" s="258"/>
      <c r="B8" s="772" t="s">
        <v>261</v>
      </c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773"/>
      <c r="S8" s="773"/>
      <c r="T8" s="773"/>
      <c r="U8" s="773"/>
      <c r="V8" s="773"/>
      <c r="W8" s="773"/>
      <c r="X8" s="774"/>
      <c r="Y8" s="259"/>
    </row>
    <row r="9" spans="1:25" x14ac:dyDescent="0.25">
      <c r="B9" s="104"/>
      <c r="C9" s="104"/>
      <c r="D9" s="111"/>
      <c r="E9" s="111">
        <v>7.6388888888888886E-3</v>
      </c>
      <c r="F9" s="111">
        <v>2.7777777777777779E-3</v>
      </c>
      <c r="G9" s="111">
        <v>9.7222222222222224E-3</v>
      </c>
      <c r="H9" s="111">
        <v>4.1666666666666666E-3</v>
      </c>
      <c r="I9" s="111">
        <v>6.2499999999999995E-3</v>
      </c>
      <c r="J9" s="111">
        <v>5.5555555555555558E-3</v>
      </c>
      <c r="K9" s="111">
        <v>5.5555555555555558E-3</v>
      </c>
      <c r="L9" s="111">
        <v>4.1666666666666666E-3</v>
      </c>
      <c r="M9" s="111">
        <v>4.1666666666666666E-3</v>
      </c>
      <c r="N9" s="111">
        <v>6.2499999999999995E-3</v>
      </c>
      <c r="O9" s="111">
        <v>6.2499999999999995E-3</v>
      </c>
      <c r="P9" s="111">
        <v>5.5555555555555558E-3</v>
      </c>
      <c r="Q9" s="111">
        <v>4.1666666666666666E-3</v>
      </c>
      <c r="R9" s="111">
        <v>9.7222222222222224E-3</v>
      </c>
      <c r="S9" s="111">
        <v>2.7777777777777779E-3</v>
      </c>
      <c r="T9" s="111">
        <v>6.9444444444444441E-3</v>
      </c>
      <c r="U9" s="76"/>
      <c r="V9" s="195">
        <f>SUM(E9:T9)</f>
        <v>9.166666666666666E-2</v>
      </c>
      <c r="W9" s="195"/>
      <c r="X9" s="106"/>
    </row>
    <row r="10" spans="1:25" ht="15.75" thickBot="1" x14ac:dyDescent="0.3">
      <c r="B10" s="104"/>
      <c r="C10" s="104"/>
      <c r="D10" s="111"/>
      <c r="E10" s="569">
        <v>6.2499999999999995E-3</v>
      </c>
      <c r="F10" s="569">
        <v>3.472222222222222E-3</v>
      </c>
      <c r="G10" s="569">
        <v>8.3333333333333332E-3</v>
      </c>
      <c r="H10" s="569">
        <v>4.1666666666666666E-3</v>
      </c>
      <c r="I10" s="569">
        <v>4.8611111111111112E-3</v>
      </c>
      <c r="J10" s="569">
        <v>4.1666666666666666E-3</v>
      </c>
      <c r="K10" s="569">
        <v>5.5555555555555558E-3</v>
      </c>
      <c r="L10" s="569">
        <v>4.1666666666666666E-3</v>
      </c>
      <c r="M10" s="569">
        <v>2.7777777777777779E-3</v>
      </c>
      <c r="N10" s="569">
        <v>4.8611111111111112E-3</v>
      </c>
      <c r="O10" s="569">
        <v>4.8611111111111112E-3</v>
      </c>
      <c r="P10" s="569">
        <v>4.8611111111111112E-3</v>
      </c>
      <c r="Q10" s="569">
        <v>4.1666666666666666E-3</v>
      </c>
      <c r="R10" s="569">
        <v>9.0277777777777787E-3</v>
      </c>
      <c r="S10" s="569">
        <v>2.7777777777777779E-3</v>
      </c>
      <c r="T10" s="569">
        <v>6.2499999999999995E-3</v>
      </c>
      <c r="U10" s="111"/>
      <c r="V10" s="195">
        <f>SUM(E10:T10)</f>
        <v>8.0555555555555547E-2</v>
      </c>
      <c r="W10" s="195"/>
      <c r="X10" s="106"/>
    </row>
    <row r="11" spans="1:25" ht="26.25" customHeight="1" thickBot="1" x14ac:dyDescent="0.3">
      <c r="B11" s="696" t="s">
        <v>47</v>
      </c>
      <c r="C11" s="697"/>
      <c r="D11" s="196" t="s">
        <v>127</v>
      </c>
      <c r="E11" s="699" t="s">
        <v>48</v>
      </c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196" t="s">
        <v>128</v>
      </c>
      <c r="U11" s="373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1:25" ht="48.75" thickBot="1" x14ac:dyDescent="0.3">
      <c r="B12" s="420"/>
      <c r="C12" s="420"/>
      <c r="D12" s="381" t="s">
        <v>323</v>
      </c>
      <c r="E12" s="54" t="s">
        <v>158</v>
      </c>
      <c r="F12" s="54" t="s">
        <v>324</v>
      </c>
      <c r="G12" s="55" t="s">
        <v>120</v>
      </c>
      <c r="H12" s="55" t="s">
        <v>297</v>
      </c>
      <c r="I12" s="55" t="s">
        <v>325</v>
      </c>
      <c r="J12" s="55" t="s">
        <v>326</v>
      </c>
      <c r="K12" s="55" t="s">
        <v>88</v>
      </c>
      <c r="L12" s="55" t="s">
        <v>187</v>
      </c>
      <c r="M12" s="55" t="s">
        <v>88</v>
      </c>
      <c r="N12" s="55" t="s">
        <v>92</v>
      </c>
      <c r="O12" s="55" t="s">
        <v>325</v>
      </c>
      <c r="P12" s="55" t="s">
        <v>297</v>
      </c>
      <c r="Q12" s="55" t="s">
        <v>120</v>
      </c>
      <c r="R12" s="55" t="s">
        <v>324</v>
      </c>
      <c r="S12" s="56" t="s">
        <v>158</v>
      </c>
      <c r="T12" s="431" t="s">
        <v>323</v>
      </c>
      <c r="U12" s="376" t="s">
        <v>99</v>
      </c>
      <c r="V12" s="702"/>
      <c r="W12" s="703"/>
      <c r="X12" s="703"/>
      <c r="Y12" s="703"/>
    </row>
    <row r="13" spans="1:25" ht="15.75" thickBot="1" x14ac:dyDescent="0.3">
      <c r="B13" s="352" t="s">
        <v>58</v>
      </c>
      <c r="C13" s="374">
        <v>0</v>
      </c>
      <c r="D13" s="430">
        <v>5</v>
      </c>
      <c r="E13" s="98">
        <v>5</v>
      </c>
      <c r="F13" s="432">
        <v>1.0549999999999999</v>
      </c>
      <c r="G13" s="432">
        <v>6.6</v>
      </c>
      <c r="H13" s="432">
        <v>2</v>
      </c>
      <c r="I13" s="432">
        <v>3</v>
      </c>
      <c r="J13" s="432">
        <v>2.79</v>
      </c>
      <c r="K13" s="432">
        <v>3</v>
      </c>
      <c r="L13" s="432">
        <v>2.5</v>
      </c>
      <c r="M13" s="432">
        <v>1.5</v>
      </c>
      <c r="N13" s="432">
        <v>2.5680000000000001</v>
      </c>
      <c r="O13" s="432">
        <v>2.6880000000000002</v>
      </c>
      <c r="P13" s="432">
        <v>3.246</v>
      </c>
      <c r="Q13" s="432">
        <v>2.0640000000000001</v>
      </c>
      <c r="R13" s="432">
        <v>6</v>
      </c>
      <c r="S13" s="432">
        <v>1.0780000000000001</v>
      </c>
      <c r="T13" s="432">
        <v>4.5</v>
      </c>
      <c r="U13" s="433"/>
      <c r="V13" s="704">
        <f>T14</f>
        <v>54.589000000000006</v>
      </c>
      <c r="W13" s="703"/>
      <c r="X13" s="703"/>
      <c r="Y13" s="703"/>
    </row>
    <row r="14" spans="1:25" ht="30.75" customHeight="1" thickBot="1" x14ac:dyDescent="0.3">
      <c r="B14" s="58" t="s">
        <v>59</v>
      </c>
      <c r="C14" s="260">
        <v>0</v>
      </c>
      <c r="D14" s="261">
        <f t="shared" ref="D14:T14" si="0">C14+D13</f>
        <v>5</v>
      </c>
      <c r="E14" s="261">
        <f t="shared" si="0"/>
        <v>10</v>
      </c>
      <c r="F14" s="261">
        <f t="shared" si="0"/>
        <v>11.055</v>
      </c>
      <c r="G14" s="261">
        <f t="shared" si="0"/>
        <v>17.655000000000001</v>
      </c>
      <c r="H14" s="261">
        <f t="shared" si="0"/>
        <v>19.655000000000001</v>
      </c>
      <c r="I14" s="261">
        <f t="shared" si="0"/>
        <v>22.655000000000001</v>
      </c>
      <c r="J14" s="261">
        <f t="shared" si="0"/>
        <v>25.445</v>
      </c>
      <c r="K14" s="261">
        <f t="shared" si="0"/>
        <v>28.445</v>
      </c>
      <c r="L14" s="261">
        <f t="shared" si="0"/>
        <v>30.945</v>
      </c>
      <c r="M14" s="261">
        <f t="shared" si="0"/>
        <v>32.445</v>
      </c>
      <c r="N14" s="261">
        <f t="shared" si="0"/>
        <v>35.012999999999998</v>
      </c>
      <c r="O14" s="261">
        <f t="shared" si="0"/>
        <v>37.701000000000001</v>
      </c>
      <c r="P14" s="261">
        <f t="shared" si="0"/>
        <v>40.947000000000003</v>
      </c>
      <c r="Q14" s="261">
        <f t="shared" si="0"/>
        <v>43.011000000000003</v>
      </c>
      <c r="R14" s="261">
        <f t="shared" si="0"/>
        <v>49.011000000000003</v>
      </c>
      <c r="S14" s="261">
        <f t="shared" si="0"/>
        <v>50.089000000000006</v>
      </c>
      <c r="T14" s="261">
        <f t="shared" si="0"/>
        <v>54.589000000000006</v>
      </c>
      <c r="U14" s="261"/>
      <c r="V14" s="705"/>
      <c r="W14" s="703"/>
      <c r="X14" s="703"/>
      <c r="Y14" s="703"/>
    </row>
    <row r="15" spans="1:25" ht="30.75" customHeight="1" thickBot="1" x14ac:dyDescent="0.3">
      <c r="B15" s="687" t="s">
        <v>60</v>
      </c>
      <c r="C15" s="688"/>
      <c r="D15" s="60" t="e">
        <f t="shared" ref="D15:T15" si="1">D13/((D10*1440)/60)</f>
        <v>#DIV/0!</v>
      </c>
      <c r="E15" s="60">
        <f t="shared" si="1"/>
        <v>33.333333333333336</v>
      </c>
      <c r="F15" s="60">
        <f t="shared" si="1"/>
        <v>12.66</v>
      </c>
      <c r="G15" s="60">
        <f t="shared" si="1"/>
        <v>32.999999999999993</v>
      </c>
      <c r="H15" s="60">
        <f t="shared" si="1"/>
        <v>20</v>
      </c>
      <c r="I15" s="60">
        <f t="shared" si="1"/>
        <v>25.714285714285715</v>
      </c>
      <c r="J15" s="60">
        <f t="shared" si="1"/>
        <v>27.9</v>
      </c>
      <c r="K15" s="60">
        <f t="shared" si="1"/>
        <v>22.5</v>
      </c>
      <c r="L15" s="60">
        <f t="shared" si="1"/>
        <v>25</v>
      </c>
      <c r="M15" s="60">
        <f t="shared" si="1"/>
        <v>22.5</v>
      </c>
      <c r="N15" s="60">
        <f t="shared" si="1"/>
        <v>22.011428571428571</v>
      </c>
      <c r="O15" s="60">
        <f t="shared" si="1"/>
        <v>23.040000000000003</v>
      </c>
      <c r="P15" s="60">
        <f t="shared" si="1"/>
        <v>27.822857142857142</v>
      </c>
      <c r="Q15" s="60">
        <f t="shared" si="1"/>
        <v>20.64</v>
      </c>
      <c r="R15" s="60">
        <f t="shared" si="1"/>
        <v>27.692307692307686</v>
      </c>
      <c r="S15" s="60">
        <f t="shared" si="1"/>
        <v>16.170000000000002</v>
      </c>
      <c r="T15" s="60">
        <f t="shared" si="1"/>
        <v>30</v>
      </c>
      <c r="U15" s="60"/>
      <c r="V15" s="721"/>
      <c r="W15" s="702"/>
      <c r="X15" s="702"/>
      <c r="Y15" s="702"/>
    </row>
    <row r="16" spans="1:25" ht="36.6" customHeight="1" thickBot="1" x14ac:dyDescent="0.3">
      <c r="B16" s="689"/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708"/>
      <c r="V16" s="690"/>
      <c r="W16" s="690"/>
      <c r="X16" s="690"/>
      <c r="Y16" s="757"/>
    </row>
    <row r="17" spans="1:26" ht="18.399999999999999" customHeight="1" thickBot="1" x14ac:dyDescent="0.3">
      <c r="A17" s="692" t="s">
        <v>38</v>
      </c>
      <c r="B17" s="183">
        <v>1</v>
      </c>
      <c r="C17" s="68">
        <v>0.20833333333333334</v>
      </c>
      <c r="D17" s="442">
        <v>0.23958333333333334</v>
      </c>
      <c r="E17" s="69">
        <f t="shared" ref="E17:I18" si="2">D17+E$10</f>
        <v>0.24583333333333335</v>
      </c>
      <c r="F17" s="70">
        <f t="shared" si="2"/>
        <v>0.24930555555555556</v>
      </c>
      <c r="G17" s="70">
        <f t="shared" si="2"/>
        <v>0.25763888888888892</v>
      </c>
      <c r="H17" s="70">
        <f t="shared" si="2"/>
        <v>0.26180555555555557</v>
      </c>
      <c r="I17" s="70">
        <f t="shared" si="2"/>
        <v>0.26666666666666666</v>
      </c>
      <c r="J17" s="70">
        <f t="shared" ref="J17" si="3">I17+J$10</f>
        <v>0.27083333333333331</v>
      </c>
      <c r="K17" s="70">
        <f t="shared" ref="K17" si="4">J17+K$10</f>
        <v>0.27638888888888885</v>
      </c>
      <c r="L17" s="70">
        <f t="shared" ref="L17" si="5">K17+L$10</f>
        <v>0.2805555555555555</v>
      </c>
      <c r="M17" s="70">
        <f t="shared" ref="M17" si="6">L17+M$10</f>
        <v>0.28333333333333327</v>
      </c>
      <c r="N17" s="70">
        <f t="shared" ref="N17" si="7">M17+N$10</f>
        <v>0.28819444444444436</v>
      </c>
      <c r="O17" s="70">
        <f t="shared" ref="O17" si="8">N17+O$10</f>
        <v>0.29305555555555546</v>
      </c>
      <c r="P17" s="70">
        <f t="shared" ref="P17" si="9">O17+P$10</f>
        <v>0.29791666666666655</v>
      </c>
      <c r="Q17" s="70">
        <f t="shared" ref="Q17" si="10">P17+Q$10</f>
        <v>0.3020833333333332</v>
      </c>
      <c r="R17" s="70">
        <f t="shared" ref="R17" si="11">Q17+R$10</f>
        <v>0.31111111111111101</v>
      </c>
      <c r="S17" s="70">
        <f t="shared" ref="S17" si="12">R17+S$10</f>
        <v>0.31388888888888877</v>
      </c>
      <c r="T17" s="70">
        <f t="shared" ref="T17" si="13">S17+T$10</f>
        <v>0.32013888888888875</v>
      </c>
      <c r="U17" s="203"/>
      <c r="V17" s="204">
        <f>$V$13</f>
        <v>54.589000000000006</v>
      </c>
      <c r="W17" s="87">
        <f>T17-D17</f>
        <v>8.0555555555555408E-2</v>
      </c>
      <c r="X17" s="73">
        <f t="shared" ref="X17:X35" si="14">$H$40/((W17*1440)/60)</f>
        <v>27.155172413793153</v>
      </c>
      <c r="Y17" s="262"/>
    </row>
    <row r="18" spans="1:26" ht="18.399999999999999" customHeight="1" thickBot="1" x14ac:dyDescent="0.3">
      <c r="A18" s="693"/>
      <c r="B18" s="263">
        <v>2</v>
      </c>
      <c r="C18" s="79">
        <v>0.24305555555555555</v>
      </c>
      <c r="D18" s="443">
        <f>D17+"00:56"</f>
        <v>0.27847222222222223</v>
      </c>
      <c r="E18" s="69">
        <f t="shared" si="2"/>
        <v>0.28472222222222221</v>
      </c>
      <c r="F18" s="70">
        <f t="shared" si="2"/>
        <v>0.28819444444444442</v>
      </c>
      <c r="G18" s="70">
        <f t="shared" si="2"/>
        <v>0.29652777777777778</v>
      </c>
      <c r="H18" s="70">
        <f t="shared" si="2"/>
        <v>0.30069444444444443</v>
      </c>
      <c r="I18" s="70">
        <f t="shared" ref="I18" si="15">H18+I$10</f>
        <v>0.30555555555555552</v>
      </c>
      <c r="J18" s="70">
        <f t="shared" ref="J18" si="16">I18+J$10</f>
        <v>0.30972222222222218</v>
      </c>
      <c r="K18" s="70">
        <f t="shared" ref="K18" si="17">J18+K$10</f>
        <v>0.31527777777777771</v>
      </c>
      <c r="L18" s="70">
        <f t="shared" ref="L18" si="18">K18+L$10</f>
        <v>0.31944444444444436</v>
      </c>
      <c r="M18" s="70">
        <f t="shared" ref="M18" si="19">L18+M$10</f>
        <v>0.32222222222222213</v>
      </c>
      <c r="N18" s="70">
        <f t="shared" ref="N18" si="20">M18+N$10</f>
        <v>0.32708333333333323</v>
      </c>
      <c r="O18" s="70">
        <f t="shared" ref="O18" si="21">N18+O$10</f>
        <v>0.33194444444444432</v>
      </c>
      <c r="P18" s="70">
        <f t="shared" ref="P18" si="22">O18+P$10</f>
        <v>0.33680555555555541</v>
      </c>
      <c r="Q18" s="70">
        <f t="shared" ref="Q18" si="23">P18+Q$10</f>
        <v>0.34097222222222207</v>
      </c>
      <c r="R18" s="70">
        <f t="shared" ref="R18" si="24">Q18+R$10</f>
        <v>0.34999999999999987</v>
      </c>
      <c r="S18" s="70">
        <f t="shared" ref="S18" si="25">R18+S$10</f>
        <v>0.35277777777777763</v>
      </c>
      <c r="T18" s="70">
        <f t="shared" ref="T18" si="26">S18+T$10</f>
        <v>0.35902777777777761</v>
      </c>
      <c r="U18" s="132"/>
      <c r="V18" s="205">
        <f t="shared" ref="V18:V35" si="27">$V$13</f>
        <v>54.589000000000006</v>
      </c>
      <c r="W18" s="88">
        <f>T18-D18</f>
        <v>8.055555555555538E-2</v>
      </c>
      <c r="X18" s="89">
        <f t="shared" si="14"/>
        <v>27.155172413793164</v>
      </c>
      <c r="Y18" s="264"/>
      <c r="Z18" s="82">
        <f>D18-D17</f>
        <v>3.888888888888889E-2</v>
      </c>
    </row>
    <row r="19" spans="1:26" ht="18.399999999999999" customHeight="1" thickBot="1" x14ac:dyDescent="0.3">
      <c r="A19" s="693"/>
      <c r="B19" s="263">
        <v>3</v>
      </c>
      <c r="C19" s="79">
        <v>0.28125</v>
      </c>
      <c r="D19" s="443">
        <f t="shared" ref="D19:D35" si="28">D18+"00:56"</f>
        <v>0.31736111111111109</v>
      </c>
      <c r="E19" s="69">
        <f>D19+E$9</f>
        <v>0.32499999999999996</v>
      </c>
      <c r="F19" s="69">
        <f t="shared" ref="F19:T19" si="29">E19+F$9</f>
        <v>0.32777777777777772</v>
      </c>
      <c r="G19" s="69">
        <f t="shared" si="29"/>
        <v>0.33749999999999997</v>
      </c>
      <c r="H19" s="69">
        <f t="shared" si="29"/>
        <v>0.34166666666666662</v>
      </c>
      <c r="I19" s="69">
        <f t="shared" si="29"/>
        <v>0.3479166666666666</v>
      </c>
      <c r="J19" s="69">
        <f t="shared" si="29"/>
        <v>0.35347222222222213</v>
      </c>
      <c r="K19" s="69">
        <f t="shared" si="29"/>
        <v>0.35902777777777767</v>
      </c>
      <c r="L19" s="69">
        <f t="shared" si="29"/>
        <v>0.36319444444444432</v>
      </c>
      <c r="M19" s="69">
        <f t="shared" si="29"/>
        <v>0.36736111111111097</v>
      </c>
      <c r="N19" s="69">
        <f t="shared" si="29"/>
        <v>0.37361111111111095</v>
      </c>
      <c r="O19" s="69">
        <f t="shared" si="29"/>
        <v>0.37986111111111093</v>
      </c>
      <c r="P19" s="69">
        <f t="shared" si="29"/>
        <v>0.38541666666666646</v>
      </c>
      <c r="Q19" s="69">
        <f t="shared" si="29"/>
        <v>0.38958333333333311</v>
      </c>
      <c r="R19" s="69">
        <f t="shared" si="29"/>
        <v>0.39930555555555536</v>
      </c>
      <c r="S19" s="69">
        <f t="shared" si="29"/>
        <v>0.40208333333333313</v>
      </c>
      <c r="T19" s="69">
        <f t="shared" si="29"/>
        <v>0.40902777777777755</v>
      </c>
      <c r="U19" s="132"/>
      <c r="V19" s="205">
        <f t="shared" si="27"/>
        <v>54.589000000000006</v>
      </c>
      <c r="W19" s="88">
        <f t="shared" ref="W19:W35" si="30">T19-D19</f>
        <v>9.1666666666666452E-2</v>
      </c>
      <c r="X19" s="89">
        <f t="shared" si="14"/>
        <v>23.86363636363642</v>
      </c>
      <c r="Y19" s="264"/>
      <c r="Z19" s="82">
        <f t="shared" ref="Z19:Z35" si="31">D19-D18</f>
        <v>3.8888888888888862E-2</v>
      </c>
    </row>
    <row r="20" spans="1:26" ht="18.399999999999999" customHeight="1" thickBot="1" x14ac:dyDescent="0.3">
      <c r="A20" s="693"/>
      <c r="B20" s="263">
        <v>4</v>
      </c>
      <c r="C20" s="79">
        <v>0.28125</v>
      </c>
      <c r="D20" s="443">
        <f t="shared" si="28"/>
        <v>0.35624999999999996</v>
      </c>
      <c r="E20" s="69">
        <f t="shared" ref="E20:T20" si="32">D20+E$9</f>
        <v>0.36388888888888882</v>
      </c>
      <c r="F20" s="69">
        <f t="shared" si="32"/>
        <v>0.36666666666666659</v>
      </c>
      <c r="G20" s="69">
        <f t="shared" si="32"/>
        <v>0.37638888888888883</v>
      </c>
      <c r="H20" s="69">
        <f t="shared" si="32"/>
        <v>0.38055555555555548</v>
      </c>
      <c r="I20" s="69">
        <f t="shared" si="32"/>
        <v>0.38680555555555546</v>
      </c>
      <c r="J20" s="69">
        <f t="shared" si="32"/>
        <v>0.39236111111111099</v>
      </c>
      <c r="K20" s="69">
        <f t="shared" si="32"/>
        <v>0.39791666666666653</v>
      </c>
      <c r="L20" s="69">
        <f t="shared" si="32"/>
        <v>0.40208333333333318</v>
      </c>
      <c r="M20" s="69">
        <f t="shared" si="32"/>
        <v>0.40624999999999983</v>
      </c>
      <c r="N20" s="69">
        <f t="shared" si="32"/>
        <v>0.41249999999999981</v>
      </c>
      <c r="O20" s="69">
        <f t="shared" si="32"/>
        <v>0.41874999999999979</v>
      </c>
      <c r="P20" s="69">
        <f t="shared" si="32"/>
        <v>0.42430555555555532</v>
      </c>
      <c r="Q20" s="69">
        <f t="shared" si="32"/>
        <v>0.42847222222222198</v>
      </c>
      <c r="R20" s="69">
        <f t="shared" si="32"/>
        <v>0.43819444444444422</v>
      </c>
      <c r="S20" s="69">
        <f t="shared" si="32"/>
        <v>0.44097222222222199</v>
      </c>
      <c r="T20" s="69">
        <f t="shared" si="32"/>
        <v>0.44791666666666641</v>
      </c>
      <c r="U20" s="132"/>
      <c r="V20" s="205">
        <f t="shared" si="27"/>
        <v>54.589000000000006</v>
      </c>
      <c r="W20" s="88">
        <f t="shared" si="30"/>
        <v>9.1666666666666452E-2</v>
      </c>
      <c r="X20" s="89">
        <f t="shared" si="14"/>
        <v>23.86363636363642</v>
      </c>
      <c r="Y20" s="265"/>
      <c r="Z20" s="82">
        <f t="shared" si="31"/>
        <v>3.8888888888888862E-2</v>
      </c>
    </row>
    <row r="21" spans="1:26" ht="18.399999999999999" customHeight="1" thickBot="1" x14ac:dyDescent="0.3">
      <c r="A21" s="693"/>
      <c r="B21" s="263">
        <v>5</v>
      </c>
      <c r="C21" s="132"/>
      <c r="D21" s="443">
        <f t="shared" si="28"/>
        <v>0.39513888888888882</v>
      </c>
      <c r="E21" s="69">
        <f t="shared" ref="E21:T21" si="33">D21+E$9</f>
        <v>0.40277777777777768</v>
      </c>
      <c r="F21" s="69">
        <f t="shared" si="33"/>
        <v>0.40555555555555545</v>
      </c>
      <c r="G21" s="69">
        <f t="shared" si="33"/>
        <v>0.41527777777777769</v>
      </c>
      <c r="H21" s="69">
        <f t="shared" si="33"/>
        <v>0.41944444444444434</v>
      </c>
      <c r="I21" s="69">
        <f t="shared" si="33"/>
        <v>0.42569444444444432</v>
      </c>
      <c r="J21" s="69">
        <f t="shared" si="33"/>
        <v>0.43124999999999986</v>
      </c>
      <c r="K21" s="69">
        <f t="shared" si="33"/>
        <v>0.43680555555555539</v>
      </c>
      <c r="L21" s="69">
        <f t="shared" si="33"/>
        <v>0.44097222222222204</v>
      </c>
      <c r="M21" s="69">
        <f t="shared" si="33"/>
        <v>0.4451388888888887</v>
      </c>
      <c r="N21" s="69">
        <f t="shared" si="33"/>
        <v>0.45138888888888867</v>
      </c>
      <c r="O21" s="69">
        <f t="shared" si="33"/>
        <v>0.45763888888888865</v>
      </c>
      <c r="P21" s="69">
        <f t="shared" si="33"/>
        <v>0.46319444444444419</v>
      </c>
      <c r="Q21" s="69">
        <f t="shared" si="33"/>
        <v>0.46736111111111084</v>
      </c>
      <c r="R21" s="69">
        <f t="shared" si="33"/>
        <v>0.47708333333333308</v>
      </c>
      <c r="S21" s="69">
        <f t="shared" si="33"/>
        <v>0.47986111111111085</v>
      </c>
      <c r="T21" s="69">
        <f t="shared" si="33"/>
        <v>0.48680555555555527</v>
      </c>
      <c r="U21" s="132"/>
      <c r="V21" s="205">
        <f t="shared" si="27"/>
        <v>54.589000000000006</v>
      </c>
      <c r="W21" s="88">
        <f t="shared" si="30"/>
        <v>9.1666666666666452E-2</v>
      </c>
      <c r="X21" s="89">
        <f t="shared" si="14"/>
        <v>23.86363636363642</v>
      </c>
      <c r="Y21" s="265"/>
      <c r="Z21" s="82">
        <f t="shared" si="31"/>
        <v>3.8888888888888862E-2</v>
      </c>
    </row>
    <row r="22" spans="1:26" ht="18.399999999999999" customHeight="1" thickBot="1" x14ac:dyDescent="0.3">
      <c r="A22" s="693"/>
      <c r="B22" s="263">
        <v>6</v>
      </c>
      <c r="C22" s="132"/>
      <c r="D22" s="443">
        <f t="shared" si="28"/>
        <v>0.43402777777777768</v>
      </c>
      <c r="E22" s="69">
        <f t="shared" ref="E22:T22" si="34">D22+E$9</f>
        <v>0.44166666666666654</v>
      </c>
      <c r="F22" s="69">
        <f t="shared" si="34"/>
        <v>0.44444444444444431</v>
      </c>
      <c r="G22" s="69">
        <f t="shared" si="34"/>
        <v>0.45416666666666655</v>
      </c>
      <c r="H22" s="69">
        <f t="shared" si="34"/>
        <v>0.4583333333333332</v>
      </c>
      <c r="I22" s="69">
        <f t="shared" si="34"/>
        <v>0.46458333333333318</v>
      </c>
      <c r="J22" s="69">
        <f t="shared" si="34"/>
        <v>0.47013888888888872</v>
      </c>
      <c r="K22" s="69">
        <f t="shared" si="34"/>
        <v>0.47569444444444425</v>
      </c>
      <c r="L22" s="69">
        <f t="shared" si="34"/>
        <v>0.47986111111111091</v>
      </c>
      <c r="M22" s="69">
        <f t="shared" si="34"/>
        <v>0.48402777777777756</v>
      </c>
      <c r="N22" s="69">
        <f t="shared" si="34"/>
        <v>0.49027777777777753</v>
      </c>
      <c r="O22" s="69">
        <f t="shared" si="34"/>
        <v>0.49652777777777751</v>
      </c>
      <c r="P22" s="69">
        <f t="shared" si="34"/>
        <v>0.5020833333333331</v>
      </c>
      <c r="Q22" s="69">
        <f t="shared" si="34"/>
        <v>0.50624999999999976</v>
      </c>
      <c r="R22" s="69">
        <f t="shared" si="34"/>
        <v>0.51597222222222194</v>
      </c>
      <c r="S22" s="69">
        <f t="shared" si="34"/>
        <v>0.51874999999999971</v>
      </c>
      <c r="T22" s="69">
        <f t="shared" si="34"/>
        <v>0.52569444444444413</v>
      </c>
      <c r="U22" s="132"/>
      <c r="V22" s="205">
        <f t="shared" si="27"/>
        <v>54.589000000000006</v>
      </c>
      <c r="W22" s="88">
        <f t="shared" si="30"/>
        <v>9.1666666666666452E-2</v>
      </c>
      <c r="X22" s="89">
        <f t="shared" si="14"/>
        <v>23.86363636363642</v>
      </c>
      <c r="Y22" s="265"/>
      <c r="Z22" s="82">
        <f t="shared" si="31"/>
        <v>3.8888888888888862E-2</v>
      </c>
    </row>
    <row r="23" spans="1:26" ht="18.399999999999999" customHeight="1" thickBot="1" x14ac:dyDescent="0.3">
      <c r="A23" s="693"/>
      <c r="B23" s="263">
        <v>7</v>
      </c>
      <c r="C23" s="132"/>
      <c r="D23" s="443">
        <f t="shared" si="28"/>
        <v>0.47291666666666654</v>
      </c>
      <c r="E23" s="69">
        <f t="shared" ref="E23:T23" si="35">D23+E$9</f>
        <v>0.4805555555555554</v>
      </c>
      <c r="F23" s="69">
        <f t="shared" si="35"/>
        <v>0.48333333333333317</v>
      </c>
      <c r="G23" s="69">
        <f t="shared" si="35"/>
        <v>0.49305555555555541</v>
      </c>
      <c r="H23" s="69">
        <f t="shared" si="35"/>
        <v>0.49722222222222207</v>
      </c>
      <c r="I23" s="69">
        <f t="shared" si="35"/>
        <v>0.5034722222222221</v>
      </c>
      <c r="J23" s="69">
        <f t="shared" si="35"/>
        <v>0.50902777777777763</v>
      </c>
      <c r="K23" s="69">
        <f t="shared" si="35"/>
        <v>0.51458333333333317</v>
      </c>
      <c r="L23" s="69">
        <f t="shared" si="35"/>
        <v>0.51874999999999982</v>
      </c>
      <c r="M23" s="69">
        <f t="shared" si="35"/>
        <v>0.52291666666666647</v>
      </c>
      <c r="N23" s="69">
        <f t="shared" si="35"/>
        <v>0.52916666666666645</v>
      </c>
      <c r="O23" s="69">
        <f t="shared" si="35"/>
        <v>0.53541666666666643</v>
      </c>
      <c r="P23" s="69">
        <f t="shared" si="35"/>
        <v>0.54097222222222197</v>
      </c>
      <c r="Q23" s="69">
        <f t="shared" si="35"/>
        <v>0.54513888888888862</v>
      </c>
      <c r="R23" s="69">
        <f t="shared" si="35"/>
        <v>0.55486111111111081</v>
      </c>
      <c r="S23" s="69">
        <f t="shared" si="35"/>
        <v>0.55763888888888857</v>
      </c>
      <c r="T23" s="69">
        <f t="shared" si="35"/>
        <v>0.56458333333333299</v>
      </c>
      <c r="U23" s="132"/>
      <c r="V23" s="205">
        <f t="shared" si="27"/>
        <v>54.589000000000006</v>
      </c>
      <c r="W23" s="88">
        <f t="shared" si="30"/>
        <v>9.1666666666666452E-2</v>
      </c>
      <c r="X23" s="89">
        <f t="shared" si="14"/>
        <v>23.86363636363642</v>
      </c>
      <c r="Y23" s="264"/>
      <c r="Z23" s="82">
        <f t="shared" si="31"/>
        <v>3.8888888888888862E-2</v>
      </c>
    </row>
    <row r="24" spans="1:26" ht="18.399999999999999" customHeight="1" thickBot="1" x14ac:dyDescent="0.3">
      <c r="A24" s="693"/>
      <c r="B24" s="263">
        <v>8</v>
      </c>
      <c r="C24" s="132"/>
      <c r="D24" s="443">
        <f t="shared" si="28"/>
        <v>0.5118055555555554</v>
      </c>
      <c r="E24" s="69">
        <f t="shared" ref="E24:T24" si="36">D24+E$9</f>
        <v>0.51944444444444426</v>
      </c>
      <c r="F24" s="69">
        <f t="shared" si="36"/>
        <v>0.52222222222222203</v>
      </c>
      <c r="G24" s="69">
        <f t="shared" si="36"/>
        <v>0.53194444444444422</v>
      </c>
      <c r="H24" s="69">
        <f t="shared" si="36"/>
        <v>0.53611111111111087</v>
      </c>
      <c r="I24" s="69">
        <f t="shared" si="36"/>
        <v>0.54236111111111085</v>
      </c>
      <c r="J24" s="69">
        <f t="shared" si="36"/>
        <v>0.54791666666666639</v>
      </c>
      <c r="K24" s="69">
        <f t="shared" si="36"/>
        <v>0.55347222222222192</v>
      </c>
      <c r="L24" s="69">
        <f t="shared" si="36"/>
        <v>0.55763888888888857</v>
      </c>
      <c r="M24" s="69">
        <f t="shared" si="36"/>
        <v>0.56180555555555522</v>
      </c>
      <c r="N24" s="69">
        <f t="shared" si="36"/>
        <v>0.5680555555555552</v>
      </c>
      <c r="O24" s="69">
        <f t="shared" si="36"/>
        <v>0.57430555555555518</v>
      </c>
      <c r="P24" s="69">
        <f t="shared" si="36"/>
        <v>0.57986111111111072</v>
      </c>
      <c r="Q24" s="69">
        <f t="shared" si="36"/>
        <v>0.58402777777777737</v>
      </c>
      <c r="R24" s="69">
        <f t="shared" si="36"/>
        <v>0.59374999999999956</v>
      </c>
      <c r="S24" s="69">
        <f t="shared" si="36"/>
        <v>0.59652777777777732</v>
      </c>
      <c r="T24" s="69">
        <f t="shared" si="36"/>
        <v>0.60347222222222174</v>
      </c>
      <c r="U24" s="132"/>
      <c r="V24" s="205">
        <f t="shared" si="27"/>
        <v>54.589000000000006</v>
      </c>
      <c r="W24" s="88">
        <f t="shared" si="30"/>
        <v>9.1666666666666341E-2</v>
      </c>
      <c r="X24" s="89">
        <f t="shared" si="14"/>
        <v>23.863636363636445</v>
      </c>
      <c r="Y24" s="264"/>
      <c r="Z24" s="82">
        <f t="shared" si="31"/>
        <v>3.8888888888888862E-2</v>
      </c>
    </row>
    <row r="25" spans="1:26" ht="18.399999999999999" customHeight="1" thickBot="1" x14ac:dyDescent="0.3">
      <c r="A25" s="693"/>
      <c r="B25" s="263">
        <v>9</v>
      </c>
      <c r="C25" s="132"/>
      <c r="D25" s="443">
        <f t="shared" si="28"/>
        <v>0.55069444444444426</v>
      </c>
      <c r="E25" s="69">
        <f t="shared" ref="E25:T25" si="37">D25+E$9</f>
        <v>0.55833333333333313</v>
      </c>
      <c r="F25" s="69">
        <f t="shared" si="37"/>
        <v>0.56111111111111089</v>
      </c>
      <c r="G25" s="69">
        <f t="shared" si="37"/>
        <v>0.57083333333333308</v>
      </c>
      <c r="H25" s="69">
        <f t="shared" si="37"/>
        <v>0.57499999999999973</v>
      </c>
      <c r="I25" s="69">
        <f t="shared" si="37"/>
        <v>0.58124999999999971</v>
      </c>
      <c r="J25" s="69">
        <f t="shared" si="37"/>
        <v>0.58680555555555525</v>
      </c>
      <c r="K25" s="69">
        <f t="shared" si="37"/>
        <v>0.59236111111111078</v>
      </c>
      <c r="L25" s="69">
        <f t="shared" si="37"/>
        <v>0.59652777777777743</v>
      </c>
      <c r="M25" s="69">
        <f t="shared" si="37"/>
        <v>0.60069444444444409</v>
      </c>
      <c r="N25" s="69">
        <f t="shared" si="37"/>
        <v>0.60694444444444406</v>
      </c>
      <c r="O25" s="69">
        <f t="shared" si="37"/>
        <v>0.61319444444444404</v>
      </c>
      <c r="P25" s="69">
        <f t="shared" si="37"/>
        <v>0.61874999999999958</v>
      </c>
      <c r="Q25" s="69">
        <f t="shared" si="37"/>
        <v>0.62291666666666623</v>
      </c>
      <c r="R25" s="69">
        <f t="shared" si="37"/>
        <v>0.63263888888888842</v>
      </c>
      <c r="S25" s="69">
        <f t="shared" si="37"/>
        <v>0.63541666666666619</v>
      </c>
      <c r="T25" s="69">
        <f t="shared" si="37"/>
        <v>0.64236111111111061</v>
      </c>
      <c r="U25" s="132"/>
      <c r="V25" s="205">
        <f t="shared" si="27"/>
        <v>54.589000000000006</v>
      </c>
      <c r="W25" s="88">
        <f t="shared" si="30"/>
        <v>9.1666666666666341E-2</v>
      </c>
      <c r="X25" s="89">
        <f t="shared" si="14"/>
        <v>23.863636363636445</v>
      </c>
      <c r="Y25" s="264"/>
      <c r="Z25" s="82">
        <f t="shared" si="31"/>
        <v>3.8888888888888862E-2</v>
      </c>
    </row>
    <row r="26" spans="1:26" ht="18.399999999999999" customHeight="1" thickBot="1" x14ac:dyDescent="0.3">
      <c r="A26" s="693"/>
      <c r="B26" s="263">
        <v>10</v>
      </c>
      <c r="C26" s="132"/>
      <c r="D26" s="443">
        <f t="shared" si="28"/>
        <v>0.58958333333333313</v>
      </c>
      <c r="E26" s="69">
        <f t="shared" ref="E26:T26" si="38">D26+E$9</f>
        <v>0.59722222222222199</v>
      </c>
      <c r="F26" s="69">
        <f t="shared" si="38"/>
        <v>0.59999999999999976</v>
      </c>
      <c r="G26" s="69">
        <f t="shared" si="38"/>
        <v>0.60972222222222194</v>
      </c>
      <c r="H26" s="69">
        <f t="shared" si="38"/>
        <v>0.6138888888888886</v>
      </c>
      <c r="I26" s="69">
        <f t="shared" si="38"/>
        <v>0.62013888888888857</v>
      </c>
      <c r="J26" s="69">
        <f t="shared" si="38"/>
        <v>0.62569444444444411</v>
      </c>
      <c r="K26" s="69">
        <f t="shared" si="38"/>
        <v>0.63124999999999964</v>
      </c>
      <c r="L26" s="69">
        <f t="shared" si="38"/>
        <v>0.6354166666666663</v>
      </c>
      <c r="M26" s="69">
        <f t="shared" si="38"/>
        <v>0.63958333333333295</v>
      </c>
      <c r="N26" s="69">
        <f t="shared" si="38"/>
        <v>0.64583333333333293</v>
      </c>
      <c r="O26" s="69">
        <f t="shared" si="38"/>
        <v>0.6520833333333329</v>
      </c>
      <c r="P26" s="69">
        <f t="shared" si="38"/>
        <v>0.65763888888888844</v>
      </c>
      <c r="Q26" s="69">
        <f t="shared" si="38"/>
        <v>0.66180555555555509</v>
      </c>
      <c r="R26" s="69">
        <f t="shared" si="38"/>
        <v>0.67152777777777728</v>
      </c>
      <c r="S26" s="69">
        <f t="shared" si="38"/>
        <v>0.67430555555555505</v>
      </c>
      <c r="T26" s="69">
        <f t="shared" si="38"/>
        <v>0.68124999999999947</v>
      </c>
      <c r="U26" s="132"/>
      <c r="V26" s="205">
        <f t="shared" si="27"/>
        <v>54.589000000000006</v>
      </c>
      <c r="W26" s="88">
        <f t="shared" si="30"/>
        <v>9.1666666666666341E-2</v>
      </c>
      <c r="X26" s="89">
        <f t="shared" si="14"/>
        <v>23.863636363636445</v>
      </c>
      <c r="Y26" s="264"/>
      <c r="Z26" s="82">
        <f t="shared" si="31"/>
        <v>3.8888888888888862E-2</v>
      </c>
    </row>
    <row r="27" spans="1:26" ht="18.399999999999999" customHeight="1" thickBot="1" x14ac:dyDescent="0.3">
      <c r="A27" s="693"/>
      <c r="B27" s="263">
        <v>11</v>
      </c>
      <c r="C27" s="132"/>
      <c r="D27" s="443">
        <f t="shared" si="28"/>
        <v>0.62847222222222199</v>
      </c>
      <c r="E27" s="69">
        <f t="shared" ref="E27:T27" si="39">D27+E$9</f>
        <v>0.63611111111111085</v>
      </c>
      <c r="F27" s="69">
        <f t="shared" si="39"/>
        <v>0.63888888888888862</v>
      </c>
      <c r="G27" s="69">
        <f t="shared" si="39"/>
        <v>0.64861111111111081</v>
      </c>
      <c r="H27" s="69">
        <f t="shared" si="39"/>
        <v>0.65277777777777746</v>
      </c>
      <c r="I27" s="69">
        <f t="shared" si="39"/>
        <v>0.65902777777777743</v>
      </c>
      <c r="J27" s="69">
        <f t="shared" si="39"/>
        <v>0.66458333333333297</v>
      </c>
      <c r="K27" s="69">
        <f t="shared" si="39"/>
        <v>0.67013888888888851</v>
      </c>
      <c r="L27" s="69">
        <f t="shared" si="39"/>
        <v>0.67430555555555516</v>
      </c>
      <c r="M27" s="69">
        <f t="shared" si="39"/>
        <v>0.67847222222222181</v>
      </c>
      <c r="N27" s="69">
        <f t="shared" si="39"/>
        <v>0.68472222222222179</v>
      </c>
      <c r="O27" s="69">
        <f t="shared" si="39"/>
        <v>0.69097222222222177</v>
      </c>
      <c r="P27" s="69">
        <f t="shared" si="39"/>
        <v>0.6965277777777773</v>
      </c>
      <c r="Q27" s="69">
        <f t="shared" si="39"/>
        <v>0.70069444444444395</v>
      </c>
      <c r="R27" s="69">
        <f t="shared" si="39"/>
        <v>0.71041666666666614</v>
      </c>
      <c r="S27" s="69">
        <f t="shared" si="39"/>
        <v>0.71319444444444391</v>
      </c>
      <c r="T27" s="69">
        <f t="shared" si="39"/>
        <v>0.72013888888888833</v>
      </c>
      <c r="U27" s="237"/>
      <c r="V27" s="205">
        <f t="shared" si="27"/>
        <v>54.589000000000006</v>
      </c>
      <c r="W27" s="88">
        <f t="shared" si="30"/>
        <v>9.1666666666666341E-2</v>
      </c>
      <c r="X27" s="89">
        <f t="shared" si="14"/>
        <v>23.863636363636445</v>
      </c>
      <c r="Y27" s="264"/>
      <c r="Z27" s="82">
        <f t="shared" si="31"/>
        <v>3.8888888888888862E-2</v>
      </c>
    </row>
    <row r="28" spans="1:26" ht="18.399999999999999" customHeight="1" thickBot="1" x14ac:dyDescent="0.3">
      <c r="A28" s="693"/>
      <c r="B28" s="263">
        <v>12</v>
      </c>
      <c r="C28" s="132"/>
      <c r="D28" s="443">
        <f t="shared" si="28"/>
        <v>0.66736111111111085</v>
      </c>
      <c r="E28" s="69">
        <f t="shared" ref="E28:T28" si="40">D28+E$9</f>
        <v>0.67499999999999971</v>
      </c>
      <c r="F28" s="69">
        <f t="shared" si="40"/>
        <v>0.67777777777777748</v>
      </c>
      <c r="G28" s="69">
        <f t="shared" si="40"/>
        <v>0.68749999999999967</v>
      </c>
      <c r="H28" s="69">
        <f t="shared" si="40"/>
        <v>0.69166666666666632</v>
      </c>
      <c r="I28" s="69">
        <f t="shared" si="40"/>
        <v>0.6979166666666663</v>
      </c>
      <c r="J28" s="69">
        <f t="shared" si="40"/>
        <v>0.70347222222222183</v>
      </c>
      <c r="K28" s="69">
        <f t="shared" si="40"/>
        <v>0.70902777777777737</v>
      </c>
      <c r="L28" s="69">
        <f t="shared" si="40"/>
        <v>0.71319444444444402</v>
      </c>
      <c r="M28" s="69">
        <f t="shared" si="40"/>
        <v>0.71736111111111067</v>
      </c>
      <c r="N28" s="69">
        <f t="shared" si="40"/>
        <v>0.72361111111111065</v>
      </c>
      <c r="O28" s="69">
        <f t="shared" si="40"/>
        <v>0.72986111111111063</v>
      </c>
      <c r="P28" s="69">
        <f t="shared" si="40"/>
        <v>0.73541666666666616</v>
      </c>
      <c r="Q28" s="69">
        <f t="shared" si="40"/>
        <v>0.73958333333333282</v>
      </c>
      <c r="R28" s="69">
        <f t="shared" si="40"/>
        <v>0.749305555555555</v>
      </c>
      <c r="S28" s="69">
        <f t="shared" si="40"/>
        <v>0.75208333333333277</v>
      </c>
      <c r="T28" s="69">
        <f t="shared" si="40"/>
        <v>0.75902777777777719</v>
      </c>
      <c r="U28" s="132"/>
      <c r="V28" s="205">
        <f t="shared" si="27"/>
        <v>54.589000000000006</v>
      </c>
      <c r="W28" s="88">
        <f t="shared" si="30"/>
        <v>9.1666666666666341E-2</v>
      </c>
      <c r="X28" s="89">
        <f t="shared" si="14"/>
        <v>23.863636363636445</v>
      </c>
      <c r="Y28" s="264"/>
      <c r="Z28" s="82">
        <f t="shared" si="31"/>
        <v>3.8888888888888862E-2</v>
      </c>
    </row>
    <row r="29" spans="1:26" ht="18.399999999999999" customHeight="1" thickBot="1" x14ac:dyDescent="0.3">
      <c r="A29" s="693"/>
      <c r="B29" s="263">
        <v>13</v>
      </c>
      <c r="C29" s="132"/>
      <c r="D29" s="443">
        <f t="shared" si="28"/>
        <v>0.70624999999999971</v>
      </c>
      <c r="E29" s="69">
        <f t="shared" ref="E29:T29" si="41">D29+E$9</f>
        <v>0.71388888888888857</v>
      </c>
      <c r="F29" s="69">
        <f t="shared" si="41"/>
        <v>0.71666666666666634</v>
      </c>
      <c r="G29" s="69">
        <f t="shared" si="41"/>
        <v>0.72638888888888853</v>
      </c>
      <c r="H29" s="69">
        <f t="shared" si="41"/>
        <v>0.73055555555555518</v>
      </c>
      <c r="I29" s="69">
        <f t="shared" si="41"/>
        <v>0.73680555555555516</v>
      </c>
      <c r="J29" s="69">
        <f t="shared" si="41"/>
        <v>0.74236111111111069</v>
      </c>
      <c r="K29" s="69">
        <f t="shared" si="41"/>
        <v>0.74791666666666623</v>
      </c>
      <c r="L29" s="69">
        <f t="shared" si="41"/>
        <v>0.75208333333333288</v>
      </c>
      <c r="M29" s="69">
        <f t="shared" si="41"/>
        <v>0.75624999999999953</v>
      </c>
      <c r="N29" s="69">
        <f t="shared" si="41"/>
        <v>0.76249999999999951</v>
      </c>
      <c r="O29" s="69">
        <f t="shared" si="41"/>
        <v>0.76874999999999949</v>
      </c>
      <c r="P29" s="69">
        <f t="shared" si="41"/>
        <v>0.77430555555555503</v>
      </c>
      <c r="Q29" s="69">
        <f t="shared" si="41"/>
        <v>0.77847222222222168</v>
      </c>
      <c r="R29" s="69">
        <f t="shared" si="41"/>
        <v>0.78819444444444386</v>
      </c>
      <c r="S29" s="69">
        <f t="shared" si="41"/>
        <v>0.79097222222222163</v>
      </c>
      <c r="T29" s="69">
        <f t="shared" si="41"/>
        <v>0.79791666666666605</v>
      </c>
      <c r="U29" s="132"/>
      <c r="V29" s="205">
        <f t="shared" si="27"/>
        <v>54.589000000000006</v>
      </c>
      <c r="W29" s="88">
        <f t="shared" si="30"/>
        <v>9.1666666666666341E-2</v>
      </c>
      <c r="X29" s="89">
        <f t="shared" si="14"/>
        <v>23.863636363636445</v>
      </c>
      <c r="Y29" s="264"/>
      <c r="Z29" s="82">
        <f t="shared" si="31"/>
        <v>3.8888888888888862E-2</v>
      </c>
    </row>
    <row r="30" spans="1:26" ht="18.399999999999999" customHeight="1" thickBot="1" x14ac:dyDescent="0.3">
      <c r="A30" s="693"/>
      <c r="B30" s="263">
        <v>14</v>
      </c>
      <c r="C30" s="132"/>
      <c r="D30" s="443">
        <f t="shared" si="28"/>
        <v>0.74513888888888857</v>
      </c>
      <c r="E30" s="69">
        <f t="shared" ref="E30:E33" si="42">D30+E$9</f>
        <v>0.75277777777777743</v>
      </c>
      <c r="F30" s="69">
        <f t="shared" ref="F30:F33" si="43">E30+F$9</f>
        <v>0.7555555555555552</v>
      </c>
      <c r="G30" s="69">
        <f t="shared" ref="G30:G33" si="44">F30+G$9</f>
        <v>0.76527777777777739</v>
      </c>
      <c r="H30" s="69">
        <f t="shared" ref="H30:H33" si="45">G30+H$9</f>
        <v>0.76944444444444404</v>
      </c>
      <c r="I30" s="69">
        <f t="shared" ref="I30:I33" si="46">H30+I$9</f>
        <v>0.77569444444444402</v>
      </c>
      <c r="J30" s="69">
        <f t="shared" ref="J30:J33" si="47">I30+J$9</f>
        <v>0.78124999999999956</v>
      </c>
      <c r="K30" s="69">
        <f t="shared" ref="K30:K33" si="48">J30+K$9</f>
        <v>0.78680555555555509</v>
      </c>
      <c r="L30" s="69">
        <f t="shared" ref="L30:L33" si="49">K30+L$9</f>
        <v>0.79097222222222174</v>
      </c>
      <c r="M30" s="69">
        <f t="shared" ref="M30:M33" si="50">L30+M$9</f>
        <v>0.7951388888888884</v>
      </c>
      <c r="N30" s="69">
        <f t="shared" ref="N30:N33" si="51">M30+N$9</f>
        <v>0.80138888888888837</v>
      </c>
      <c r="O30" s="69">
        <f t="shared" ref="O30:O33" si="52">N30+O$9</f>
        <v>0.80763888888888835</v>
      </c>
      <c r="P30" s="69">
        <f t="shared" ref="P30:P33" si="53">O30+P$9</f>
        <v>0.81319444444444389</v>
      </c>
      <c r="Q30" s="69">
        <f t="shared" ref="Q30:Q33" si="54">P30+Q$9</f>
        <v>0.81736111111111054</v>
      </c>
      <c r="R30" s="69">
        <f t="shared" ref="R30:R33" si="55">Q30+R$9</f>
        <v>0.82708333333333273</v>
      </c>
      <c r="S30" s="69">
        <f t="shared" ref="S30:S33" si="56">R30+S$9</f>
        <v>0.82986111111111049</v>
      </c>
      <c r="T30" s="69">
        <f t="shared" ref="T30:T33" si="57">S30+T$9</f>
        <v>0.83680555555555491</v>
      </c>
      <c r="U30" s="132"/>
      <c r="V30" s="205">
        <f t="shared" si="27"/>
        <v>54.589000000000006</v>
      </c>
      <c r="W30" s="88">
        <f t="shared" si="30"/>
        <v>9.1666666666666341E-2</v>
      </c>
      <c r="X30" s="89">
        <f t="shared" si="14"/>
        <v>23.863636363636445</v>
      </c>
      <c r="Y30" s="264"/>
      <c r="Z30" s="82">
        <f t="shared" si="31"/>
        <v>3.8888888888888862E-2</v>
      </c>
    </row>
    <row r="31" spans="1:26" ht="18.399999999999999" customHeight="1" thickBot="1" x14ac:dyDescent="0.3">
      <c r="A31" s="693"/>
      <c r="B31" s="263">
        <v>15</v>
      </c>
      <c r="C31" s="132"/>
      <c r="D31" s="443">
        <f t="shared" si="28"/>
        <v>0.78402777777777743</v>
      </c>
      <c r="E31" s="69">
        <f t="shared" si="42"/>
        <v>0.7916666666666663</v>
      </c>
      <c r="F31" s="69">
        <f t="shared" si="43"/>
        <v>0.79444444444444406</v>
      </c>
      <c r="G31" s="69">
        <f t="shared" si="44"/>
        <v>0.80416666666666625</v>
      </c>
      <c r="H31" s="69">
        <f t="shared" si="45"/>
        <v>0.8083333333333329</v>
      </c>
      <c r="I31" s="69">
        <f t="shared" si="46"/>
        <v>0.81458333333333288</v>
      </c>
      <c r="J31" s="69">
        <f t="shared" si="47"/>
        <v>0.82013888888888842</v>
      </c>
      <c r="K31" s="69">
        <f t="shared" si="48"/>
        <v>0.82569444444444395</v>
      </c>
      <c r="L31" s="69">
        <f t="shared" si="49"/>
        <v>0.82986111111111061</v>
      </c>
      <c r="M31" s="69">
        <f t="shared" si="50"/>
        <v>0.83402777777777726</v>
      </c>
      <c r="N31" s="69">
        <f t="shared" si="51"/>
        <v>0.84027777777777724</v>
      </c>
      <c r="O31" s="69">
        <f t="shared" si="52"/>
        <v>0.84652777777777721</v>
      </c>
      <c r="P31" s="69">
        <f t="shared" si="53"/>
        <v>0.85208333333333275</v>
      </c>
      <c r="Q31" s="69">
        <f t="shared" si="54"/>
        <v>0.8562499999999994</v>
      </c>
      <c r="R31" s="69">
        <f t="shared" si="55"/>
        <v>0.86597222222222159</v>
      </c>
      <c r="S31" s="69">
        <f t="shared" si="56"/>
        <v>0.86874999999999936</v>
      </c>
      <c r="T31" s="69">
        <f t="shared" si="57"/>
        <v>0.87569444444444378</v>
      </c>
      <c r="U31" s="132"/>
      <c r="V31" s="205">
        <f t="shared" si="27"/>
        <v>54.589000000000006</v>
      </c>
      <c r="W31" s="88">
        <f t="shared" si="30"/>
        <v>9.1666666666666341E-2</v>
      </c>
      <c r="X31" s="89">
        <f t="shared" si="14"/>
        <v>23.863636363636445</v>
      </c>
      <c r="Y31" s="264"/>
      <c r="Z31" s="82">
        <f t="shared" si="31"/>
        <v>3.8888888888888862E-2</v>
      </c>
    </row>
    <row r="32" spans="1:26" ht="18.399999999999999" customHeight="1" thickBot="1" x14ac:dyDescent="0.3">
      <c r="A32" s="693"/>
      <c r="B32" s="263">
        <v>16</v>
      </c>
      <c r="C32" s="132"/>
      <c r="D32" s="443">
        <f t="shared" si="28"/>
        <v>0.8229166666666663</v>
      </c>
      <c r="E32" s="69">
        <f t="shared" si="42"/>
        <v>0.83055555555555516</v>
      </c>
      <c r="F32" s="69">
        <f t="shared" si="43"/>
        <v>0.83333333333333293</v>
      </c>
      <c r="G32" s="69">
        <f t="shared" si="44"/>
        <v>0.84305555555555511</v>
      </c>
      <c r="H32" s="69">
        <f t="shared" si="45"/>
        <v>0.84722222222222177</v>
      </c>
      <c r="I32" s="69">
        <f t="shared" si="46"/>
        <v>0.85347222222222174</v>
      </c>
      <c r="J32" s="69">
        <f t="shared" si="47"/>
        <v>0.85902777777777728</v>
      </c>
      <c r="K32" s="69">
        <f t="shared" si="48"/>
        <v>0.86458333333333282</v>
      </c>
      <c r="L32" s="69">
        <f t="shared" si="49"/>
        <v>0.86874999999999947</v>
      </c>
      <c r="M32" s="69">
        <f t="shared" si="50"/>
        <v>0.87291666666666612</v>
      </c>
      <c r="N32" s="69">
        <f t="shared" si="51"/>
        <v>0.8791666666666661</v>
      </c>
      <c r="O32" s="69">
        <f t="shared" si="52"/>
        <v>0.88541666666666607</v>
      </c>
      <c r="P32" s="69">
        <f t="shared" si="53"/>
        <v>0.89097222222222161</v>
      </c>
      <c r="Q32" s="69">
        <f t="shared" si="54"/>
        <v>0.89513888888888826</v>
      </c>
      <c r="R32" s="69">
        <f t="shared" si="55"/>
        <v>0.90486111111111045</v>
      </c>
      <c r="S32" s="69">
        <f t="shared" si="56"/>
        <v>0.90763888888888822</v>
      </c>
      <c r="T32" s="69">
        <f t="shared" si="57"/>
        <v>0.91458333333333264</v>
      </c>
      <c r="U32" s="132"/>
      <c r="V32" s="205">
        <f t="shared" si="27"/>
        <v>54.589000000000006</v>
      </c>
      <c r="W32" s="88">
        <f t="shared" si="30"/>
        <v>9.1666666666666341E-2</v>
      </c>
      <c r="X32" s="89">
        <f t="shared" si="14"/>
        <v>23.863636363636445</v>
      </c>
      <c r="Y32" s="264"/>
      <c r="Z32" s="82">
        <f t="shared" si="31"/>
        <v>3.8888888888888862E-2</v>
      </c>
    </row>
    <row r="33" spans="1:26" ht="18.399999999999999" customHeight="1" thickBot="1" x14ac:dyDescent="0.3">
      <c r="A33" s="693"/>
      <c r="B33" s="485">
        <v>17</v>
      </c>
      <c r="C33" s="238"/>
      <c r="D33" s="486">
        <f t="shared" si="28"/>
        <v>0.86180555555555516</v>
      </c>
      <c r="E33" s="487">
        <f t="shared" si="42"/>
        <v>0.86944444444444402</v>
      </c>
      <c r="F33" s="487">
        <f t="shared" si="43"/>
        <v>0.87222222222222179</v>
      </c>
      <c r="G33" s="487">
        <f t="shared" si="44"/>
        <v>0.88194444444444398</v>
      </c>
      <c r="H33" s="487">
        <f t="shared" si="45"/>
        <v>0.88611111111111063</v>
      </c>
      <c r="I33" s="487">
        <f t="shared" si="46"/>
        <v>0.89236111111111061</v>
      </c>
      <c r="J33" s="487">
        <f t="shared" si="47"/>
        <v>0.89791666666666614</v>
      </c>
      <c r="K33" s="487">
        <f t="shared" si="48"/>
        <v>0.90347222222222168</v>
      </c>
      <c r="L33" s="487">
        <f t="shared" si="49"/>
        <v>0.90763888888888833</v>
      </c>
      <c r="M33" s="487">
        <f t="shared" si="50"/>
        <v>0.91180555555555498</v>
      </c>
      <c r="N33" s="487">
        <f t="shared" si="51"/>
        <v>0.91805555555555496</v>
      </c>
      <c r="O33" s="487">
        <f t="shared" si="52"/>
        <v>0.92430555555555494</v>
      </c>
      <c r="P33" s="487">
        <f t="shared" si="53"/>
        <v>0.92986111111111047</v>
      </c>
      <c r="Q33" s="487">
        <f t="shared" si="54"/>
        <v>0.93402777777777712</v>
      </c>
      <c r="R33" s="487">
        <f t="shared" si="55"/>
        <v>0.94374999999999931</v>
      </c>
      <c r="S33" s="487">
        <f t="shared" si="56"/>
        <v>0.94652777777777708</v>
      </c>
      <c r="T33" s="487">
        <f t="shared" si="57"/>
        <v>0.9534722222222215</v>
      </c>
      <c r="U33" s="238"/>
      <c r="V33" s="289">
        <f t="shared" si="27"/>
        <v>54.589000000000006</v>
      </c>
      <c r="W33" s="481">
        <f t="shared" si="30"/>
        <v>9.1666666666666341E-2</v>
      </c>
      <c r="X33" s="488">
        <f t="shared" si="14"/>
        <v>23.863636363636445</v>
      </c>
      <c r="Y33" s="364"/>
      <c r="Z33" s="82">
        <f t="shared" si="31"/>
        <v>3.8888888888888862E-2</v>
      </c>
    </row>
    <row r="34" spans="1:26" ht="18.399999999999999" customHeight="1" thickBot="1" x14ac:dyDescent="0.3">
      <c r="A34" s="693"/>
      <c r="B34" s="183">
        <v>18</v>
      </c>
      <c r="C34" s="203"/>
      <c r="D34" s="442">
        <f t="shared" si="28"/>
        <v>0.90069444444444402</v>
      </c>
      <c r="E34" s="69">
        <f t="shared" ref="E34:E35" si="58">D34+E$10</f>
        <v>0.906944444444444</v>
      </c>
      <c r="F34" s="70">
        <f t="shared" ref="F34:F35" si="59">E34+F$10</f>
        <v>0.91041666666666621</v>
      </c>
      <c r="G34" s="70">
        <f t="shared" ref="G34:G35" si="60">F34+G$10</f>
        <v>0.91874999999999951</v>
      </c>
      <c r="H34" s="70">
        <f t="shared" ref="H34:H35" si="61">G34+H$10</f>
        <v>0.92291666666666616</v>
      </c>
      <c r="I34" s="70">
        <f t="shared" ref="I34:I35" si="62">H34+I$10</f>
        <v>0.92777777777777726</v>
      </c>
      <c r="J34" s="70">
        <f t="shared" ref="J34:J35" si="63">I34+J$10</f>
        <v>0.93194444444444391</v>
      </c>
      <c r="K34" s="70">
        <f t="shared" ref="K34:K35" si="64">J34+K$10</f>
        <v>0.93749999999999944</v>
      </c>
      <c r="L34" s="70">
        <f t="shared" ref="L34:L35" si="65">K34+L$10</f>
        <v>0.9416666666666661</v>
      </c>
      <c r="M34" s="70">
        <f t="shared" ref="M34:M35" si="66">L34+M$10</f>
        <v>0.94444444444444386</v>
      </c>
      <c r="N34" s="70">
        <f t="shared" ref="N34:N35" si="67">M34+N$10</f>
        <v>0.94930555555555496</v>
      </c>
      <c r="O34" s="70">
        <f t="shared" ref="O34:O35" si="68">N34+O$10</f>
        <v>0.95416666666666605</v>
      </c>
      <c r="P34" s="70">
        <f t="shared" ref="P34:P35" si="69">O34+P$10</f>
        <v>0.95902777777777715</v>
      </c>
      <c r="Q34" s="70">
        <f t="shared" ref="Q34:Q35" si="70">P34+Q$10</f>
        <v>0.9631944444444438</v>
      </c>
      <c r="R34" s="70">
        <f t="shared" ref="R34:R35" si="71">Q34+R$10</f>
        <v>0.97222222222222154</v>
      </c>
      <c r="S34" s="70">
        <f t="shared" ref="S34:S35" si="72">R34+S$10</f>
        <v>0.97499999999999931</v>
      </c>
      <c r="T34" s="70">
        <f t="shared" ref="T34:T35" si="73">S34+T$10</f>
        <v>0.98124999999999929</v>
      </c>
      <c r="U34" s="203"/>
      <c r="V34" s="204">
        <f t="shared" si="27"/>
        <v>54.589000000000006</v>
      </c>
      <c r="W34" s="87">
        <f t="shared" si="30"/>
        <v>8.0555555555555269E-2</v>
      </c>
      <c r="X34" s="73">
        <f t="shared" si="14"/>
        <v>27.155172413793199</v>
      </c>
      <c r="Y34" s="489"/>
      <c r="Z34" s="82">
        <f t="shared" si="31"/>
        <v>3.8888888888888862E-2</v>
      </c>
    </row>
    <row r="35" spans="1:26" ht="18.399999999999999" customHeight="1" thickBot="1" x14ac:dyDescent="0.3">
      <c r="A35" s="709"/>
      <c r="B35" s="490">
        <v>19</v>
      </c>
      <c r="C35" s="232"/>
      <c r="D35" s="491">
        <f t="shared" si="28"/>
        <v>0.93958333333333288</v>
      </c>
      <c r="E35" s="302">
        <f t="shared" si="58"/>
        <v>0.94583333333333286</v>
      </c>
      <c r="F35" s="280">
        <f t="shared" si="59"/>
        <v>0.94930555555555507</v>
      </c>
      <c r="G35" s="280">
        <f t="shared" si="60"/>
        <v>0.95763888888888837</v>
      </c>
      <c r="H35" s="280">
        <f t="shared" si="61"/>
        <v>0.96180555555555503</v>
      </c>
      <c r="I35" s="280">
        <f t="shared" si="62"/>
        <v>0.96666666666666612</v>
      </c>
      <c r="J35" s="280">
        <f t="shared" si="63"/>
        <v>0.97083333333333277</v>
      </c>
      <c r="K35" s="280">
        <f t="shared" si="64"/>
        <v>0.97638888888888831</v>
      </c>
      <c r="L35" s="280">
        <f t="shared" si="65"/>
        <v>0.98055555555555496</v>
      </c>
      <c r="M35" s="280">
        <f t="shared" si="66"/>
        <v>0.98333333333333273</v>
      </c>
      <c r="N35" s="280">
        <f t="shared" si="67"/>
        <v>0.98819444444444382</v>
      </c>
      <c r="O35" s="280">
        <f t="shared" si="68"/>
        <v>0.99305555555555491</v>
      </c>
      <c r="P35" s="280">
        <f t="shared" si="69"/>
        <v>0.99791666666666601</v>
      </c>
      <c r="Q35" s="280">
        <f t="shared" si="70"/>
        <v>1.0020833333333328</v>
      </c>
      <c r="R35" s="280">
        <f t="shared" si="71"/>
        <v>1.0111111111111106</v>
      </c>
      <c r="S35" s="280">
        <f t="shared" si="72"/>
        <v>1.0138888888888884</v>
      </c>
      <c r="T35" s="280">
        <f t="shared" si="73"/>
        <v>1.0201388888888885</v>
      </c>
      <c r="U35" s="232"/>
      <c r="V35" s="222">
        <f t="shared" si="27"/>
        <v>54.589000000000006</v>
      </c>
      <c r="W35" s="279">
        <f t="shared" si="30"/>
        <v>8.0555555555555602E-2</v>
      </c>
      <c r="X35" s="137">
        <f t="shared" si="14"/>
        <v>27.155172413793089</v>
      </c>
      <c r="Y35" s="358"/>
      <c r="Z35" s="82">
        <f t="shared" si="31"/>
        <v>3.8888888888888862E-2</v>
      </c>
    </row>
    <row r="36" spans="1:26" ht="18.399999999999999" customHeight="1" x14ac:dyDescent="0.2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Z36" s="82"/>
    </row>
    <row r="37" spans="1:26" ht="18.399999999999999" customHeight="1" x14ac:dyDescent="0.25">
      <c r="A37" s="84"/>
      <c r="B37" s="84"/>
      <c r="C37" s="84"/>
      <c r="D37" s="84"/>
      <c r="E37" s="84" t="s">
        <v>63</v>
      </c>
      <c r="F37" s="84"/>
      <c r="G37" s="206"/>
      <c r="H37" s="84">
        <v>17</v>
      </c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Z37" s="82"/>
    </row>
    <row r="38" spans="1:26" ht="15" customHeight="1" x14ac:dyDescent="0.25">
      <c r="B38" s="84"/>
      <c r="C38" s="84"/>
      <c r="D38" s="84"/>
      <c r="E38" s="84" t="s">
        <v>64</v>
      </c>
      <c r="F38" s="84"/>
      <c r="G38" s="206"/>
      <c r="H38" s="84">
        <v>2</v>
      </c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Z38" s="82"/>
    </row>
    <row r="39" spans="1:26" ht="15" customHeight="1" x14ac:dyDescent="0.25">
      <c r="B39" s="84"/>
      <c r="C39" s="84"/>
      <c r="D39" s="84"/>
      <c r="E39" s="84" t="s">
        <v>65</v>
      </c>
      <c r="F39" s="84"/>
      <c r="G39" s="206"/>
      <c r="H39" s="84">
        <f>B35</f>
        <v>19</v>
      </c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Z39" s="82"/>
    </row>
    <row r="40" spans="1:26" ht="15" customHeight="1" x14ac:dyDescent="0.25">
      <c r="B40" s="84"/>
      <c r="C40" s="84"/>
      <c r="D40" s="84"/>
      <c r="E40" s="84" t="s">
        <v>66</v>
      </c>
      <c r="F40" s="84"/>
      <c r="G40" s="206"/>
      <c r="H40" s="207">
        <v>52.5</v>
      </c>
      <c r="I40" s="84" t="s">
        <v>69</v>
      </c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Z40" s="82"/>
    </row>
    <row r="41" spans="1:26" ht="15" customHeight="1" x14ac:dyDescent="0.25">
      <c r="E41" s="84" t="s">
        <v>68</v>
      </c>
      <c r="H41" s="40">
        <v>0</v>
      </c>
      <c r="I41" s="84" t="s">
        <v>69</v>
      </c>
      <c r="Z41" s="82"/>
    </row>
    <row r="42" spans="1:26" ht="15" customHeight="1" x14ac:dyDescent="0.25">
      <c r="E42" s="84" t="s">
        <v>70</v>
      </c>
      <c r="I42" s="84"/>
      <c r="Z42" s="82"/>
    </row>
    <row r="43" spans="1:26" ht="15" customHeight="1" x14ac:dyDescent="0.25">
      <c r="Z43" s="82"/>
    </row>
    <row r="44" spans="1:26" ht="15" customHeight="1" x14ac:dyDescent="0.25">
      <c r="Z44" s="82"/>
    </row>
    <row r="45" spans="1:26" ht="15" customHeight="1" x14ac:dyDescent="0.25">
      <c r="Z45" s="82"/>
    </row>
    <row r="46" spans="1:26" ht="15" customHeight="1" x14ac:dyDescent="0.25">
      <c r="Z46" s="82"/>
    </row>
    <row r="47" spans="1:26" ht="15" customHeight="1" x14ac:dyDescent="0.25">
      <c r="Z47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X8"/>
    <mergeCell ref="B11:C11"/>
    <mergeCell ref="E11:S11"/>
    <mergeCell ref="V11:V12"/>
    <mergeCell ref="W11:W15"/>
    <mergeCell ref="X11:X15"/>
    <mergeCell ref="Y11:Y15"/>
    <mergeCell ref="V13:V15"/>
    <mergeCell ref="B15:C15"/>
    <mergeCell ref="B16:Y16"/>
    <mergeCell ref="A17:A35"/>
  </mergeCells>
  <pageMargins left="0.51181102362204722" right="0.15748031496062992" top="0.74803149606299213" bottom="0.74803149606299213" header="0.31496062992125984" footer="0.31496062992125984"/>
  <pageSetup paperSize="9" scale="33" fitToHeight="5" orientation="portrait" r:id="rId1"/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Z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4" width="15.28515625" style="40" customWidth="1"/>
    <col min="5" max="5" width="12.42578125" style="40" customWidth="1"/>
    <col min="6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1:25" s="30" customFormat="1" ht="23.25" x14ac:dyDescent="0.35">
      <c r="B1" s="31" t="s">
        <v>43</v>
      </c>
      <c r="C1" s="31"/>
      <c r="D1" s="31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5" s="30" customFormat="1" ht="23.25" x14ac:dyDescent="0.35">
      <c r="B2" s="31" t="s">
        <v>115</v>
      </c>
      <c r="C2" s="31"/>
      <c r="D2" s="31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5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5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5" s="30" customFormat="1" ht="23.25" x14ac:dyDescent="0.35">
      <c r="B5" s="32" t="s">
        <v>155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5" s="30" customFormat="1" ht="24" thickBot="1" x14ac:dyDescent="0.4">
      <c r="A6" s="32" t="s">
        <v>156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73"/>
      <c r="W6" s="173"/>
      <c r="X6" s="173"/>
    </row>
    <row r="7" spans="1:25" s="30" customFormat="1" ht="23.25" x14ac:dyDescent="0.35">
      <c r="A7" s="251"/>
      <c r="B7" s="388" t="s">
        <v>157</v>
      </c>
      <c r="C7" s="389"/>
      <c r="D7" s="389"/>
      <c r="E7" s="389"/>
      <c r="F7" s="390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2"/>
      <c r="Y7" s="257"/>
    </row>
    <row r="8" spans="1:25" s="30" customFormat="1" ht="133.5" customHeight="1" thickBot="1" x14ac:dyDescent="0.4">
      <c r="A8" s="258"/>
      <c r="B8" s="772" t="s">
        <v>261</v>
      </c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773"/>
      <c r="S8" s="773"/>
      <c r="T8" s="773"/>
      <c r="U8" s="773"/>
      <c r="V8" s="773"/>
      <c r="W8" s="773"/>
      <c r="X8" s="774"/>
      <c r="Y8" s="259"/>
    </row>
    <row r="9" spans="1:25" x14ac:dyDescent="0.25">
      <c r="B9" s="104"/>
      <c r="C9" s="104"/>
      <c r="D9" s="111"/>
      <c r="E9" s="111">
        <v>7.6388888888888886E-3</v>
      </c>
      <c r="F9" s="111">
        <v>2.7777777777777779E-3</v>
      </c>
      <c r="G9" s="111">
        <v>9.7222222222222224E-3</v>
      </c>
      <c r="H9" s="111">
        <v>4.1666666666666666E-3</v>
      </c>
      <c r="I9" s="111">
        <v>6.2499999999999995E-3</v>
      </c>
      <c r="J9" s="111">
        <v>5.5555555555555558E-3</v>
      </c>
      <c r="K9" s="111">
        <v>5.5555555555555558E-3</v>
      </c>
      <c r="L9" s="111">
        <v>4.1666666666666666E-3</v>
      </c>
      <c r="M9" s="111">
        <v>4.1666666666666666E-3</v>
      </c>
      <c r="N9" s="111">
        <v>6.2499999999999995E-3</v>
      </c>
      <c r="O9" s="111">
        <v>6.2499999999999995E-3</v>
      </c>
      <c r="P9" s="111">
        <v>5.5555555555555558E-3</v>
      </c>
      <c r="Q9" s="111">
        <v>4.1666666666666666E-3</v>
      </c>
      <c r="R9" s="111">
        <v>9.7222222222222224E-3</v>
      </c>
      <c r="S9" s="111">
        <v>2.7777777777777779E-3</v>
      </c>
      <c r="T9" s="111">
        <v>6.9444444444444441E-3</v>
      </c>
      <c r="U9" s="76"/>
      <c r="V9" s="195">
        <f>SUM(E9:T9)</f>
        <v>9.166666666666666E-2</v>
      </c>
      <c r="W9" s="195"/>
      <c r="X9" s="106"/>
    </row>
    <row r="10" spans="1:25" ht="15.75" thickBot="1" x14ac:dyDescent="0.3">
      <c r="B10" s="104"/>
      <c r="C10" s="104"/>
      <c r="D10" s="111"/>
      <c r="E10" s="569">
        <v>6.2499999999999995E-3</v>
      </c>
      <c r="F10" s="569">
        <v>3.472222222222222E-3</v>
      </c>
      <c r="G10" s="569">
        <v>8.3333333333333332E-3</v>
      </c>
      <c r="H10" s="569">
        <v>4.1666666666666666E-3</v>
      </c>
      <c r="I10" s="569">
        <v>4.8611111111111112E-3</v>
      </c>
      <c r="J10" s="569">
        <v>4.1666666666666666E-3</v>
      </c>
      <c r="K10" s="569">
        <v>5.5555555555555558E-3</v>
      </c>
      <c r="L10" s="569">
        <v>4.1666666666666666E-3</v>
      </c>
      <c r="M10" s="569">
        <v>2.7777777777777779E-3</v>
      </c>
      <c r="N10" s="569">
        <v>4.8611111111111112E-3</v>
      </c>
      <c r="O10" s="569">
        <v>4.8611111111111112E-3</v>
      </c>
      <c r="P10" s="569">
        <v>4.8611111111111112E-3</v>
      </c>
      <c r="Q10" s="569">
        <v>4.1666666666666666E-3</v>
      </c>
      <c r="R10" s="569">
        <v>9.0277777777777787E-3</v>
      </c>
      <c r="S10" s="569">
        <v>2.7777777777777779E-3</v>
      </c>
      <c r="T10" s="569">
        <v>6.2499999999999995E-3</v>
      </c>
      <c r="U10" s="111"/>
      <c r="V10" s="195">
        <f>SUM(E10:T10)</f>
        <v>8.0555555555555547E-2</v>
      </c>
      <c r="W10" s="195"/>
      <c r="X10" s="106"/>
    </row>
    <row r="11" spans="1:25" ht="26.25" customHeight="1" thickBot="1" x14ac:dyDescent="0.3">
      <c r="B11" s="696" t="s">
        <v>47</v>
      </c>
      <c r="C11" s="697"/>
      <c r="D11" s="196" t="s">
        <v>127</v>
      </c>
      <c r="E11" s="699" t="s">
        <v>48</v>
      </c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196" t="s">
        <v>128</v>
      </c>
      <c r="U11" s="373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1:25" ht="48.75" thickBot="1" x14ac:dyDescent="0.3">
      <c r="B12" s="420"/>
      <c r="C12" s="420"/>
      <c r="D12" s="381" t="s">
        <v>323</v>
      </c>
      <c r="E12" s="54" t="s">
        <v>158</v>
      </c>
      <c r="F12" s="54" t="s">
        <v>324</v>
      </c>
      <c r="G12" s="55" t="s">
        <v>120</v>
      </c>
      <c r="H12" s="55" t="s">
        <v>297</v>
      </c>
      <c r="I12" s="55" t="s">
        <v>325</v>
      </c>
      <c r="J12" s="55" t="s">
        <v>326</v>
      </c>
      <c r="K12" s="55" t="s">
        <v>88</v>
      </c>
      <c r="L12" s="55" t="s">
        <v>187</v>
      </c>
      <c r="M12" s="55" t="s">
        <v>88</v>
      </c>
      <c r="N12" s="55" t="s">
        <v>92</v>
      </c>
      <c r="O12" s="55" t="s">
        <v>325</v>
      </c>
      <c r="P12" s="55" t="s">
        <v>297</v>
      </c>
      <c r="Q12" s="55" t="s">
        <v>120</v>
      </c>
      <c r="R12" s="55" t="s">
        <v>324</v>
      </c>
      <c r="S12" s="56" t="s">
        <v>158</v>
      </c>
      <c r="T12" s="431" t="s">
        <v>323</v>
      </c>
      <c r="U12" s="376" t="s">
        <v>99</v>
      </c>
      <c r="V12" s="702"/>
      <c r="W12" s="703"/>
      <c r="X12" s="703"/>
      <c r="Y12" s="703"/>
    </row>
    <row r="13" spans="1:25" ht="15.75" thickBot="1" x14ac:dyDescent="0.3">
      <c r="B13" s="352" t="s">
        <v>58</v>
      </c>
      <c r="C13" s="374">
        <v>0</v>
      </c>
      <c r="D13" s="430">
        <v>5</v>
      </c>
      <c r="E13" s="98">
        <v>5</v>
      </c>
      <c r="F13" s="432">
        <v>1.0549999999999999</v>
      </c>
      <c r="G13" s="432">
        <v>6.6</v>
      </c>
      <c r="H13" s="432">
        <v>2</v>
      </c>
      <c r="I13" s="432">
        <v>3</v>
      </c>
      <c r="J13" s="432">
        <v>2.79</v>
      </c>
      <c r="K13" s="432">
        <v>3</v>
      </c>
      <c r="L13" s="432">
        <v>2.5</v>
      </c>
      <c r="M13" s="432">
        <v>1.5</v>
      </c>
      <c r="N13" s="432">
        <v>2.5680000000000001</v>
      </c>
      <c r="O13" s="432">
        <v>2.6880000000000002</v>
      </c>
      <c r="P13" s="432">
        <v>3.246</v>
      </c>
      <c r="Q13" s="432">
        <v>2.0640000000000001</v>
      </c>
      <c r="R13" s="432">
        <v>6</v>
      </c>
      <c r="S13" s="432">
        <v>1.0780000000000001</v>
      </c>
      <c r="T13" s="432">
        <v>4.5</v>
      </c>
      <c r="U13" s="433"/>
      <c r="V13" s="704">
        <f>T14</f>
        <v>54.589000000000006</v>
      </c>
      <c r="W13" s="703"/>
      <c r="X13" s="703"/>
      <c r="Y13" s="703"/>
    </row>
    <row r="14" spans="1:25" ht="30.75" customHeight="1" thickBot="1" x14ac:dyDescent="0.3">
      <c r="B14" s="58" t="s">
        <v>59</v>
      </c>
      <c r="C14" s="260">
        <v>0</v>
      </c>
      <c r="D14" s="261">
        <f t="shared" ref="D14:T14" si="0">C14+D13</f>
        <v>5</v>
      </c>
      <c r="E14" s="261">
        <f t="shared" si="0"/>
        <v>10</v>
      </c>
      <c r="F14" s="261">
        <f t="shared" si="0"/>
        <v>11.055</v>
      </c>
      <c r="G14" s="261">
        <f t="shared" si="0"/>
        <v>17.655000000000001</v>
      </c>
      <c r="H14" s="261">
        <f t="shared" si="0"/>
        <v>19.655000000000001</v>
      </c>
      <c r="I14" s="261">
        <f t="shared" si="0"/>
        <v>22.655000000000001</v>
      </c>
      <c r="J14" s="261">
        <f t="shared" si="0"/>
        <v>25.445</v>
      </c>
      <c r="K14" s="261">
        <f t="shared" si="0"/>
        <v>28.445</v>
      </c>
      <c r="L14" s="261">
        <f t="shared" si="0"/>
        <v>30.945</v>
      </c>
      <c r="M14" s="261">
        <f t="shared" si="0"/>
        <v>32.445</v>
      </c>
      <c r="N14" s="261">
        <f t="shared" si="0"/>
        <v>35.012999999999998</v>
      </c>
      <c r="O14" s="261">
        <f t="shared" si="0"/>
        <v>37.701000000000001</v>
      </c>
      <c r="P14" s="261">
        <f t="shared" si="0"/>
        <v>40.947000000000003</v>
      </c>
      <c r="Q14" s="261">
        <f t="shared" si="0"/>
        <v>43.011000000000003</v>
      </c>
      <c r="R14" s="261">
        <f t="shared" si="0"/>
        <v>49.011000000000003</v>
      </c>
      <c r="S14" s="261">
        <f t="shared" si="0"/>
        <v>50.089000000000006</v>
      </c>
      <c r="T14" s="261">
        <f t="shared" si="0"/>
        <v>54.589000000000006</v>
      </c>
      <c r="U14" s="261"/>
      <c r="V14" s="705"/>
      <c r="W14" s="703"/>
      <c r="X14" s="703"/>
      <c r="Y14" s="703"/>
    </row>
    <row r="15" spans="1:25" ht="30.75" customHeight="1" thickBot="1" x14ac:dyDescent="0.3">
      <c r="B15" s="687" t="s">
        <v>60</v>
      </c>
      <c r="C15" s="688"/>
      <c r="D15" s="60" t="e">
        <f t="shared" ref="D15:T15" si="1">D13/((D10*1440)/60)</f>
        <v>#DIV/0!</v>
      </c>
      <c r="E15" s="60">
        <f t="shared" si="1"/>
        <v>33.333333333333336</v>
      </c>
      <c r="F15" s="60">
        <f t="shared" si="1"/>
        <v>12.66</v>
      </c>
      <c r="G15" s="60">
        <f t="shared" si="1"/>
        <v>32.999999999999993</v>
      </c>
      <c r="H15" s="60">
        <f t="shared" si="1"/>
        <v>20</v>
      </c>
      <c r="I15" s="60">
        <f t="shared" si="1"/>
        <v>25.714285714285715</v>
      </c>
      <c r="J15" s="60">
        <f t="shared" si="1"/>
        <v>27.9</v>
      </c>
      <c r="K15" s="60">
        <f t="shared" si="1"/>
        <v>22.5</v>
      </c>
      <c r="L15" s="60">
        <f t="shared" si="1"/>
        <v>25</v>
      </c>
      <c r="M15" s="60">
        <f t="shared" si="1"/>
        <v>22.5</v>
      </c>
      <c r="N15" s="60">
        <f t="shared" si="1"/>
        <v>22.011428571428571</v>
      </c>
      <c r="O15" s="60">
        <f t="shared" si="1"/>
        <v>23.040000000000003</v>
      </c>
      <c r="P15" s="60">
        <f t="shared" si="1"/>
        <v>27.822857142857142</v>
      </c>
      <c r="Q15" s="60">
        <f t="shared" si="1"/>
        <v>20.64</v>
      </c>
      <c r="R15" s="60">
        <f t="shared" si="1"/>
        <v>27.692307692307686</v>
      </c>
      <c r="S15" s="60">
        <f t="shared" si="1"/>
        <v>16.170000000000002</v>
      </c>
      <c r="T15" s="60">
        <f t="shared" si="1"/>
        <v>30</v>
      </c>
      <c r="U15" s="60"/>
      <c r="V15" s="721"/>
      <c r="W15" s="702"/>
      <c r="X15" s="702"/>
      <c r="Y15" s="702"/>
    </row>
    <row r="16" spans="1:25" ht="36.6" customHeight="1" thickBot="1" x14ac:dyDescent="0.3">
      <c r="B16" s="689"/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708"/>
      <c r="V16" s="690"/>
      <c r="W16" s="690"/>
      <c r="X16" s="690"/>
      <c r="Y16" s="757"/>
    </row>
    <row r="17" spans="1:26" ht="18.399999999999999" customHeight="1" thickBot="1" x14ac:dyDescent="0.3">
      <c r="A17" s="692" t="s">
        <v>38</v>
      </c>
      <c r="B17" s="183">
        <v>1</v>
      </c>
      <c r="C17" s="68">
        <v>0.20833333333333334</v>
      </c>
      <c r="D17" s="442">
        <v>0.23958333333333334</v>
      </c>
      <c r="E17" s="69">
        <f t="shared" ref="E17:E31" si="2">D17+E$10</f>
        <v>0.24583333333333335</v>
      </c>
      <c r="F17" s="69">
        <f t="shared" ref="F17" si="3">E17+F$10</f>
        <v>0.24930555555555556</v>
      </c>
      <c r="G17" s="69">
        <f t="shared" ref="G17" si="4">F17+G$10</f>
        <v>0.25763888888888892</v>
      </c>
      <c r="H17" s="69">
        <f t="shared" ref="H17" si="5">G17+H$10</f>
        <v>0.26180555555555557</v>
      </c>
      <c r="I17" s="69">
        <f t="shared" ref="I17" si="6">H17+I$10</f>
        <v>0.26666666666666666</v>
      </c>
      <c r="J17" s="69">
        <f t="shared" ref="J17" si="7">I17+J$10</f>
        <v>0.27083333333333331</v>
      </c>
      <c r="K17" s="69">
        <f t="shared" ref="K17" si="8">J17+K$10</f>
        <v>0.27638888888888885</v>
      </c>
      <c r="L17" s="69">
        <f t="shared" ref="L17" si="9">K17+L$10</f>
        <v>0.2805555555555555</v>
      </c>
      <c r="M17" s="69">
        <f t="shared" ref="M17" si="10">L17+M$10</f>
        <v>0.28333333333333327</v>
      </c>
      <c r="N17" s="69">
        <f t="shared" ref="N17" si="11">M17+N$10</f>
        <v>0.28819444444444436</v>
      </c>
      <c r="O17" s="69">
        <f t="shared" ref="O17" si="12">N17+O$10</f>
        <v>0.29305555555555546</v>
      </c>
      <c r="P17" s="69">
        <f t="shared" ref="P17" si="13">O17+P$10</f>
        <v>0.29791666666666655</v>
      </c>
      <c r="Q17" s="69">
        <f t="shared" ref="Q17" si="14">P17+Q$10</f>
        <v>0.3020833333333332</v>
      </c>
      <c r="R17" s="69">
        <f t="shared" ref="R17" si="15">Q17+R$10</f>
        <v>0.31111111111111101</v>
      </c>
      <c r="S17" s="69">
        <f t="shared" ref="S17" si="16">R17+S$10</f>
        <v>0.31388888888888877</v>
      </c>
      <c r="T17" s="69">
        <f t="shared" ref="T17" si="17">S17+T$10</f>
        <v>0.32013888888888875</v>
      </c>
      <c r="U17" s="203"/>
      <c r="V17" s="204">
        <f>$V$13</f>
        <v>54.589000000000006</v>
      </c>
      <c r="W17" s="87">
        <f>T17-D17</f>
        <v>8.0555555555555408E-2</v>
      </c>
      <c r="X17" s="73">
        <f t="shared" ref="X17:X32" si="18">$H$37/((W17*1440)/60)</f>
        <v>27.155172413793153</v>
      </c>
      <c r="Y17" s="262"/>
    </row>
    <row r="18" spans="1:26" ht="18.399999999999999" customHeight="1" thickBot="1" x14ac:dyDescent="0.3">
      <c r="A18" s="693"/>
      <c r="B18" s="263">
        <v>2</v>
      </c>
      <c r="C18" s="79">
        <v>0.24305555555555555</v>
      </c>
      <c r="D18" s="443">
        <f>D17+"00:60"</f>
        <v>0.28125</v>
      </c>
      <c r="E18" s="69">
        <f t="shared" ref="E18:E30" si="19">D18+E$10</f>
        <v>0.28749999999999998</v>
      </c>
      <c r="F18" s="69">
        <f t="shared" ref="F18:F31" si="20">E18+F$10</f>
        <v>0.29097222222222219</v>
      </c>
      <c r="G18" s="69">
        <f t="shared" ref="G18:G31" si="21">F18+G$10</f>
        <v>0.29930555555555555</v>
      </c>
      <c r="H18" s="69">
        <f t="shared" ref="H18:H31" si="22">G18+H$10</f>
        <v>0.3034722222222222</v>
      </c>
      <c r="I18" s="69">
        <f t="shared" ref="I18:I31" si="23">H18+I$10</f>
        <v>0.30833333333333329</v>
      </c>
      <c r="J18" s="69">
        <f t="shared" ref="J18:J31" si="24">I18+J$10</f>
        <v>0.31249999999999994</v>
      </c>
      <c r="K18" s="69">
        <f t="shared" ref="K18:K31" si="25">J18+K$10</f>
        <v>0.31805555555555548</v>
      </c>
      <c r="L18" s="69">
        <f t="shared" ref="L18:L31" si="26">K18+L$10</f>
        <v>0.32222222222222213</v>
      </c>
      <c r="M18" s="69">
        <f t="shared" ref="M18:M31" si="27">L18+M$10</f>
        <v>0.3249999999999999</v>
      </c>
      <c r="N18" s="69">
        <f t="shared" ref="N18:N31" si="28">M18+N$10</f>
        <v>0.32986111111111099</v>
      </c>
      <c r="O18" s="69">
        <f t="shared" ref="O18:O31" si="29">N18+O$10</f>
        <v>0.33472222222222209</v>
      </c>
      <c r="P18" s="69">
        <f t="shared" ref="P18:P31" si="30">O18+P$10</f>
        <v>0.33958333333333318</v>
      </c>
      <c r="Q18" s="69">
        <f t="shared" ref="Q18:Q31" si="31">P18+Q$10</f>
        <v>0.34374999999999983</v>
      </c>
      <c r="R18" s="69">
        <f t="shared" ref="R18:R31" si="32">Q18+R$10</f>
        <v>0.35277777777777763</v>
      </c>
      <c r="S18" s="69">
        <f t="shared" ref="S18:S31" si="33">R18+S$10</f>
        <v>0.3555555555555554</v>
      </c>
      <c r="T18" s="69">
        <f t="shared" ref="T18:T31" si="34">S18+T$10</f>
        <v>0.36180555555555538</v>
      </c>
      <c r="U18" s="132"/>
      <c r="V18" s="205">
        <f t="shared" ref="V18:V32" si="35">$V$13</f>
        <v>54.589000000000006</v>
      </c>
      <c r="W18" s="88">
        <f>T18-D18</f>
        <v>8.055555555555538E-2</v>
      </c>
      <c r="X18" s="89">
        <f t="shared" si="18"/>
        <v>27.155172413793164</v>
      </c>
      <c r="Y18" s="264"/>
      <c r="Z18" s="82">
        <f>D18-D17</f>
        <v>4.1666666666666657E-2</v>
      </c>
    </row>
    <row r="19" spans="1:26" ht="18.399999999999999" customHeight="1" thickBot="1" x14ac:dyDescent="0.3">
      <c r="A19" s="693"/>
      <c r="B19" s="263">
        <v>3</v>
      </c>
      <c r="C19" s="79">
        <v>0.28125</v>
      </c>
      <c r="D19" s="443">
        <v>0.33680555555555558</v>
      </c>
      <c r="E19" s="69">
        <f t="shared" si="19"/>
        <v>0.34305555555555556</v>
      </c>
      <c r="F19" s="69">
        <f t="shared" si="20"/>
        <v>0.34652777777777777</v>
      </c>
      <c r="G19" s="69">
        <f t="shared" si="21"/>
        <v>0.35486111111111113</v>
      </c>
      <c r="H19" s="69">
        <f t="shared" si="22"/>
        <v>0.35902777777777778</v>
      </c>
      <c r="I19" s="69">
        <f t="shared" si="23"/>
        <v>0.36388888888888887</v>
      </c>
      <c r="J19" s="69">
        <f t="shared" si="24"/>
        <v>0.36805555555555552</v>
      </c>
      <c r="K19" s="69">
        <f t="shared" si="25"/>
        <v>0.37361111111111106</v>
      </c>
      <c r="L19" s="69">
        <f t="shared" si="26"/>
        <v>0.37777777777777771</v>
      </c>
      <c r="M19" s="69">
        <f t="shared" si="27"/>
        <v>0.38055555555555548</v>
      </c>
      <c r="N19" s="69">
        <f t="shared" si="28"/>
        <v>0.38541666666666657</v>
      </c>
      <c r="O19" s="69">
        <f t="shared" si="29"/>
        <v>0.39027777777777767</v>
      </c>
      <c r="P19" s="69">
        <f t="shared" si="30"/>
        <v>0.39513888888888876</v>
      </c>
      <c r="Q19" s="69">
        <f t="shared" si="31"/>
        <v>0.39930555555555541</v>
      </c>
      <c r="R19" s="69">
        <f t="shared" si="32"/>
        <v>0.40833333333333321</v>
      </c>
      <c r="S19" s="69">
        <f t="shared" si="33"/>
        <v>0.41111111111111098</v>
      </c>
      <c r="T19" s="69">
        <f t="shared" si="34"/>
        <v>0.41736111111111096</v>
      </c>
      <c r="U19" s="132"/>
      <c r="V19" s="205">
        <f t="shared" si="35"/>
        <v>54.589000000000006</v>
      </c>
      <c r="W19" s="88">
        <f t="shared" ref="W19:W32" si="36">T19-D19</f>
        <v>8.055555555555538E-2</v>
      </c>
      <c r="X19" s="89">
        <f t="shared" si="18"/>
        <v>27.155172413793164</v>
      </c>
      <c r="Y19" s="264"/>
      <c r="Z19" s="82">
        <f t="shared" ref="Z19:Z32" si="37">D19-D18</f>
        <v>5.555555555555558E-2</v>
      </c>
    </row>
    <row r="20" spans="1:26" ht="18.399999999999999" customHeight="1" thickBot="1" x14ac:dyDescent="0.3">
      <c r="A20" s="693"/>
      <c r="B20" s="263">
        <v>4</v>
      </c>
      <c r="C20" s="79">
        <v>0.28125</v>
      </c>
      <c r="D20" s="443">
        <f t="shared" ref="D20:D32" si="38">D19+"00:60"</f>
        <v>0.37847222222222227</v>
      </c>
      <c r="E20" s="69">
        <f t="shared" si="19"/>
        <v>0.38472222222222224</v>
      </c>
      <c r="F20" s="69">
        <f t="shared" si="20"/>
        <v>0.38819444444444445</v>
      </c>
      <c r="G20" s="69">
        <f t="shared" si="21"/>
        <v>0.39652777777777781</v>
      </c>
      <c r="H20" s="69">
        <f t="shared" si="22"/>
        <v>0.40069444444444446</v>
      </c>
      <c r="I20" s="69">
        <f t="shared" si="23"/>
        <v>0.40555555555555556</v>
      </c>
      <c r="J20" s="69">
        <f t="shared" si="24"/>
        <v>0.40972222222222221</v>
      </c>
      <c r="K20" s="69">
        <f t="shared" si="25"/>
        <v>0.41527777777777775</v>
      </c>
      <c r="L20" s="69">
        <f t="shared" si="26"/>
        <v>0.4194444444444444</v>
      </c>
      <c r="M20" s="69">
        <f t="shared" si="27"/>
        <v>0.42222222222222217</v>
      </c>
      <c r="N20" s="69">
        <f t="shared" si="28"/>
        <v>0.42708333333333326</v>
      </c>
      <c r="O20" s="69">
        <f t="shared" si="29"/>
        <v>0.43194444444444435</v>
      </c>
      <c r="P20" s="69">
        <f t="shared" si="30"/>
        <v>0.43680555555555545</v>
      </c>
      <c r="Q20" s="69">
        <f t="shared" si="31"/>
        <v>0.4409722222222221</v>
      </c>
      <c r="R20" s="69">
        <f t="shared" si="32"/>
        <v>0.4499999999999999</v>
      </c>
      <c r="S20" s="69">
        <f t="shared" si="33"/>
        <v>0.45277777777777767</v>
      </c>
      <c r="T20" s="69">
        <f t="shared" si="34"/>
        <v>0.45902777777777765</v>
      </c>
      <c r="U20" s="132"/>
      <c r="V20" s="205">
        <f t="shared" si="35"/>
        <v>54.589000000000006</v>
      </c>
      <c r="W20" s="88">
        <f t="shared" si="36"/>
        <v>8.055555555555538E-2</v>
      </c>
      <c r="X20" s="89">
        <f t="shared" si="18"/>
        <v>27.155172413793164</v>
      </c>
      <c r="Y20" s="265"/>
      <c r="Z20" s="82">
        <f t="shared" si="37"/>
        <v>4.1666666666666685E-2</v>
      </c>
    </row>
    <row r="21" spans="1:26" ht="18.399999999999999" customHeight="1" thickBot="1" x14ac:dyDescent="0.3">
      <c r="A21" s="693"/>
      <c r="B21" s="263">
        <v>5</v>
      </c>
      <c r="C21" s="132"/>
      <c r="D21" s="443">
        <v>0.43263888888888885</v>
      </c>
      <c r="E21" s="69">
        <f t="shared" si="19"/>
        <v>0.43888888888888883</v>
      </c>
      <c r="F21" s="69">
        <f t="shared" si="20"/>
        <v>0.44236111111111104</v>
      </c>
      <c r="G21" s="69">
        <f t="shared" si="21"/>
        <v>0.4506944444444444</v>
      </c>
      <c r="H21" s="69">
        <f t="shared" si="22"/>
        <v>0.45486111111111105</v>
      </c>
      <c r="I21" s="69">
        <f t="shared" si="23"/>
        <v>0.45972222222222214</v>
      </c>
      <c r="J21" s="69">
        <f t="shared" si="24"/>
        <v>0.4638888888888888</v>
      </c>
      <c r="K21" s="69">
        <f t="shared" si="25"/>
        <v>0.46944444444444433</v>
      </c>
      <c r="L21" s="69">
        <f t="shared" si="26"/>
        <v>0.47361111111111098</v>
      </c>
      <c r="M21" s="69">
        <f t="shared" si="27"/>
        <v>0.47638888888888875</v>
      </c>
      <c r="N21" s="69">
        <f t="shared" si="28"/>
        <v>0.48124999999999984</v>
      </c>
      <c r="O21" s="69">
        <f t="shared" si="29"/>
        <v>0.48611111111111094</v>
      </c>
      <c r="P21" s="69">
        <f t="shared" si="30"/>
        <v>0.49097222222222203</v>
      </c>
      <c r="Q21" s="69">
        <f t="shared" si="31"/>
        <v>0.49513888888888868</v>
      </c>
      <c r="R21" s="69">
        <f t="shared" si="32"/>
        <v>0.50416666666666643</v>
      </c>
      <c r="S21" s="69">
        <f t="shared" si="33"/>
        <v>0.5069444444444442</v>
      </c>
      <c r="T21" s="69">
        <f t="shared" si="34"/>
        <v>0.51319444444444418</v>
      </c>
      <c r="U21" s="132"/>
      <c r="V21" s="205">
        <f t="shared" si="35"/>
        <v>54.589000000000006</v>
      </c>
      <c r="W21" s="88">
        <f t="shared" si="36"/>
        <v>8.0555555555555325E-2</v>
      </c>
      <c r="X21" s="89">
        <f t="shared" si="18"/>
        <v>27.155172413793181</v>
      </c>
      <c r="Y21" s="265"/>
      <c r="Z21" s="82">
        <f t="shared" si="37"/>
        <v>5.4166666666666585E-2</v>
      </c>
    </row>
    <row r="22" spans="1:26" ht="18.399999999999999" customHeight="1" thickBot="1" x14ac:dyDescent="0.3">
      <c r="A22" s="693"/>
      <c r="B22" s="263">
        <v>6</v>
      </c>
      <c r="C22" s="132"/>
      <c r="D22" s="443">
        <f t="shared" si="38"/>
        <v>0.47430555555555554</v>
      </c>
      <c r="E22" s="69">
        <f t="shared" si="19"/>
        <v>0.48055555555555551</v>
      </c>
      <c r="F22" s="69">
        <f t="shared" si="20"/>
        <v>0.48402777777777772</v>
      </c>
      <c r="G22" s="69">
        <f t="shared" si="21"/>
        <v>0.49236111111111108</v>
      </c>
      <c r="H22" s="69">
        <f t="shared" si="22"/>
        <v>0.49652777777777773</v>
      </c>
      <c r="I22" s="69">
        <f t="shared" si="23"/>
        <v>0.50138888888888888</v>
      </c>
      <c r="J22" s="69">
        <f t="shared" si="24"/>
        <v>0.50555555555555554</v>
      </c>
      <c r="K22" s="69">
        <f t="shared" si="25"/>
        <v>0.51111111111111107</v>
      </c>
      <c r="L22" s="69">
        <f t="shared" si="26"/>
        <v>0.51527777777777772</v>
      </c>
      <c r="M22" s="69">
        <f t="shared" si="27"/>
        <v>0.51805555555555549</v>
      </c>
      <c r="N22" s="69">
        <f t="shared" si="28"/>
        <v>0.52291666666666659</v>
      </c>
      <c r="O22" s="69">
        <f t="shared" si="29"/>
        <v>0.52777777777777768</v>
      </c>
      <c r="P22" s="69">
        <f t="shared" si="30"/>
        <v>0.53263888888888877</v>
      </c>
      <c r="Q22" s="69">
        <f t="shared" si="31"/>
        <v>0.53680555555555542</v>
      </c>
      <c r="R22" s="69">
        <f t="shared" si="32"/>
        <v>0.54583333333333317</v>
      </c>
      <c r="S22" s="69">
        <f t="shared" si="33"/>
        <v>0.54861111111111094</v>
      </c>
      <c r="T22" s="69">
        <f t="shared" si="34"/>
        <v>0.55486111111111092</v>
      </c>
      <c r="U22" s="132"/>
      <c r="V22" s="205">
        <f t="shared" si="35"/>
        <v>54.589000000000006</v>
      </c>
      <c r="W22" s="88">
        <f t="shared" si="36"/>
        <v>8.055555555555538E-2</v>
      </c>
      <c r="X22" s="89">
        <f t="shared" si="18"/>
        <v>27.155172413793164</v>
      </c>
      <c r="Y22" s="265"/>
      <c r="Z22" s="82">
        <f t="shared" si="37"/>
        <v>4.1666666666666685E-2</v>
      </c>
    </row>
    <row r="23" spans="1:26" ht="18.399999999999999" customHeight="1" thickBot="1" x14ac:dyDescent="0.3">
      <c r="A23" s="693"/>
      <c r="B23" s="263">
        <v>7</v>
      </c>
      <c r="C23" s="132"/>
      <c r="D23" s="443">
        <v>0.52847222222222223</v>
      </c>
      <c r="E23" s="69">
        <f t="shared" si="19"/>
        <v>0.53472222222222221</v>
      </c>
      <c r="F23" s="69">
        <f t="shared" si="20"/>
        <v>0.53819444444444442</v>
      </c>
      <c r="G23" s="69">
        <f t="shared" si="21"/>
        <v>0.54652777777777772</v>
      </c>
      <c r="H23" s="69">
        <f t="shared" si="22"/>
        <v>0.55069444444444438</v>
      </c>
      <c r="I23" s="69">
        <f t="shared" si="23"/>
        <v>0.55555555555555547</v>
      </c>
      <c r="J23" s="69">
        <f t="shared" si="24"/>
        <v>0.55972222222222212</v>
      </c>
      <c r="K23" s="69">
        <f t="shared" si="25"/>
        <v>0.56527777777777766</v>
      </c>
      <c r="L23" s="69">
        <f t="shared" si="26"/>
        <v>0.56944444444444431</v>
      </c>
      <c r="M23" s="69">
        <f t="shared" si="27"/>
        <v>0.57222222222222208</v>
      </c>
      <c r="N23" s="69">
        <f t="shared" si="28"/>
        <v>0.57708333333333317</v>
      </c>
      <c r="O23" s="69">
        <f t="shared" si="29"/>
        <v>0.58194444444444426</v>
      </c>
      <c r="P23" s="69">
        <f t="shared" si="30"/>
        <v>0.58680555555555536</v>
      </c>
      <c r="Q23" s="69">
        <f t="shared" si="31"/>
        <v>0.59097222222222201</v>
      </c>
      <c r="R23" s="69">
        <f t="shared" si="32"/>
        <v>0.59999999999999976</v>
      </c>
      <c r="S23" s="69">
        <f t="shared" si="33"/>
        <v>0.60277777777777752</v>
      </c>
      <c r="T23" s="69">
        <f t="shared" si="34"/>
        <v>0.6090277777777775</v>
      </c>
      <c r="U23" s="132"/>
      <c r="V23" s="205">
        <f t="shared" si="35"/>
        <v>54.589000000000006</v>
      </c>
      <c r="W23" s="88">
        <f t="shared" si="36"/>
        <v>8.0555555555555269E-2</v>
      </c>
      <c r="X23" s="89">
        <f t="shared" si="18"/>
        <v>27.155172413793199</v>
      </c>
      <c r="Y23" s="264"/>
      <c r="Z23" s="82">
        <f t="shared" si="37"/>
        <v>5.4166666666666696E-2</v>
      </c>
    </row>
    <row r="24" spans="1:26" ht="18.399999999999999" customHeight="1" thickBot="1" x14ac:dyDescent="0.3">
      <c r="A24" s="693"/>
      <c r="B24" s="263">
        <v>8</v>
      </c>
      <c r="C24" s="132"/>
      <c r="D24" s="443">
        <f t="shared" si="38"/>
        <v>0.57013888888888886</v>
      </c>
      <c r="E24" s="69">
        <f t="shared" si="19"/>
        <v>0.57638888888888884</v>
      </c>
      <c r="F24" s="69">
        <f t="shared" si="20"/>
        <v>0.57986111111111105</v>
      </c>
      <c r="G24" s="69">
        <f t="shared" si="21"/>
        <v>0.58819444444444435</v>
      </c>
      <c r="H24" s="69">
        <f t="shared" si="22"/>
        <v>0.59236111111111101</v>
      </c>
      <c r="I24" s="69">
        <f t="shared" si="23"/>
        <v>0.5972222222222221</v>
      </c>
      <c r="J24" s="69">
        <f t="shared" si="24"/>
        <v>0.60138888888888875</v>
      </c>
      <c r="K24" s="69">
        <f t="shared" si="25"/>
        <v>0.60694444444444429</v>
      </c>
      <c r="L24" s="69">
        <f t="shared" si="26"/>
        <v>0.61111111111111094</v>
      </c>
      <c r="M24" s="69">
        <f t="shared" si="27"/>
        <v>0.61388888888888871</v>
      </c>
      <c r="N24" s="69">
        <f t="shared" si="28"/>
        <v>0.6187499999999998</v>
      </c>
      <c r="O24" s="69">
        <f t="shared" si="29"/>
        <v>0.62361111111111089</v>
      </c>
      <c r="P24" s="69">
        <f t="shared" si="30"/>
        <v>0.62847222222222199</v>
      </c>
      <c r="Q24" s="69">
        <f t="shared" si="31"/>
        <v>0.63263888888888864</v>
      </c>
      <c r="R24" s="69">
        <f t="shared" si="32"/>
        <v>0.64166666666666639</v>
      </c>
      <c r="S24" s="69">
        <f t="shared" si="33"/>
        <v>0.64444444444444415</v>
      </c>
      <c r="T24" s="69">
        <f t="shared" si="34"/>
        <v>0.65069444444444413</v>
      </c>
      <c r="U24" s="132"/>
      <c r="V24" s="205">
        <f t="shared" si="35"/>
        <v>54.589000000000006</v>
      </c>
      <c r="W24" s="88">
        <f t="shared" si="36"/>
        <v>8.0555555555555269E-2</v>
      </c>
      <c r="X24" s="89">
        <f t="shared" si="18"/>
        <v>27.155172413793199</v>
      </c>
      <c r="Y24" s="264"/>
      <c r="Z24" s="82">
        <f t="shared" si="37"/>
        <v>4.166666666666663E-2</v>
      </c>
    </row>
    <row r="25" spans="1:26" ht="18.399999999999999" customHeight="1" thickBot="1" x14ac:dyDescent="0.3">
      <c r="A25" s="693"/>
      <c r="B25" s="263">
        <v>9</v>
      </c>
      <c r="C25" s="132"/>
      <c r="D25" s="443">
        <v>0.62430555555555556</v>
      </c>
      <c r="E25" s="69">
        <f t="shared" si="19"/>
        <v>0.63055555555555554</v>
      </c>
      <c r="F25" s="69">
        <f t="shared" si="20"/>
        <v>0.63402777777777775</v>
      </c>
      <c r="G25" s="69">
        <f t="shared" si="21"/>
        <v>0.64236111111111105</v>
      </c>
      <c r="H25" s="69">
        <f t="shared" si="22"/>
        <v>0.6465277777777777</v>
      </c>
      <c r="I25" s="69">
        <f t="shared" si="23"/>
        <v>0.6513888888888888</v>
      </c>
      <c r="J25" s="69">
        <f t="shared" si="24"/>
        <v>0.65555555555555545</v>
      </c>
      <c r="K25" s="69">
        <f t="shared" si="25"/>
        <v>0.66111111111111098</v>
      </c>
      <c r="L25" s="69">
        <f t="shared" si="26"/>
        <v>0.66527777777777763</v>
      </c>
      <c r="M25" s="69">
        <f t="shared" si="27"/>
        <v>0.6680555555555554</v>
      </c>
      <c r="N25" s="69">
        <f t="shared" si="28"/>
        <v>0.6729166666666665</v>
      </c>
      <c r="O25" s="69">
        <f t="shared" si="29"/>
        <v>0.67777777777777759</v>
      </c>
      <c r="P25" s="69">
        <f t="shared" si="30"/>
        <v>0.68263888888888868</v>
      </c>
      <c r="Q25" s="69">
        <f t="shared" si="31"/>
        <v>0.68680555555555534</v>
      </c>
      <c r="R25" s="69">
        <f t="shared" si="32"/>
        <v>0.69583333333333308</v>
      </c>
      <c r="S25" s="69">
        <f t="shared" si="33"/>
        <v>0.69861111111111085</v>
      </c>
      <c r="T25" s="69">
        <f t="shared" si="34"/>
        <v>0.70486111111111083</v>
      </c>
      <c r="U25" s="132"/>
      <c r="V25" s="205">
        <f t="shared" si="35"/>
        <v>54.589000000000006</v>
      </c>
      <c r="W25" s="88">
        <f t="shared" si="36"/>
        <v>8.0555555555555269E-2</v>
      </c>
      <c r="X25" s="89">
        <f t="shared" si="18"/>
        <v>27.155172413793199</v>
      </c>
      <c r="Y25" s="264"/>
      <c r="Z25" s="82">
        <f t="shared" si="37"/>
        <v>5.4166666666666696E-2</v>
      </c>
    </row>
    <row r="26" spans="1:26" ht="18.399999999999999" customHeight="1" thickBot="1" x14ac:dyDescent="0.3">
      <c r="A26" s="693"/>
      <c r="B26" s="263">
        <v>10</v>
      </c>
      <c r="C26" s="132"/>
      <c r="D26" s="443">
        <f t="shared" si="38"/>
        <v>0.66597222222222219</v>
      </c>
      <c r="E26" s="69">
        <f t="shared" si="19"/>
        <v>0.67222222222222217</v>
      </c>
      <c r="F26" s="69">
        <f t="shared" si="20"/>
        <v>0.67569444444444438</v>
      </c>
      <c r="G26" s="69">
        <f t="shared" si="21"/>
        <v>0.68402777777777768</v>
      </c>
      <c r="H26" s="69">
        <f t="shared" si="22"/>
        <v>0.68819444444444433</v>
      </c>
      <c r="I26" s="69">
        <f t="shared" si="23"/>
        <v>0.69305555555555542</v>
      </c>
      <c r="J26" s="69">
        <f t="shared" si="24"/>
        <v>0.69722222222222208</v>
      </c>
      <c r="K26" s="69">
        <f t="shared" si="25"/>
        <v>0.70277777777777761</v>
      </c>
      <c r="L26" s="69">
        <f t="shared" si="26"/>
        <v>0.70694444444444426</v>
      </c>
      <c r="M26" s="69">
        <f t="shared" si="27"/>
        <v>0.70972222222222203</v>
      </c>
      <c r="N26" s="69">
        <f t="shared" si="28"/>
        <v>0.71458333333333313</v>
      </c>
      <c r="O26" s="69">
        <f t="shared" si="29"/>
        <v>0.71944444444444422</v>
      </c>
      <c r="P26" s="69">
        <f t="shared" si="30"/>
        <v>0.72430555555555531</v>
      </c>
      <c r="Q26" s="69">
        <f t="shared" si="31"/>
        <v>0.72847222222222197</v>
      </c>
      <c r="R26" s="69">
        <f t="shared" si="32"/>
        <v>0.73749999999999971</v>
      </c>
      <c r="S26" s="69">
        <f t="shared" si="33"/>
        <v>0.74027777777777748</v>
      </c>
      <c r="T26" s="69">
        <f t="shared" si="34"/>
        <v>0.74652777777777746</v>
      </c>
      <c r="U26" s="132"/>
      <c r="V26" s="205">
        <f t="shared" si="35"/>
        <v>54.589000000000006</v>
      </c>
      <c r="W26" s="88">
        <f t="shared" si="36"/>
        <v>8.0555555555555269E-2</v>
      </c>
      <c r="X26" s="89">
        <f t="shared" si="18"/>
        <v>27.155172413793199</v>
      </c>
      <c r="Y26" s="264"/>
      <c r="Z26" s="82">
        <f t="shared" si="37"/>
        <v>4.166666666666663E-2</v>
      </c>
    </row>
    <row r="27" spans="1:26" ht="18.399999999999999" customHeight="1" thickBot="1" x14ac:dyDescent="0.3">
      <c r="A27" s="693"/>
      <c r="B27" s="263">
        <v>11</v>
      </c>
      <c r="C27" s="132"/>
      <c r="D27" s="443">
        <v>0.72013888888888899</v>
      </c>
      <c r="E27" s="69">
        <f t="shared" si="19"/>
        <v>0.72638888888888897</v>
      </c>
      <c r="F27" s="69">
        <f t="shared" si="20"/>
        <v>0.72986111111111118</v>
      </c>
      <c r="G27" s="69">
        <f t="shared" si="21"/>
        <v>0.73819444444444449</v>
      </c>
      <c r="H27" s="69">
        <f t="shared" si="22"/>
        <v>0.74236111111111114</v>
      </c>
      <c r="I27" s="69">
        <f t="shared" si="23"/>
        <v>0.74722222222222223</v>
      </c>
      <c r="J27" s="69">
        <f t="shared" si="24"/>
        <v>0.75138888888888888</v>
      </c>
      <c r="K27" s="69">
        <f t="shared" si="25"/>
        <v>0.75694444444444442</v>
      </c>
      <c r="L27" s="69">
        <f t="shared" si="26"/>
        <v>0.76111111111111107</v>
      </c>
      <c r="M27" s="69">
        <f t="shared" si="27"/>
        <v>0.76388888888888884</v>
      </c>
      <c r="N27" s="69">
        <f t="shared" si="28"/>
        <v>0.76874999999999993</v>
      </c>
      <c r="O27" s="69">
        <f t="shared" si="29"/>
        <v>0.77361111111111103</v>
      </c>
      <c r="P27" s="69">
        <f t="shared" si="30"/>
        <v>0.77847222222222212</v>
      </c>
      <c r="Q27" s="69">
        <f t="shared" si="31"/>
        <v>0.78263888888888877</v>
      </c>
      <c r="R27" s="69">
        <f t="shared" si="32"/>
        <v>0.79166666666666652</v>
      </c>
      <c r="S27" s="69">
        <f t="shared" si="33"/>
        <v>0.79444444444444429</v>
      </c>
      <c r="T27" s="69">
        <f t="shared" si="34"/>
        <v>0.80069444444444426</v>
      </c>
      <c r="U27" s="237"/>
      <c r="V27" s="205">
        <f t="shared" si="35"/>
        <v>54.589000000000006</v>
      </c>
      <c r="W27" s="88">
        <f t="shared" si="36"/>
        <v>8.0555555555555269E-2</v>
      </c>
      <c r="X27" s="89">
        <f t="shared" si="18"/>
        <v>27.155172413793199</v>
      </c>
      <c r="Y27" s="264"/>
      <c r="Z27" s="82">
        <f t="shared" si="37"/>
        <v>5.4166666666666807E-2</v>
      </c>
    </row>
    <row r="28" spans="1:26" ht="18.399999999999999" customHeight="1" thickBot="1" x14ac:dyDescent="0.3">
      <c r="A28" s="693"/>
      <c r="B28" s="263">
        <v>12</v>
      </c>
      <c r="C28" s="132"/>
      <c r="D28" s="443">
        <f t="shared" si="38"/>
        <v>0.76180555555555562</v>
      </c>
      <c r="E28" s="69">
        <f t="shared" si="19"/>
        <v>0.7680555555555556</v>
      </c>
      <c r="F28" s="69">
        <f t="shared" si="20"/>
        <v>0.77152777777777781</v>
      </c>
      <c r="G28" s="69">
        <f t="shared" si="21"/>
        <v>0.77986111111111112</v>
      </c>
      <c r="H28" s="69">
        <f t="shared" si="22"/>
        <v>0.78402777777777777</v>
      </c>
      <c r="I28" s="69">
        <f t="shared" si="23"/>
        <v>0.78888888888888886</v>
      </c>
      <c r="J28" s="69">
        <f t="shared" si="24"/>
        <v>0.79305555555555551</v>
      </c>
      <c r="K28" s="69">
        <f t="shared" si="25"/>
        <v>0.79861111111111105</v>
      </c>
      <c r="L28" s="69">
        <f t="shared" si="26"/>
        <v>0.8027777777777777</v>
      </c>
      <c r="M28" s="69">
        <f t="shared" si="27"/>
        <v>0.80555555555555547</v>
      </c>
      <c r="N28" s="69">
        <f t="shared" si="28"/>
        <v>0.81041666666666656</v>
      </c>
      <c r="O28" s="69">
        <f t="shared" si="29"/>
        <v>0.81527777777777766</v>
      </c>
      <c r="P28" s="69">
        <f t="shared" si="30"/>
        <v>0.82013888888888875</v>
      </c>
      <c r="Q28" s="69">
        <f t="shared" si="31"/>
        <v>0.8243055555555554</v>
      </c>
      <c r="R28" s="69">
        <f t="shared" si="32"/>
        <v>0.83333333333333315</v>
      </c>
      <c r="S28" s="69">
        <f t="shared" si="33"/>
        <v>0.83611111111111092</v>
      </c>
      <c r="T28" s="69">
        <f t="shared" si="34"/>
        <v>0.84236111111111089</v>
      </c>
      <c r="U28" s="132"/>
      <c r="V28" s="205">
        <f t="shared" si="35"/>
        <v>54.589000000000006</v>
      </c>
      <c r="W28" s="88">
        <f t="shared" si="36"/>
        <v>8.0555555555555269E-2</v>
      </c>
      <c r="X28" s="89">
        <f t="shared" si="18"/>
        <v>27.155172413793199</v>
      </c>
      <c r="Y28" s="264"/>
      <c r="Z28" s="82">
        <f t="shared" si="37"/>
        <v>4.166666666666663E-2</v>
      </c>
    </row>
    <row r="29" spans="1:26" ht="18.399999999999999" customHeight="1" thickBot="1" x14ac:dyDescent="0.3">
      <c r="A29" s="693"/>
      <c r="B29" s="263">
        <v>13</v>
      </c>
      <c r="C29" s="132"/>
      <c r="D29" s="443">
        <v>0.81597222222222221</v>
      </c>
      <c r="E29" s="69">
        <f t="shared" si="19"/>
        <v>0.82222222222222219</v>
      </c>
      <c r="F29" s="69">
        <f t="shared" si="20"/>
        <v>0.8256944444444444</v>
      </c>
      <c r="G29" s="69">
        <f t="shared" si="21"/>
        <v>0.8340277777777777</v>
      </c>
      <c r="H29" s="69">
        <f t="shared" si="22"/>
        <v>0.83819444444444435</v>
      </c>
      <c r="I29" s="69">
        <f t="shared" si="23"/>
        <v>0.84305555555555545</v>
      </c>
      <c r="J29" s="69">
        <f t="shared" si="24"/>
        <v>0.8472222222222221</v>
      </c>
      <c r="K29" s="69">
        <f t="shared" si="25"/>
        <v>0.85277777777777763</v>
      </c>
      <c r="L29" s="69">
        <f t="shared" si="26"/>
        <v>0.85694444444444429</v>
      </c>
      <c r="M29" s="69">
        <f t="shared" si="27"/>
        <v>0.85972222222222205</v>
      </c>
      <c r="N29" s="69">
        <f t="shared" si="28"/>
        <v>0.86458333333333315</v>
      </c>
      <c r="O29" s="69">
        <f t="shared" si="29"/>
        <v>0.86944444444444424</v>
      </c>
      <c r="P29" s="69">
        <f t="shared" si="30"/>
        <v>0.87430555555555534</v>
      </c>
      <c r="Q29" s="69">
        <f t="shared" si="31"/>
        <v>0.87847222222222199</v>
      </c>
      <c r="R29" s="69">
        <f t="shared" si="32"/>
        <v>0.88749999999999973</v>
      </c>
      <c r="S29" s="69">
        <f t="shared" si="33"/>
        <v>0.8902777777777775</v>
      </c>
      <c r="T29" s="69">
        <f t="shared" si="34"/>
        <v>0.89652777777777748</v>
      </c>
      <c r="U29" s="132"/>
      <c r="V29" s="205">
        <f t="shared" si="35"/>
        <v>54.589000000000006</v>
      </c>
      <c r="W29" s="88">
        <f t="shared" si="36"/>
        <v>8.0555555555555269E-2</v>
      </c>
      <c r="X29" s="89">
        <f t="shared" si="18"/>
        <v>27.155172413793199</v>
      </c>
      <c r="Y29" s="264"/>
      <c r="Z29" s="82">
        <f t="shared" si="37"/>
        <v>5.4166666666666585E-2</v>
      </c>
    </row>
    <row r="30" spans="1:26" ht="18.399999999999999" customHeight="1" thickBot="1" x14ac:dyDescent="0.3">
      <c r="A30" s="693"/>
      <c r="B30" s="263">
        <v>14</v>
      </c>
      <c r="C30" s="132"/>
      <c r="D30" s="443">
        <f t="shared" si="38"/>
        <v>0.85763888888888884</v>
      </c>
      <c r="E30" s="69">
        <f t="shared" si="19"/>
        <v>0.86388888888888882</v>
      </c>
      <c r="F30" s="69">
        <f t="shared" si="20"/>
        <v>0.86736111111111103</v>
      </c>
      <c r="G30" s="69">
        <f t="shared" si="21"/>
        <v>0.87569444444444433</v>
      </c>
      <c r="H30" s="69">
        <f t="shared" si="22"/>
        <v>0.87986111111111098</v>
      </c>
      <c r="I30" s="69">
        <f t="shared" si="23"/>
        <v>0.88472222222222208</v>
      </c>
      <c r="J30" s="69">
        <f t="shared" si="24"/>
        <v>0.88888888888888873</v>
      </c>
      <c r="K30" s="69">
        <f t="shared" si="25"/>
        <v>0.89444444444444426</v>
      </c>
      <c r="L30" s="69">
        <f t="shared" si="26"/>
        <v>0.89861111111111092</v>
      </c>
      <c r="M30" s="69">
        <f t="shared" si="27"/>
        <v>0.90138888888888868</v>
      </c>
      <c r="N30" s="69">
        <f t="shared" si="28"/>
        <v>0.90624999999999978</v>
      </c>
      <c r="O30" s="69">
        <f t="shared" si="29"/>
        <v>0.91111111111111087</v>
      </c>
      <c r="P30" s="69">
        <f t="shared" si="30"/>
        <v>0.91597222222222197</v>
      </c>
      <c r="Q30" s="69">
        <f t="shared" si="31"/>
        <v>0.92013888888888862</v>
      </c>
      <c r="R30" s="69">
        <f t="shared" si="32"/>
        <v>0.92916666666666636</v>
      </c>
      <c r="S30" s="69">
        <f t="shared" si="33"/>
        <v>0.93194444444444413</v>
      </c>
      <c r="T30" s="69">
        <f t="shared" si="34"/>
        <v>0.93819444444444411</v>
      </c>
      <c r="U30" s="132"/>
      <c r="V30" s="205">
        <f t="shared" si="35"/>
        <v>54.589000000000006</v>
      </c>
      <c r="W30" s="88">
        <f t="shared" si="36"/>
        <v>8.0555555555555269E-2</v>
      </c>
      <c r="X30" s="89">
        <f t="shared" si="18"/>
        <v>27.155172413793199</v>
      </c>
      <c r="Y30" s="264"/>
      <c r="Z30" s="82">
        <f t="shared" si="37"/>
        <v>4.166666666666663E-2</v>
      </c>
    </row>
    <row r="31" spans="1:26" ht="18.399999999999999" customHeight="1" thickBot="1" x14ac:dyDescent="0.3">
      <c r="A31" s="693"/>
      <c r="B31" s="268">
        <v>15</v>
      </c>
      <c r="C31" s="149"/>
      <c r="D31" s="444">
        <v>0.91180555555555554</v>
      </c>
      <c r="E31" s="144">
        <f t="shared" si="2"/>
        <v>0.91805555555555551</v>
      </c>
      <c r="F31" s="144">
        <f t="shared" si="20"/>
        <v>0.92152777777777772</v>
      </c>
      <c r="G31" s="144">
        <f t="shared" si="21"/>
        <v>0.92986111111111103</v>
      </c>
      <c r="H31" s="144">
        <f t="shared" si="22"/>
        <v>0.93402777777777768</v>
      </c>
      <c r="I31" s="144">
        <f t="shared" si="23"/>
        <v>0.93888888888888877</v>
      </c>
      <c r="J31" s="144">
        <f t="shared" si="24"/>
        <v>0.94305555555555542</v>
      </c>
      <c r="K31" s="144">
        <f t="shared" si="25"/>
        <v>0.94861111111111096</v>
      </c>
      <c r="L31" s="144">
        <f t="shared" si="26"/>
        <v>0.95277777777777761</v>
      </c>
      <c r="M31" s="144">
        <f t="shared" si="27"/>
        <v>0.95555555555555538</v>
      </c>
      <c r="N31" s="144">
        <f t="shared" si="28"/>
        <v>0.96041666666666647</v>
      </c>
      <c r="O31" s="144">
        <f t="shared" si="29"/>
        <v>0.96527777777777757</v>
      </c>
      <c r="P31" s="144">
        <f t="shared" si="30"/>
        <v>0.97013888888888866</v>
      </c>
      <c r="Q31" s="144">
        <f t="shared" si="31"/>
        <v>0.97430555555555531</v>
      </c>
      <c r="R31" s="144">
        <f t="shared" si="32"/>
        <v>0.98333333333333306</v>
      </c>
      <c r="S31" s="144">
        <f t="shared" si="33"/>
        <v>0.98611111111111083</v>
      </c>
      <c r="T31" s="144">
        <f t="shared" si="34"/>
        <v>0.99236111111111081</v>
      </c>
      <c r="U31" s="149"/>
      <c r="V31" s="156">
        <f t="shared" si="35"/>
        <v>54.589000000000006</v>
      </c>
      <c r="W31" s="143">
        <f t="shared" si="36"/>
        <v>8.0555555555555269E-2</v>
      </c>
      <c r="X31" s="147">
        <f t="shared" si="18"/>
        <v>27.155172413793199</v>
      </c>
      <c r="Y31" s="264"/>
      <c r="Z31" s="82">
        <f t="shared" si="37"/>
        <v>5.4166666666666696E-2</v>
      </c>
    </row>
    <row r="32" spans="1:26" ht="18.399999999999999" customHeight="1" thickBot="1" x14ac:dyDescent="0.3">
      <c r="A32" s="709"/>
      <c r="B32" s="268">
        <v>16</v>
      </c>
      <c r="C32" s="149"/>
      <c r="D32" s="444">
        <f t="shared" si="38"/>
        <v>0.95347222222222217</v>
      </c>
      <c r="E32" s="144">
        <f t="shared" ref="E32" si="39">D32+E$10</f>
        <v>0.95972222222222214</v>
      </c>
      <c r="F32" s="144">
        <f t="shared" ref="F32" si="40">E32+F$10</f>
        <v>0.96319444444444435</v>
      </c>
      <c r="G32" s="144">
        <f t="shared" ref="G32" si="41">F32+G$10</f>
        <v>0.97152777777777766</v>
      </c>
      <c r="H32" s="144">
        <f t="shared" ref="H32" si="42">G32+H$10</f>
        <v>0.97569444444444431</v>
      </c>
      <c r="I32" s="144">
        <f t="shared" ref="I32" si="43">H32+I$10</f>
        <v>0.9805555555555554</v>
      </c>
      <c r="J32" s="144">
        <f t="shared" ref="J32" si="44">I32+J$10</f>
        <v>0.98472222222222205</v>
      </c>
      <c r="K32" s="144">
        <f t="shared" ref="K32" si="45">J32+K$10</f>
        <v>0.99027777777777759</v>
      </c>
      <c r="L32" s="144">
        <f t="shared" ref="L32" si="46">K32+L$10</f>
        <v>0.99444444444444424</v>
      </c>
      <c r="M32" s="144">
        <f t="shared" ref="M32" si="47">L32+M$10</f>
        <v>0.99722222222222201</v>
      </c>
      <c r="N32" s="144">
        <f t="shared" ref="N32" si="48">M32+N$10</f>
        <v>1.0020833333333332</v>
      </c>
      <c r="O32" s="144">
        <f t="shared" ref="O32" si="49">N32+O$10</f>
        <v>1.0069444444444444</v>
      </c>
      <c r="P32" s="144">
        <f t="shared" ref="P32" si="50">O32+P$10</f>
        <v>1.0118055555555556</v>
      </c>
      <c r="Q32" s="144">
        <f t="shared" ref="Q32" si="51">P32+Q$10</f>
        <v>1.0159722222222223</v>
      </c>
      <c r="R32" s="144">
        <f t="shared" ref="R32" si="52">Q32+R$10</f>
        <v>1.0250000000000001</v>
      </c>
      <c r="S32" s="144">
        <f t="shared" ref="S32" si="53">R32+S$10</f>
        <v>1.0277777777777779</v>
      </c>
      <c r="T32" s="144">
        <f t="shared" ref="T32" si="54">S32+T$10</f>
        <v>1.034027777777778</v>
      </c>
      <c r="U32" s="149"/>
      <c r="V32" s="156">
        <f t="shared" si="35"/>
        <v>54.589000000000006</v>
      </c>
      <c r="W32" s="143">
        <f t="shared" si="36"/>
        <v>8.0555555555555824E-2</v>
      </c>
      <c r="X32" s="147">
        <f t="shared" si="18"/>
        <v>27.155172413793014</v>
      </c>
      <c r="Y32" s="264"/>
      <c r="Z32" s="82">
        <f t="shared" si="37"/>
        <v>4.166666666666663E-2</v>
      </c>
    </row>
    <row r="33" spans="1:26" ht="18.399999999999999" customHeight="1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Z33" s="82"/>
    </row>
    <row r="34" spans="1:26" ht="18.399999999999999" customHeight="1" x14ac:dyDescent="0.25">
      <c r="A34" s="84"/>
      <c r="B34" s="84"/>
      <c r="C34" s="84"/>
      <c r="D34" s="84"/>
      <c r="E34" s="84" t="s">
        <v>63</v>
      </c>
      <c r="F34" s="84"/>
      <c r="G34" s="206"/>
      <c r="H34" s="84">
        <v>14</v>
      </c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Z34" s="82"/>
    </row>
    <row r="35" spans="1:26" ht="15" customHeight="1" x14ac:dyDescent="0.25">
      <c r="B35" s="84"/>
      <c r="C35" s="84"/>
      <c r="D35" s="84"/>
      <c r="E35" s="84" t="s">
        <v>64</v>
      </c>
      <c r="F35" s="84"/>
      <c r="G35" s="206"/>
      <c r="H35" s="84">
        <v>2</v>
      </c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Z35" s="82"/>
    </row>
    <row r="36" spans="1:26" ht="15" customHeight="1" x14ac:dyDescent="0.25">
      <c r="B36" s="84"/>
      <c r="C36" s="84"/>
      <c r="D36" s="84"/>
      <c r="E36" s="84" t="s">
        <v>65</v>
      </c>
      <c r="F36" s="84"/>
      <c r="G36" s="206"/>
      <c r="H36" s="84">
        <f>B32</f>
        <v>16</v>
      </c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Z36" s="82"/>
    </row>
    <row r="37" spans="1:26" ht="15" customHeight="1" x14ac:dyDescent="0.25">
      <c r="B37" s="84"/>
      <c r="C37" s="84"/>
      <c r="D37" s="84"/>
      <c r="E37" s="84" t="s">
        <v>66</v>
      </c>
      <c r="F37" s="84"/>
      <c r="G37" s="206"/>
      <c r="H37" s="207">
        <v>52.5</v>
      </c>
      <c r="I37" s="84" t="s">
        <v>69</v>
      </c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Z37" s="82"/>
    </row>
    <row r="38" spans="1:26" ht="15" customHeight="1" x14ac:dyDescent="0.25">
      <c r="E38" s="84" t="s">
        <v>68</v>
      </c>
      <c r="I38" s="84"/>
      <c r="Z38" s="82"/>
    </row>
    <row r="39" spans="1:26" ht="15" customHeight="1" x14ac:dyDescent="0.25">
      <c r="E39" s="84" t="s">
        <v>70</v>
      </c>
      <c r="I39" s="84"/>
      <c r="Z39" s="82"/>
    </row>
    <row r="40" spans="1:26" ht="15" customHeight="1" x14ac:dyDescent="0.25">
      <c r="Z40" s="82"/>
    </row>
    <row r="41" spans="1:26" ht="15" customHeight="1" x14ac:dyDescent="0.25">
      <c r="Z41" s="82"/>
    </row>
    <row r="42" spans="1:26" ht="15" customHeight="1" x14ac:dyDescent="0.25">
      <c r="Z42" s="82"/>
    </row>
    <row r="43" spans="1:26" ht="15" customHeight="1" x14ac:dyDescent="0.25">
      <c r="Z43" s="82"/>
    </row>
    <row r="44" spans="1:26" ht="15" customHeight="1" x14ac:dyDescent="0.25">
      <c r="Z44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1">
    <mergeCell ref="B8:X8"/>
    <mergeCell ref="B11:C11"/>
    <mergeCell ref="E11:S11"/>
    <mergeCell ref="V11:V12"/>
    <mergeCell ref="W11:W15"/>
    <mergeCell ref="X11:X15"/>
    <mergeCell ref="Y11:Y15"/>
    <mergeCell ref="V13:V15"/>
    <mergeCell ref="B15:C15"/>
    <mergeCell ref="B16:Y16"/>
    <mergeCell ref="A17:A32"/>
  </mergeCells>
  <pageMargins left="0.51181102362204722" right="0.15748031496062992" top="0.74803149606299213" bottom="0.74803149606299213" header="0.31496062992125984" footer="0.31496062992125984"/>
  <pageSetup paperSize="9" scale="33" fitToHeight="5" orientation="portrait" r:id="rId1"/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I47"/>
  <sheetViews>
    <sheetView view="pageBreakPreview" topLeftCell="B14" zoomScale="110" zoomScaleNormal="85" zoomScaleSheetLayoutView="11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1" width="10.7109375" style="40" customWidth="1"/>
    <col min="22" max="22" width="0.28515625" style="40" customWidth="1"/>
    <col min="23" max="31" width="10.7109375" style="40" hidden="1" customWidth="1"/>
    <col min="32" max="32" width="12.140625" style="40" hidden="1" customWidth="1"/>
    <col min="33" max="34" width="9.7109375" style="40" hidden="1" customWidth="1"/>
    <col min="35" max="16384" width="11.5703125" style="40"/>
  </cols>
  <sheetData>
    <row r="1" spans="2:34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</row>
    <row r="2" spans="2:34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</row>
    <row r="3" spans="2:34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</row>
    <row r="4" spans="2:34" s="30" customFormat="1" ht="23.25" x14ac:dyDescent="0.35">
      <c r="B4" s="32" t="s">
        <v>194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</row>
    <row r="5" spans="2:34" s="30" customFormat="1" ht="23.25" x14ac:dyDescent="0.35">
      <c r="B5" s="32" t="s">
        <v>160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</row>
    <row r="6" spans="2:34" s="30" customFormat="1" ht="23.25" x14ac:dyDescent="0.35">
      <c r="B6" s="32" t="s">
        <v>166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</row>
    <row r="7" spans="2:34" s="30" customFormat="1" ht="24" thickBot="1" x14ac:dyDescent="0.4">
      <c r="B7" s="32" t="s">
        <v>161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</row>
    <row r="8" spans="2:34" s="30" customFormat="1" ht="173.25" customHeight="1" thickBot="1" x14ac:dyDescent="0.4">
      <c r="B8" s="713" t="s">
        <v>262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4"/>
      <c r="AC8" s="714"/>
      <c r="AD8" s="714"/>
      <c r="AE8" s="714"/>
      <c r="AF8" s="714"/>
      <c r="AG8" s="715"/>
      <c r="AH8" s="332"/>
    </row>
    <row r="9" spans="2:34" x14ac:dyDescent="0.25">
      <c r="B9" s="104"/>
      <c r="C9" s="104"/>
      <c r="D9" s="76">
        <v>1.0416666666666666E-2</v>
      </c>
      <c r="E9" s="569">
        <v>3.472222222222222E-3</v>
      </c>
      <c r="F9" s="569">
        <v>1.3888888888888889E-3</v>
      </c>
      <c r="G9" s="569">
        <v>4.8611111111111112E-3</v>
      </c>
      <c r="H9" s="569">
        <v>4.8611111111111112E-3</v>
      </c>
      <c r="I9" s="569">
        <v>9.7222222222222224E-3</v>
      </c>
      <c r="J9" s="569">
        <v>5.5555555555555558E-3</v>
      </c>
      <c r="K9" s="569">
        <v>2.7777777777777779E-3</v>
      </c>
      <c r="L9" s="569">
        <v>7.6388888888888886E-3</v>
      </c>
      <c r="M9" s="569">
        <v>5.5555555555555558E-3</v>
      </c>
      <c r="N9" s="569">
        <v>4.1666666666666666E-3</v>
      </c>
      <c r="O9" s="569">
        <v>7.6388888888888886E-3</v>
      </c>
      <c r="P9" s="569">
        <v>2.7777777777777779E-3</v>
      </c>
      <c r="Q9" s="570">
        <v>1.0416666666666666E-2</v>
      </c>
      <c r="R9" s="195">
        <f>SUM(E9:P9)</f>
        <v>6.0416666666666667E-2</v>
      </c>
      <c r="S9" s="195"/>
      <c r="T9" s="106"/>
    </row>
    <row r="10" spans="2:34" ht="15.75" thickBot="1" x14ac:dyDescent="0.3">
      <c r="B10" s="104"/>
      <c r="C10" s="104"/>
      <c r="D10" s="111">
        <v>1.0416666666666666E-2</v>
      </c>
      <c r="E10" s="569">
        <v>3.472222222222222E-3</v>
      </c>
      <c r="F10" s="569">
        <v>1.3888888888888889E-3</v>
      </c>
      <c r="G10" s="569">
        <v>4.8611111111111112E-3</v>
      </c>
      <c r="H10" s="569">
        <v>4.8611111111111112E-3</v>
      </c>
      <c r="I10" s="569">
        <v>6.9444444444444441E-3</v>
      </c>
      <c r="J10" s="569">
        <v>5.5555555555555558E-3</v>
      </c>
      <c r="K10" s="569">
        <v>2.0833333333333333E-3</v>
      </c>
      <c r="L10" s="569">
        <v>6.9444444444444441E-3</v>
      </c>
      <c r="M10" s="569">
        <v>4.8611111111111112E-3</v>
      </c>
      <c r="N10" s="569">
        <v>3.472222222222222E-3</v>
      </c>
      <c r="O10" s="569">
        <v>6.9444444444444441E-3</v>
      </c>
      <c r="P10" s="569">
        <v>2.7777777777777779E-3</v>
      </c>
      <c r="Q10" s="569">
        <v>1.0416666666666666E-2</v>
      </c>
      <c r="R10" s="195">
        <f>SUM(E10:P10)</f>
        <v>5.4166666666666662E-2</v>
      </c>
      <c r="S10" s="195"/>
      <c r="T10" s="106"/>
    </row>
    <row r="11" spans="2:34" ht="26.25" customHeight="1" thickBot="1" x14ac:dyDescent="0.3">
      <c r="B11" s="763" t="s">
        <v>47</v>
      </c>
      <c r="C11" s="775"/>
      <c r="D11" s="196" t="s">
        <v>127</v>
      </c>
      <c r="E11" s="698" t="s">
        <v>48</v>
      </c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700"/>
      <c r="Q11" s="373" t="s">
        <v>49</v>
      </c>
      <c r="R11" s="701" t="s">
        <v>50</v>
      </c>
      <c r="S11" s="370" t="s">
        <v>51</v>
      </c>
      <c r="T11" s="370" t="s">
        <v>52</v>
      </c>
      <c r="U11" s="370" t="s">
        <v>53</v>
      </c>
    </row>
    <row r="12" spans="2:34" ht="60.75" thickBot="1" x14ac:dyDescent="0.3">
      <c r="B12" s="687"/>
      <c r="C12" s="688"/>
      <c r="D12" s="200" t="s">
        <v>162</v>
      </c>
      <c r="E12" s="198" t="s">
        <v>327</v>
      </c>
      <c r="F12" s="96" t="s">
        <v>328</v>
      </c>
      <c r="G12" s="96" t="s">
        <v>163</v>
      </c>
      <c r="H12" s="96" t="s">
        <v>329</v>
      </c>
      <c r="I12" s="96" t="s">
        <v>310</v>
      </c>
      <c r="J12" s="96" t="s">
        <v>330</v>
      </c>
      <c r="K12" s="96" t="s">
        <v>152</v>
      </c>
      <c r="L12" s="96" t="s">
        <v>331</v>
      </c>
      <c r="M12" s="96" t="s">
        <v>332</v>
      </c>
      <c r="N12" s="96" t="s">
        <v>159</v>
      </c>
      <c r="O12" s="96" t="s">
        <v>158</v>
      </c>
      <c r="P12" s="96" t="s">
        <v>164</v>
      </c>
      <c r="Q12" s="367" t="s">
        <v>99</v>
      </c>
      <c r="R12" s="702"/>
      <c r="S12" s="703"/>
      <c r="T12" s="703"/>
      <c r="U12" s="703"/>
    </row>
    <row r="13" spans="2:34" ht="15.75" thickBot="1" x14ac:dyDescent="0.3">
      <c r="B13" s="52" t="s">
        <v>58</v>
      </c>
      <c r="C13" s="53">
        <v>0</v>
      </c>
      <c r="D13" s="370"/>
      <c r="E13" s="54">
        <v>3.2</v>
      </c>
      <c r="F13" s="55">
        <v>1.9</v>
      </c>
      <c r="G13" s="55">
        <v>2.42</v>
      </c>
      <c r="H13" s="55">
        <v>2.34</v>
      </c>
      <c r="I13" s="55">
        <v>4.59</v>
      </c>
      <c r="J13" s="55">
        <v>2.5299999999999998</v>
      </c>
      <c r="K13" s="55">
        <v>1.9</v>
      </c>
      <c r="L13" s="55">
        <v>1.68</v>
      </c>
      <c r="M13" s="55">
        <v>5.83</v>
      </c>
      <c r="N13" s="55">
        <v>1.95</v>
      </c>
      <c r="O13" s="55">
        <v>5.54</v>
      </c>
      <c r="P13" s="55">
        <v>5.61</v>
      </c>
      <c r="Q13" s="202">
        <v>0</v>
      </c>
      <c r="R13" s="719">
        <f>Q14</f>
        <v>39.49</v>
      </c>
      <c r="S13" s="703"/>
      <c r="T13" s="703"/>
      <c r="U13" s="703"/>
    </row>
    <row r="14" spans="2:34" ht="30.75" customHeight="1" thickBot="1" x14ac:dyDescent="0.3">
      <c r="B14" s="58" t="s">
        <v>59</v>
      </c>
      <c r="C14" s="59">
        <v>0</v>
      </c>
      <c r="D14" s="60">
        <f t="shared" ref="D14:O14" si="0">C14+D13</f>
        <v>0</v>
      </c>
      <c r="E14" s="61">
        <f t="shared" si="0"/>
        <v>3.2</v>
      </c>
      <c r="F14" s="62">
        <f t="shared" si="0"/>
        <v>5.0999999999999996</v>
      </c>
      <c r="G14" s="62">
        <f t="shared" si="0"/>
        <v>7.52</v>
      </c>
      <c r="H14" s="62">
        <f t="shared" si="0"/>
        <v>9.86</v>
      </c>
      <c r="I14" s="62">
        <f t="shared" si="0"/>
        <v>14.45</v>
      </c>
      <c r="J14" s="62">
        <f t="shared" si="0"/>
        <v>16.98</v>
      </c>
      <c r="K14" s="62">
        <f t="shared" si="0"/>
        <v>18.88</v>
      </c>
      <c r="L14" s="62">
        <f t="shared" si="0"/>
        <v>20.56</v>
      </c>
      <c r="M14" s="62">
        <f t="shared" si="0"/>
        <v>26.39</v>
      </c>
      <c r="N14" s="62">
        <f t="shared" si="0"/>
        <v>28.34</v>
      </c>
      <c r="O14" s="62">
        <f t="shared" si="0"/>
        <v>33.880000000000003</v>
      </c>
      <c r="P14" s="62">
        <f>O14+P13</f>
        <v>39.49</v>
      </c>
      <c r="Q14" s="65">
        <f>P14+Q13</f>
        <v>39.49</v>
      </c>
      <c r="R14" s="720"/>
      <c r="S14" s="703"/>
      <c r="T14" s="703"/>
      <c r="U14" s="703"/>
    </row>
    <row r="15" spans="2:34" ht="30.75" customHeight="1" thickBot="1" x14ac:dyDescent="0.3">
      <c r="B15" s="687" t="s">
        <v>60</v>
      </c>
      <c r="C15" s="758"/>
      <c r="D15" s="60">
        <f t="shared" ref="D15:Q15" si="1">D13/((D10*1440)/60)</f>
        <v>0</v>
      </c>
      <c r="E15" s="61">
        <f t="shared" si="1"/>
        <v>38.400000000000006</v>
      </c>
      <c r="F15" s="62">
        <f t="shared" si="1"/>
        <v>57</v>
      </c>
      <c r="G15" s="62">
        <f t="shared" si="1"/>
        <v>20.74285714285714</v>
      </c>
      <c r="H15" s="62">
        <f t="shared" si="1"/>
        <v>20.057142857142857</v>
      </c>
      <c r="I15" s="62">
        <f t="shared" si="1"/>
        <v>27.54</v>
      </c>
      <c r="J15" s="62">
        <f t="shared" si="1"/>
        <v>18.974999999999998</v>
      </c>
      <c r="K15" s="62">
        <f t="shared" si="1"/>
        <v>37.999999999999993</v>
      </c>
      <c r="L15" s="62">
        <f t="shared" si="1"/>
        <v>10.08</v>
      </c>
      <c r="M15" s="62">
        <f t="shared" si="1"/>
        <v>49.971428571428568</v>
      </c>
      <c r="N15" s="62">
        <f t="shared" si="1"/>
        <v>23.400000000000002</v>
      </c>
      <c r="O15" s="62">
        <f t="shared" si="1"/>
        <v>33.24</v>
      </c>
      <c r="P15" s="62">
        <f t="shared" si="1"/>
        <v>84.15</v>
      </c>
      <c r="Q15" s="65">
        <f t="shared" si="1"/>
        <v>0</v>
      </c>
      <c r="R15" s="721"/>
      <c r="S15" s="702"/>
      <c r="T15" s="702"/>
      <c r="U15" s="702"/>
    </row>
    <row r="16" spans="2:34" ht="36.6" customHeight="1" thickBot="1" x14ac:dyDescent="0.3">
      <c r="B16" s="707" t="s">
        <v>165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690"/>
      <c r="U16" s="757"/>
    </row>
    <row r="17" spans="1:35" ht="18.399999999999999" customHeight="1" thickBot="1" x14ac:dyDescent="0.3">
      <c r="A17" s="692" t="s">
        <v>38</v>
      </c>
      <c r="B17" s="245">
        <v>1</v>
      </c>
      <c r="C17" s="132"/>
      <c r="D17" s="69">
        <v>0.20833333333333334</v>
      </c>
      <c r="E17" s="70">
        <f t="shared" ref="E17:P19" si="2">D17+E$10</f>
        <v>0.21180555555555555</v>
      </c>
      <c r="F17" s="70">
        <f t="shared" si="2"/>
        <v>0.21319444444444444</v>
      </c>
      <c r="G17" s="70">
        <f t="shared" si="2"/>
        <v>0.21805555555555556</v>
      </c>
      <c r="H17" s="70">
        <f t="shared" si="2"/>
        <v>0.22291666666666668</v>
      </c>
      <c r="I17" s="70">
        <f t="shared" si="2"/>
        <v>0.22986111111111113</v>
      </c>
      <c r="J17" s="70">
        <f t="shared" si="2"/>
        <v>0.23541666666666669</v>
      </c>
      <c r="K17" s="70">
        <f t="shared" si="2"/>
        <v>0.23750000000000002</v>
      </c>
      <c r="L17" s="70">
        <f t="shared" si="2"/>
        <v>0.24444444444444446</v>
      </c>
      <c r="M17" s="70">
        <f t="shared" si="2"/>
        <v>0.24930555555555559</v>
      </c>
      <c r="N17" s="70">
        <f t="shared" si="2"/>
        <v>0.25277777777777782</v>
      </c>
      <c r="O17" s="70">
        <f t="shared" si="2"/>
        <v>0.25972222222222224</v>
      </c>
      <c r="P17" s="70">
        <f t="shared" si="2"/>
        <v>0.26250000000000001</v>
      </c>
      <c r="Q17" s="219"/>
      <c r="R17" s="91">
        <f t="shared" ref="R17:R39" si="3">$R$13</f>
        <v>39.49</v>
      </c>
      <c r="S17" s="87">
        <f>P17-D17</f>
        <v>5.4166666666666669E-2</v>
      </c>
      <c r="T17" s="73">
        <f>R17/((S17*1440)/60)</f>
        <v>30.376923076923077</v>
      </c>
      <c r="U17" s="87"/>
      <c r="V17" s="82"/>
      <c r="X17" s="82"/>
    </row>
    <row r="18" spans="1:35" ht="18.399999999999999" customHeight="1" thickBot="1" x14ac:dyDescent="0.3">
      <c r="A18" s="693"/>
      <c r="B18" s="246">
        <v>2</v>
      </c>
      <c r="C18" s="132"/>
      <c r="D18" s="139">
        <v>0.25694444444444448</v>
      </c>
      <c r="E18" s="70">
        <f t="shared" si="2"/>
        <v>0.26041666666666669</v>
      </c>
      <c r="F18" s="70">
        <f t="shared" si="2"/>
        <v>0.26180555555555557</v>
      </c>
      <c r="G18" s="70">
        <f t="shared" si="2"/>
        <v>0.26666666666666666</v>
      </c>
      <c r="H18" s="70">
        <f t="shared" si="2"/>
        <v>0.27152777777777776</v>
      </c>
      <c r="I18" s="70">
        <f t="shared" si="2"/>
        <v>0.27847222222222218</v>
      </c>
      <c r="J18" s="70">
        <f t="shared" si="2"/>
        <v>0.28402777777777771</v>
      </c>
      <c r="K18" s="70">
        <f t="shared" si="2"/>
        <v>0.28611111111111104</v>
      </c>
      <c r="L18" s="70">
        <f t="shared" si="2"/>
        <v>0.29305555555555546</v>
      </c>
      <c r="M18" s="70">
        <f t="shared" si="2"/>
        <v>0.29791666666666655</v>
      </c>
      <c r="N18" s="70">
        <f t="shared" si="2"/>
        <v>0.30138888888888876</v>
      </c>
      <c r="O18" s="70">
        <f t="shared" si="2"/>
        <v>0.30833333333333318</v>
      </c>
      <c r="P18" s="70">
        <f t="shared" si="2"/>
        <v>0.31111111111111095</v>
      </c>
      <c r="Q18" s="229"/>
      <c r="R18" s="92">
        <f t="shared" si="3"/>
        <v>39.49</v>
      </c>
      <c r="S18" s="87">
        <f t="shared" ref="S18:S32" si="4">P18-D18</f>
        <v>5.4166666666666474E-2</v>
      </c>
      <c r="T18" s="73">
        <f>R18/((S18*1440)/60)</f>
        <v>30.376923076923191</v>
      </c>
      <c r="U18" s="88"/>
      <c r="V18" s="82"/>
      <c r="X18" s="82"/>
      <c r="AI18" s="82">
        <f>D18-D17</f>
        <v>4.8611111111111133E-2</v>
      </c>
    </row>
    <row r="19" spans="1:35" ht="18.399999999999999" customHeight="1" thickBot="1" x14ac:dyDescent="0.3">
      <c r="A19" s="693"/>
      <c r="B19" s="246">
        <v>3</v>
      </c>
      <c r="C19" s="132"/>
      <c r="D19" s="453">
        <v>0.28125</v>
      </c>
      <c r="E19" s="613">
        <f t="shared" si="2"/>
        <v>0.28472222222222221</v>
      </c>
      <c r="F19" s="613">
        <f t="shared" si="2"/>
        <v>0.28611111111111109</v>
      </c>
      <c r="G19" s="613">
        <f t="shared" si="2"/>
        <v>0.29097222222222219</v>
      </c>
      <c r="H19" s="613">
        <f t="shared" si="2"/>
        <v>0.29583333333333328</v>
      </c>
      <c r="I19" s="613">
        <f t="shared" si="2"/>
        <v>0.3027777777777777</v>
      </c>
      <c r="J19" s="613">
        <f t="shared" si="2"/>
        <v>0.30833333333333324</v>
      </c>
      <c r="K19" s="613">
        <f t="shared" si="2"/>
        <v>0.31041666666666656</v>
      </c>
      <c r="L19" s="613">
        <f t="shared" si="2"/>
        <v>0.31736111111111098</v>
      </c>
      <c r="M19" s="613">
        <f t="shared" si="2"/>
        <v>0.32222222222222208</v>
      </c>
      <c r="N19" s="613">
        <f t="shared" si="2"/>
        <v>0.32569444444444429</v>
      </c>
      <c r="O19" s="613">
        <f t="shared" si="2"/>
        <v>0.33263888888888871</v>
      </c>
      <c r="P19" s="613">
        <f t="shared" si="2"/>
        <v>0.33541666666666647</v>
      </c>
      <c r="Q19" s="229"/>
      <c r="R19" s="92">
        <f t="shared" si="3"/>
        <v>39.49</v>
      </c>
      <c r="S19" s="87">
        <f t="shared" si="4"/>
        <v>5.4166666666666474E-2</v>
      </c>
      <c r="T19" s="73">
        <f t="shared" ref="T19:T32" si="5">R19/((S19*1440)/60)</f>
        <v>30.376923076923191</v>
      </c>
      <c r="U19" s="88"/>
      <c r="V19" s="82"/>
      <c r="X19" s="82"/>
      <c r="AI19" s="82">
        <f t="shared" ref="AI19:AI39" si="6">D19-D18</f>
        <v>2.4305555555555525E-2</v>
      </c>
    </row>
    <row r="20" spans="1:35" ht="18.399999999999999" customHeight="1" thickBot="1" x14ac:dyDescent="0.3">
      <c r="A20" s="693"/>
      <c r="B20" s="245">
        <v>4</v>
      </c>
      <c r="C20" s="132"/>
      <c r="D20" s="453">
        <v>0.30208333333333331</v>
      </c>
      <c r="E20" s="613">
        <f t="shared" ref="E20" si="7">D20+E$9</f>
        <v>0.30555555555555552</v>
      </c>
      <c r="F20" s="613">
        <f t="shared" ref="F20" si="8">E20+F$9</f>
        <v>0.30694444444444441</v>
      </c>
      <c r="G20" s="613">
        <f t="shared" ref="G20" si="9">F20+G$9</f>
        <v>0.3118055555555555</v>
      </c>
      <c r="H20" s="613">
        <f t="shared" ref="H20" si="10">G20+H$9</f>
        <v>0.3166666666666666</v>
      </c>
      <c r="I20" s="613">
        <f t="shared" ref="I20" si="11">H20+I$9</f>
        <v>0.32638888888888884</v>
      </c>
      <c r="J20" s="613">
        <f t="shared" ref="J20" si="12">I20+J$9</f>
        <v>0.33194444444444438</v>
      </c>
      <c r="K20" s="613">
        <f t="shared" ref="K20" si="13">J20+K$9</f>
        <v>0.33472222222222214</v>
      </c>
      <c r="L20" s="613">
        <f t="shared" ref="L20" si="14">K20+L$9</f>
        <v>0.34236111111111101</v>
      </c>
      <c r="M20" s="613">
        <f t="shared" ref="M20" si="15">L20+M$9</f>
        <v>0.34791666666666654</v>
      </c>
      <c r="N20" s="613">
        <f t="shared" ref="N20" si="16">M20+N$9</f>
        <v>0.35208333333333319</v>
      </c>
      <c r="O20" s="613">
        <f t="shared" ref="O20" si="17">N20+O$9</f>
        <v>0.35972222222222205</v>
      </c>
      <c r="P20" s="613">
        <f t="shared" ref="P20" si="18">O20+P$9</f>
        <v>0.36249999999999982</v>
      </c>
      <c r="Q20" s="229"/>
      <c r="R20" s="92">
        <f t="shared" si="3"/>
        <v>39.49</v>
      </c>
      <c r="S20" s="87">
        <f t="shared" ref="S20" si="19">P20-D20</f>
        <v>6.0416666666666508E-2</v>
      </c>
      <c r="T20" s="73">
        <f t="shared" ref="T20" si="20">R20/((S20*1440)/60)</f>
        <v>27.234482758620764</v>
      </c>
      <c r="U20" s="88"/>
      <c r="V20" s="82"/>
      <c r="X20" s="82"/>
      <c r="AI20" s="82">
        <f t="shared" si="6"/>
        <v>2.0833333333333315E-2</v>
      </c>
    </row>
    <row r="21" spans="1:35" ht="18.399999999999999" customHeight="1" thickBot="1" x14ac:dyDescent="0.3">
      <c r="A21" s="693"/>
      <c r="B21" s="246">
        <v>5</v>
      </c>
      <c r="C21" s="132"/>
      <c r="D21" s="453">
        <v>0.31944444444444448</v>
      </c>
      <c r="E21" s="613">
        <f t="shared" ref="E21" si="21">D21+E$9</f>
        <v>0.32291666666666669</v>
      </c>
      <c r="F21" s="613">
        <f t="shared" ref="F21" si="22">E21+F$9</f>
        <v>0.32430555555555557</v>
      </c>
      <c r="G21" s="613">
        <f t="shared" ref="G21" si="23">F21+G$9</f>
        <v>0.32916666666666666</v>
      </c>
      <c r="H21" s="613">
        <f t="shared" ref="H21" si="24">G21+H$9</f>
        <v>0.33402777777777776</v>
      </c>
      <c r="I21" s="613">
        <f t="shared" ref="I21" si="25">H21+I$9</f>
        <v>0.34375</v>
      </c>
      <c r="J21" s="613">
        <f t="shared" ref="J21" si="26">I21+J$9</f>
        <v>0.34930555555555554</v>
      </c>
      <c r="K21" s="613">
        <f t="shared" ref="K21" si="27">J21+K$9</f>
        <v>0.3520833333333333</v>
      </c>
      <c r="L21" s="613">
        <f t="shared" ref="L21" si="28">K21+L$9</f>
        <v>0.35972222222222217</v>
      </c>
      <c r="M21" s="613">
        <f t="shared" ref="M21" si="29">L21+M$9</f>
        <v>0.3652777777777777</v>
      </c>
      <c r="N21" s="613">
        <f t="shared" ref="N21" si="30">M21+N$9</f>
        <v>0.36944444444444435</v>
      </c>
      <c r="O21" s="613">
        <f t="shared" ref="O21" si="31">N21+O$9</f>
        <v>0.37708333333333321</v>
      </c>
      <c r="P21" s="613">
        <f t="shared" ref="P21" si="32">O21+P$9</f>
        <v>0.37986111111111098</v>
      </c>
      <c r="Q21" s="229"/>
      <c r="R21" s="92">
        <f t="shared" si="3"/>
        <v>39.49</v>
      </c>
      <c r="S21" s="87">
        <f t="shared" si="4"/>
        <v>6.0416666666666508E-2</v>
      </c>
      <c r="T21" s="73">
        <f t="shared" si="5"/>
        <v>27.234482758620764</v>
      </c>
      <c r="U21" s="88"/>
      <c r="V21" s="82"/>
      <c r="X21" s="82"/>
      <c r="AI21" s="82">
        <f t="shared" si="6"/>
        <v>1.736111111111116E-2</v>
      </c>
    </row>
    <row r="22" spans="1:35" ht="18.399999999999999" customHeight="1" thickBot="1" x14ac:dyDescent="0.3">
      <c r="A22" s="693"/>
      <c r="B22" s="246">
        <v>6</v>
      </c>
      <c r="C22" s="132"/>
      <c r="D22" s="453">
        <v>0.34722222222222227</v>
      </c>
      <c r="E22" s="613">
        <f t="shared" ref="E22:P22" si="33">D22+E$9</f>
        <v>0.35069444444444448</v>
      </c>
      <c r="F22" s="613">
        <f t="shared" si="33"/>
        <v>0.35208333333333336</v>
      </c>
      <c r="G22" s="613">
        <f t="shared" si="33"/>
        <v>0.35694444444444445</v>
      </c>
      <c r="H22" s="613">
        <f t="shared" si="33"/>
        <v>0.36180555555555555</v>
      </c>
      <c r="I22" s="613">
        <f t="shared" si="33"/>
        <v>0.37152777777777779</v>
      </c>
      <c r="J22" s="613">
        <f t="shared" si="33"/>
        <v>0.37708333333333333</v>
      </c>
      <c r="K22" s="613">
        <f t="shared" si="33"/>
        <v>0.37986111111111109</v>
      </c>
      <c r="L22" s="613">
        <f t="shared" si="33"/>
        <v>0.38749999999999996</v>
      </c>
      <c r="M22" s="613">
        <f t="shared" si="33"/>
        <v>0.39305555555555549</v>
      </c>
      <c r="N22" s="613">
        <f t="shared" si="33"/>
        <v>0.39722222222222214</v>
      </c>
      <c r="O22" s="613">
        <f t="shared" si="33"/>
        <v>0.40486111111111101</v>
      </c>
      <c r="P22" s="613">
        <f t="shared" si="33"/>
        <v>0.40763888888888877</v>
      </c>
      <c r="Q22" s="229"/>
      <c r="R22" s="92">
        <f t="shared" si="3"/>
        <v>39.49</v>
      </c>
      <c r="S22" s="87">
        <f t="shared" si="4"/>
        <v>6.0416666666666508E-2</v>
      </c>
      <c r="T22" s="73">
        <f t="shared" si="5"/>
        <v>27.234482758620764</v>
      </c>
      <c r="U22" s="88"/>
      <c r="V22" s="82"/>
      <c r="X22" s="82"/>
      <c r="AI22" s="82">
        <f t="shared" si="6"/>
        <v>2.777777777777779E-2</v>
      </c>
    </row>
    <row r="23" spans="1:35" ht="18.399999999999999" customHeight="1" thickBot="1" x14ac:dyDescent="0.3">
      <c r="A23" s="693"/>
      <c r="B23" s="245">
        <v>7</v>
      </c>
      <c r="C23" s="132"/>
      <c r="D23" s="453">
        <v>0.375</v>
      </c>
      <c r="E23" s="613">
        <f t="shared" ref="E23:P23" si="34">D23+E$9</f>
        <v>0.37847222222222221</v>
      </c>
      <c r="F23" s="613">
        <f t="shared" si="34"/>
        <v>0.37986111111111109</v>
      </c>
      <c r="G23" s="613">
        <f t="shared" si="34"/>
        <v>0.38472222222222219</v>
      </c>
      <c r="H23" s="613">
        <f t="shared" si="34"/>
        <v>0.38958333333333328</v>
      </c>
      <c r="I23" s="613">
        <f t="shared" si="34"/>
        <v>0.39930555555555552</v>
      </c>
      <c r="J23" s="613">
        <f t="shared" si="34"/>
        <v>0.40486111111111106</v>
      </c>
      <c r="K23" s="613">
        <f t="shared" si="34"/>
        <v>0.40763888888888883</v>
      </c>
      <c r="L23" s="613">
        <f t="shared" si="34"/>
        <v>0.41527777777777769</v>
      </c>
      <c r="M23" s="613">
        <f t="shared" si="34"/>
        <v>0.42083333333333323</v>
      </c>
      <c r="N23" s="613">
        <f t="shared" si="34"/>
        <v>0.42499999999999988</v>
      </c>
      <c r="O23" s="613">
        <f t="shared" si="34"/>
        <v>0.43263888888888874</v>
      </c>
      <c r="P23" s="613">
        <f t="shared" si="34"/>
        <v>0.43541666666666651</v>
      </c>
      <c r="Q23" s="229"/>
      <c r="R23" s="92">
        <f t="shared" si="3"/>
        <v>39.49</v>
      </c>
      <c r="S23" s="87">
        <f t="shared" si="4"/>
        <v>6.0416666666666508E-2</v>
      </c>
      <c r="T23" s="73">
        <f t="shared" si="5"/>
        <v>27.234482758620764</v>
      </c>
      <c r="U23" s="88"/>
      <c r="V23" s="82"/>
      <c r="X23" s="82"/>
      <c r="AI23" s="82">
        <f t="shared" si="6"/>
        <v>2.7777777777777735E-2</v>
      </c>
    </row>
    <row r="24" spans="1:35" ht="18.399999999999999" customHeight="1" thickBot="1" x14ac:dyDescent="0.3">
      <c r="A24" s="693"/>
      <c r="B24" s="246">
        <v>8</v>
      </c>
      <c r="C24" s="132"/>
      <c r="D24" s="453">
        <v>0.40277777777777773</v>
      </c>
      <c r="E24" s="613">
        <f t="shared" ref="E24:P24" si="35">D24+E$9</f>
        <v>0.40624999999999994</v>
      </c>
      <c r="F24" s="613">
        <f t="shared" si="35"/>
        <v>0.40763888888888883</v>
      </c>
      <c r="G24" s="613">
        <f t="shared" si="35"/>
        <v>0.41249999999999992</v>
      </c>
      <c r="H24" s="613">
        <f t="shared" si="35"/>
        <v>0.41736111111111102</v>
      </c>
      <c r="I24" s="613">
        <f t="shared" si="35"/>
        <v>0.42708333333333326</v>
      </c>
      <c r="J24" s="613">
        <f t="shared" si="35"/>
        <v>0.4326388888888888</v>
      </c>
      <c r="K24" s="613">
        <f t="shared" si="35"/>
        <v>0.43541666666666656</v>
      </c>
      <c r="L24" s="613">
        <f t="shared" si="35"/>
        <v>0.44305555555555542</v>
      </c>
      <c r="M24" s="613">
        <f t="shared" si="35"/>
        <v>0.44861111111111096</v>
      </c>
      <c r="N24" s="613">
        <f t="shared" si="35"/>
        <v>0.45277777777777761</v>
      </c>
      <c r="O24" s="613">
        <f t="shared" si="35"/>
        <v>0.46041666666666647</v>
      </c>
      <c r="P24" s="613">
        <f t="shared" si="35"/>
        <v>0.46319444444444424</v>
      </c>
      <c r="Q24" s="229"/>
      <c r="R24" s="92">
        <f t="shared" si="3"/>
        <v>39.49</v>
      </c>
      <c r="S24" s="87">
        <f t="shared" si="4"/>
        <v>6.0416666666666508E-2</v>
      </c>
      <c r="T24" s="73">
        <f t="shared" si="5"/>
        <v>27.234482758620764</v>
      </c>
      <c r="U24" s="88"/>
      <c r="V24" s="82"/>
      <c r="X24" s="82"/>
      <c r="AI24" s="82">
        <f t="shared" si="6"/>
        <v>2.7777777777777735E-2</v>
      </c>
    </row>
    <row r="25" spans="1:35" ht="18.399999999999999" customHeight="1" thickBot="1" x14ac:dyDescent="0.3">
      <c r="A25" s="693"/>
      <c r="B25" s="246">
        <v>9</v>
      </c>
      <c r="C25" s="132"/>
      <c r="D25" s="139">
        <v>0.4375</v>
      </c>
      <c r="E25" s="70">
        <f t="shared" ref="E25:P25" si="36">D25+E$9</f>
        <v>0.44097222222222221</v>
      </c>
      <c r="F25" s="70">
        <f t="shared" si="36"/>
        <v>0.44236111111111109</v>
      </c>
      <c r="G25" s="70">
        <f t="shared" si="36"/>
        <v>0.44722222222222219</v>
      </c>
      <c r="H25" s="70">
        <f t="shared" si="36"/>
        <v>0.45208333333333328</v>
      </c>
      <c r="I25" s="70">
        <f t="shared" si="36"/>
        <v>0.46180555555555552</v>
      </c>
      <c r="J25" s="70">
        <f t="shared" si="36"/>
        <v>0.46736111111111106</v>
      </c>
      <c r="K25" s="70">
        <f t="shared" si="36"/>
        <v>0.47013888888888883</v>
      </c>
      <c r="L25" s="70">
        <f t="shared" si="36"/>
        <v>0.47777777777777769</v>
      </c>
      <c r="M25" s="70">
        <f t="shared" si="36"/>
        <v>0.48333333333333323</v>
      </c>
      <c r="N25" s="70">
        <f t="shared" si="36"/>
        <v>0.48749999999999988</v>
      </c>
      <c r="O25" s="70">
        <f t="shared" si="36"/>
        <v>0.49513888888888874</v>
      </c>
      <c r="P25" s="70">
        <f t="shared" si="36"/>
        <v>0.49791666666666651</v>
      </c>
      <c r="Q25" s="229"/>
      <c r="R25" s="92">
        <f t="shared" si="3"/>
        <v>39.49</v>
      </c>
      <c r="S25" s="87">
        <f t="shared" ref="S25:S28" si="37">P25-D25</f>
        <v>6.0416666666666508E-2</v>
      </c>
      <c r="T25" s="73">
        <f t="shared" ref="T25:T28" si="38">R25/((S25*1440)/60)</f>
        <v>27.234482758620764</v>
      </c>
      <c r="U25" s="88"/>
      <c r="V25" s="82"/>
      <c r="X25" s="82"/>
      <c r="AI25" s="82">
        <f t="shared" si="6"/>
        <v>3.4722222222222265E-2</v>
      </c>
    </row>
    <row r="26" spans="1:35" ht="18.399999999999999" customHeight="1" thickBot="1" x14ac:dyDescent="0.3">
      <c r="A26" s="693"/>
      <c r="B26" s="245">
        <v>10</v>
      </c>
      <c r="C26" s="132"/>
      <c r="D26" s="139">
        <v>0.4826388888888889</v>
      </c>
      <c r="E26" s="70">
        <f t="shared" ref="E26:P26" si="39">D26+E$9</f>
        <v>0.4861111111111111</v>
      </c>
      <c r="F26" s="70">
        <f t="shared" si="39"/>
        <v>0.48749999999999999</v>
      </c>
      <c r="G26" s="70">
        <f t="shared" si="39"/>
        <v>0.49236111111111108</v>
      </c>
      <c r="H26" s="70">
        <f t="shared" si="39"/>
        <v>0.49722222222222218</v>
      </c>
      <c r="I26" s="70">
        <f t="shared" si="39"/>
        <v>0.50694444444444442</v>
      </c>
      <c r="J26" s="70">
        <f t="shared" si="39"/>
        <v>0.51249999999999996</v>
      </c>
      <c r="K26" s="70">
        <f t="shared" si="39"/>
        <v>0.51527777777777772</v>
      </c>
      <c r="L26" s="70">
        <f t="shared" si="39"/>
        <v>0.52291666666666659</v>
      </c>
      <c r="M26" s="70">
        <f t="shared" si="39"/>
        <v>0.52847222222222212</v>
      </c>
      <c r="N26" s="70">
        <f t="shared" si="39"/>
        <v>0.53263888888888877</v>
      </c>
      <c r="O26" s="70">
        <f t="shared" si="39"/>
        <v>0.54027777777777763</v>
      </c>
      <c r="P26" s="70">
        <f t="shared" si="39"/>
        <v>0.5430555555555554</v>
      </c>
      <c r="Q26" s="229"/>
      <c r="R26" s="92">
        <f t="shared" si="3"/>
        <v>39.49</v>
      </c>
      <c r="S26" s="87">
        <f t="shared" si="37"/>
        <v>6.0416666666666508E-2</v>
      </c>
      <c r="T26" s="73">
        <f t="shared" si="38"/>
        <v>27.234482758620764</v>
      </c>
      <c r="U26" s="88"/>
      <c r="V26" s="82"/>
      <c r="X26" s="82"/>
      <c r="AI26" s="82">
        <f t="shared" si="6"/>
        <v>4.5138888888888895E-2</v>
      </c>
    </row>
    <row r="27" spans="1:35" ht="18.399999999999999" customHeight="1" thickBot="1" x14ac:dyDescent="0.3">
      <c r="A27" s="693"/>
      <c r="B27" s="246">
        <v>11</v>
      </c>
      <c r="C27" s="132"/>
      <c r="D27" s="139">
        <v>0.50694444444444453</v>
      </c>
      <c r="E27" s="70">
        <f t="shared" ref="E27:P27" si="40">D27+E$9</f>
        <v>0.51041666666666674</v>
      </c>
      <c r="F27" s="70">
        <f t="shared" si="40"/>
        <v>0.51180555555555562</v>
      </c>
      <c r="G27" s="70">
        <f t="shared" si="40"/>
        <v>0.51666666666666672</v>
      </c>
      <c r="H27" s="70">
        <f t="shared" si="40"/>
        <v>0.52152777777777781</v>
      </c>
      <c r="I27" s="70">
        <f t="shared" si="40"/>
        <v>0.53125</v>
      </c>
      <c r="J27" s="70">
        <f t="shared" si="40"/>
        <v>0.53680555555555554</v>
      </c>
      <c r="K27" s="70">
        <f t="shared" si="40"/>
        <v>0.5395833333333333</v>
      </c>
      <c r="L27" s="70">
        <f t="shared" si="40"/>
        <v>0.54722222222222217</v>
      </c>
      <c r="M27" s="70">
        <f t="shared" si="40"/>
        <v>0.5527777777777777</v>
      </c>
      <c r="N27" s="70">
        <f t="shared" si="40"/>
        <v>0.55694444444444435</v>
      </c>
      <c r="O27" s="70">
        <f t="shared" si="40"/>
        <v>0.56458333333333321</v>
      </c>
      <c r="P27" s="70">
        <f t="shared" si="40"/>
        <v>0.56736111111111098</v>
      </c>
      <c r="Q27" s="229"/>
      <c r="R27" s="92">
        <f t="shared" si="3"/>
        <v>39.49</v>
      </c>
      <c r="S27" s="87">
        <f t="shared" si="37"/>
        <v>6.0416666666666452E-2</v>
      </c>
      <c r="T27" s="73">
        <f t="shared" si="38"/>
        <v>27.234482758620789</v>
      </c>
      <c r="U27" s="88"/>
      <c r="V27" s="82"/>
      <c r="X27" s="82"/>
      <c r="AI27" s="82">
        <f t="shared" si="6"/>
        <v>2.4305555555555636E-2</v>
      </c>
    </row>
    <row r="28" spans="1:35" ht="18.399999999999999" customHeight="1" thickBot="1" x14ac:dyDescent="0.3">
      <c r="A28" s="693"/>
      <c r="B28" s="246">
        <v>12</v>
      </c>
      <c r="C28" s="132"/>
      <c r="D28" s="139">
        <v>0.53472222222222232</v>
      </c>
      <c r="E28" s="70">
        <f t="shared" ref="E28:P28" si="41">D28+E$9</f>
        <v>0.53819444444444453</v>
      </c>
      <c r="F28" s="70">
        <f t="shared" si="41"/>
        <v>0.53958333333333341</v>
      </c>
      <c r="G28" s="70">
        <f t="shared" si="41"/>
        <v>0.54444444444444451</v>
      </c>
      <c r="H28" s="70">
        <f t="shared" si="41"/>
        <v>0.5493055555555556</v>
      </c>
      <c r="I28" s="70">
        <f t="shared" si="41"/>
        <v>0.55902777777777779</v>
      </c>
      <c r="J28" s="70">
        <f t="shared" si="41"/>
        <v>0.56458333333333333</v>
      </c>
      <c r="K28" s="70">
        <f t="shared" si="41"/>
        <v>0.56736111111111109</v>
      </c>
      <c r="L28" s="70">
        <f t="shared" si="41"/>
        <v>0.57499999999999996</v>
      </c>
      <c r="M28" s="70">
        <f t="shared" si="41"/>
        <v>0.58055555555555549</v>
      </c>
      <c r="N28" s="70">
        <f t="shared" si="41"/>
        <v>0.58472222222222214</v>
      </c>
      <c r="O28" s="70">
        <f t="shared" si="41"/>
        <v>0.59236111111111101</v>
      </c>
      <c r="P28" s="70">
        <f t="shared" si="41"/>
        <v>0.59513888888888877</v>
      </c>
      <c r="Q28" s="229"/>
      <c r="R28" s="92">
        <f t="shared" si="3"/>
        <v>39.49</v>
      </c>
      <c r="S28" s="87">
        <f t="shared" si="37"/>
        <v>6.0416666666666452E-2</v>
      </c>
      <c r="T28" s="73">
        <f t="shared" si="38"/>
        <v>27.234482758620789</v>
      </c>
      <c r="U28" s="88"/>
      <c r="V28" s="82"/>
      <c r="X28" s="82"/>
      <c r="AI28" s="82">
        <f t="shared" si="6"/>
        <v>2.777777777777779E-2</v>
      </c>
    </row>
    <row r="29" spans="1:35" ht="18.399999999999999" customHeight="1" thickBot="1" x14ac:dyDescent="0.3">
      <c r="A29" s="693"/>
      <c r="B29" s="245">
        <v>13</v>
      </c>
      <c r="C29" s="132"/>
      <c r="D29" s="139">
        <v>0.56250000000000011</v>
      </c>
      <c r="E29" s="70">
        <f t="shared" ref="E29:P29" si="42">D29+E$9</f>
        <v>0.56597222222222232</v>
      </c>
      <c r="F29" s="70">
        <f t="shared" si="42"/>
        <v>0.5673611111111112</v>
      </c>
      <c r="G29" s="70">
        <f t="shared" si="42"/>
        <v>0.5722222222222223</v>
      </c>
      <c r="H29" s="70">
        <f t="shared" si="42"/>
        <v>0.57708333333333339</v>
      </c>
      <c r="I29" s="70">
        <f t="shared" si="42"/>
        <v>0.58680555555555558</v>
      </c>
      <c r="J29" s="70">
        <f t="shared" si="42"/>
        <v>0.59236111111111112</v>
      </c>
      <c r="K29" s="70">
        <f t="shared" si="42"/>
        <v>0.59513888888888888</v>
      </c>
      <c r="L29" s="70">
        <f t="shared" si="42"/>
        <v>0.60277777777777775</v>
      </c>
      <c r="M29" s="70">
        <f t="shared" si="42"/>
        <v>0.60833333333333328</v>
      </c>
      <c r="N29" s="70">
        <f t="shared" si="42"/>
        <v>0.61249999999999993</v>
      </c>
      <c r="O29" s="70">
        <f t="shared" si="42"/>
        <v>0.6201388888888888</v>
      </c>
      <c r="P29" s="70">
        <f t="shared" si="42"/>
        <v>0.62291666666666656</v>
      </c>
      <c r="Q29" s="229"/>
      <c r="R29" s="92">
        <f t="shared" si="3"/>
        <v>39.49</v>
      </c>
      <c r="S29" s="87">
        <f t="shared" si="4"/>
        <v>6.0416666666666452E-2</v>
      </c>
      <c r="T29" s="73">
        <f t="shared" si="5"/>
        <v>27.234482758620789</v>
      </c>
      <c r="U29" s="88"/>
      <c r="V29" s="82"/>
      <c r="X29" s="82"/>
      <c r="AI29" s="82">
        <f t="shared" si="6"/>
        <v>2.777777777777779E-2</v>
      </c>
    </row>
    <row r="30" spans="1:35" ht="18.399999999999999" customHeight="1" thickBot="1" x14ac:dyDescent="0.3">
      <c r="A30" s="693"/>
      <c r="B30" s="246">
        <v>14</v>
      </c>
      <c r="C30" s="132"/>
      <c r="D30" s="139">
        <v>0.5902777777777779</v>
      </c>
      <c r="E30" s="70">
        <f t="shared" ref="E30:P30" si="43">D30+E$9</f>
        <v>0.59375000000000011</v>
      </c>
      <c r="F30" s="70">
        <f t="shared" si="43"/>
        <v>0.59513888888888899</v>
      </c>
      <c r="G30" s="70">
        <f t="shared" si="43"/>
        <v>0.60000000000000009</v>
      </c>
      <c r="H30" s="70">
        <f t="shared" si="43"/>
        <v>0.60486111111111118</v>
      </c>
      <c r="I30" s="70">
        <f t="shared" si="43"/>
        <v>0.61458333333333337</v>
      </c>
      <c r="J30" s="70">
        <f t="shared" si="43"/>
        <v>0.62013888888888891</v>
      </c>
      <c r="K30" s="70">
        <f t="shared" si="43"/>
        <v>0.62291666666666667</v>
      </c>
      <c r="L30" s="70">
        <f t="shared" si="43"/>
        <v>0.63055555555555554</v>
      </c>
      <c r="M30" s="70">
        <f t="shared" si="43"/>
        <v>0.63611111111111107</v>
      </c>
      <c r="N30" s="70">
        <f t="shared" si="43"/>
        <v>0.64027777777777772</v>
      </c>
      <c r="O30" s="70">
        <f t="shared" si="43"/>
        <v>0.64791666666666659</v>
      </c>
      <c r="P30" s="70">
        <f t="shared" si="43"/>
        <v>0.65069444444444435</v>
      </c>
      <c r="Q30" s="229"/>
      <c r="R30" s="92">
        <f t="shared" si="3"/>
        <v>39.49</v>
      </c>
      <c r="S30" s="87">
        <f t="shared" si="4"/>
        <v>6.0416666666666452E-2</v>
      </c>
      <c r="T30" s="73">
        <f t="shared" si="5"/>
        <v>27.234482758620789</v>
      </c>
      <c r="U30" s="88"/>
      <c r="V30" s="82"/>
      <c r="X30" s="82"/>
      <c r="AI30" s="82">
        <f t="shared" si="6"/>
        <v>2.777777777777779E-2</v>
      </c>
    </row>
    <row r="31" spans="1:35" ht="18.399999999999999" customHeight="1" thickBot="1" x14ac:dyDescent="0.3">
      <c r="A31" s="693"/>
      <c r="B31" s="246">
        <v>15</v>
      </c>
      <c r="C31" s="132"/>
      <c r="D31" s="139">
        <v>0.625</v>
      </c>
      <c r="E31" s="70">
        <f t="shared" ref="E31:P31" si="44">D31+E$9</f>
        <v>0.62847222222222221</v>
      </c>
      <c r="F31" s="70">
        <f t="shared" si="44"/>
        <v>0.62986111111111109</v>
      </c>
      <c r="G31" s="70">
        <f t="shared" si="44"/>
        <v>0.63472222222222219</v>
      </c>
      <c r="H31" s="70">
        <f t="shared" si="44"/>
        <v>0.63958333333333328</v>
      </c>
      <c r="I31" s="70">
        <f t="shared" si="44"/>
        <v>0.64930555555555547</v>
      </c>
      <c r="J31" s="70">
        <f t="shared" si="44"/>
        <v>0.65486111111111101</v>
      </c>
      <c r="K31" s="70">
        <f t="shared" si="44"/>
        <v>0.65763888888888877</v>
      </c>
      <c r="L31" s="70">
        <f t="shared" si="44"/>
        <v>0.66527777777777763</v>
      </c>
      <c r="M31" s="70">
        <f t="shared" si="44"/>
        <v>0.67083333333333317</v>
      </c>
      <c r="N31" s="70">
        <f t="shared" si="44"/>
        <v>0.67499999999999982</v>
      </c>
      <c r="O31" s="70">
        <f t="shared" si="44"/>
        <v>0.68263888888888868</v>
      </c>
      <c r="P31" s="70">
        <f t="shared" si="44"/>
        <v>0.68541666666666645</v>
      </c>
      <c r="Q31" s="229"/>
      <c r="R31" s="92">
        <f t="shared" si="3"/>
        <v>39.49</v>
      </c>
      <c r="S31" s="87">
        <f t="shared" si="4"/>
        <v>6.0416666666666452E-2</v>
      </c>
      <c r="T31" s="73">
        <f t="shared" si="5"/>
        <v>27.234482758620789</v>
      </c>
      <c r="U31" s="88"/>
      <c r="V31" s="82"/>
      <c r="X31" s="82"/>
      <c r="AI31" s="82">
        <f t="shared" si="6"/>
        <v>3.4722222222222099E-2</v>
      </c>
    </row>
    <row r="32" spans="1:35" ht="18.399999999999999" customHeight="1" thickBot="1" x14ac:dyDescent="0.3">
      <c r="A32" s="693"/>
      <c r="B32" s="245">
        <v>16</v>
      </c>
      <c r="C32" s="132"/>
      <c r="D32" s="139">
        <v>0.65972222222222221</v>
      </c>
      <c r="E32" s="70">
        <f t="shared" ref="E32:P32" si="45">D32+E$9</f>
        <v>0.66319444444444442</v>
      </c>
      <c r="F32" s="70">
        <f t="shared" si="45"/>
        <v>0.6645833333333333</v>
      </c>
      <c r="G32" s="70">
        <f t="shared" si="45"/>
        <v>0.6694444444444444</v>
      </c>
      <c r="H32" s="70">
        <f t="shared" si="45"/>
        <v>0.67430555555555549</v>
      </c>
      <c r="I32" s="70">
        <f t="shared" si="45"/>
        <v>0.68402777777777768</v>
      </c>
      <c r="J32" s="70">
        <f t="shared" si="45"/>
        <v>0.68958333333333321</v>
      </c>
      <c r="K32" s="70">
        <f t="shared" si="45"/>
        <v>0.69236111111111098</v>
      </c>
      <c r="L32" s="70">
        <f t="shared" si="45"/>
        <v>0.69999999999999984</v>
      </c>
      <c r="M32" s="70">
        <f t="shared" si="45"/>
        <v>0.70555555555555538</v>
      </c>
      <c r="N32" s="70">
        <f t="shared" si="45"/>
        <v>0.70972222222222203</v>
      </c>
      <c r="O32" s="70">
        <f t="shared" si="45"/>
        <v>0.71736111111111089</v>
      </c>
      <c r="P32" s="70">
        <f t="shared" si="45"/>
        <v>0.72013888888888866</v>
      </c>
      <c r="Q32" s="229"/>
      <c r="R32" s="92">
        <f t="shared" si="3"/>
        <v>39.49</v>
      </c>
      <c r="S32" s="87">
        <f t="shared" si="4"/>
        <v>6.0416666666666452E-2</v>
      </c>
      <c r="T32" s="73">
        <f t="shared" si="5"/>
        <v>27.234482758620789</v>
      </c>
      <c r="U32" s="88"/>
      <c r="V32" s="82"/>
      <c r="X32" s="82"/>
      <c r="AI32" s="82">
        <f t="shared" si="6"/>
        <v>3.472222222222221E-2</v>
      </c>
    </row>
    <row r="33" spans="1:35" ht="18.399999999999999" customHeight="1" thickBot="1" x14ac:dyDescent="0.3">
      <c r="A33" s="693"/>
      <c r="B33" s="246">
        <v>17</v>
      </c>
      <c r="C33" s="132"/>
      <c r="D33" s="453">
        <v>0.70138888888888884</v>
      </c>
      <c r="E33" s="613">
        <f t="shared" ref="E33:P33" si="46">D33+E$9</f>
        <v>0.70486111111111105</v>
      </c>
      <c r="F33" s="613">
        <f t="shared" si="46"/>
        <v>0.70624999999999993</v>
      </c>
      <c r="G33" s="613">
        <f t="shared" si="46"/>
        <v>0.71111111111111103</v>
      </c>
      <c r="H33" s="613">
        <f t="shared" si="46"/>
        <v>0.71597222222222212</v>
      </c>
      <c r="I33" s="613">
        <f t="shared" si="46"/>
        <v>0.72569444444444431</v>
      </c>
      <c r="J33" s="613">
        <f t="shared" si="46"/>
        <v>0.73124999999999984</v>
      </c>
      <c r="K33" s="613">
        <f t="shared" si="46"/>
        <v>0.73402777777777761</v>
      </c>
      <c r="L33" s="613">
        <f t="shared" si="46"/>
        <v>0.74166666666666647</v>
      </c>
      <c r="M33" s="613">
        <f t="shared" si="46"/>
        <v>0.74722222222222201</v>
      </c>
      <c r="N33" s="613">
        <f t="shared" si="46"/>
        <v>0.75138888888888866</v>
      </c>
      <c r="O33" s="613">
        <f t="shared" si="46"/>
        <v>0.75902777777777752</v>
      </c>
      <c r="P33" s="613">
        <f t="shared" si="46"/>
        <v>0.76180555555555529</v>
      </c>
      <c r="Q33" s="229"/>
      <c r="R33" s="92">
        <f t="shared" si="3"/>
        <v>39.49</v>
      </c>
      <c r="S33" s="87">
        <f t="shared" ref="S33:S39" si="47">P33-D33</f>
        <v>6.0416666666666452E-2</v>
      </c>
      <c r="T33" s="73">
        <f t="shared" ref="T33:T39" si="48">R33/((S33*1440)/60)</f>
        <v>27.234482758620789</v>
      </c>
      <c r="U33" s="88"/>
      <c r="V33" s="82"/>
      <c r="X33" s="82"/>
      <c r="AI33" s="82">
        <f t="shared" si="6"/>
        <v>4.166666666666663E-2</v>
      </c>
    </row>
    <row r="34" spans="1:35" ht="18.399999999999999" customHeight="1" thickBot="1" x14ac:dyDescent="0.3">
      <c r="A34" s="693"/>
      <c r="B34" s="246">
        <v>18</v>
      </c>
      <c r="C34" s="132"/>
      <c r="D34" s="139">
        <v>0.72222222222222221</v>
      </c>
      <c r="E34" s="70">
        <f t="shared" ref="E34:P34" si="49">D34+E$9</f>
        <v>0.72569444444444442</v>
      </c>
      <c r="F34" s="70">
        <f t="shared" si="49"/>
        <v>0.7270833333333333</v>
      </c>
      <c r="G34" s="70">
        <f t="shared" si="49"/>
        <v>0.7319444444444444</v>
      </c>
      <c r="H34" s="70">
        <f t="shared" si="49"/>
        <v>0.73680555555555549</v>
      </c>
      <c r="I34" s="70">
        <f t="shared" si="49"/>
        <v>0.74652777777777768</v>
      </c>
      <c r="J34" s="70">
        <f t="shared" si="49"/>
        <v>0.75208333333333321</v>
      </c>
      <c r="K34" s="70">
        <f t="shared" si="49"/>
        <v>0.75486111111111098</v>
      </c>
      <c r="L34" s="70">
        <f t="shared" si="49"/>
        <v>0.76249999999999984</v>
      </c>
      <c r="M34" s="70">
        <f t="shared" si="49"/>
        <v>0.76805555555555538</v>
      </c>
      <c r="N34" s="70">
        <f t="shared" si="49"/>
        <v>0.77222222222222203</v>
      </c>
      <c r="O34" s="70">
        <f t="shared" si="49"/>
        <v>0.77986111111111089</v>
      </c>
      <c r="P34" s="70">
        <f t="shared" si="49"/>
        <v>0.78263888888888866</v>
      </c>
      <c r="Q34" s="229"/>
      <c r="R34" s="92">
        <f t="shared" si="3"/>
        <v>39.49</v>
      </c>
      <c r="S34" s="87">
        <f t="shared" si="47"/>
        <v>6.0416666666666452E-2</v>
      </c>
      <c r="T34" s="73">
        <f t="shared" si="48"/>
        <v>27.234482758620789</v>
      </c>
      <c r="U34" s="88"/>
      <c r="V34" s="82"/>
      <c r="X34" s="82"/>
      <c r="AI34" s="82">
        <f t="shared" si="6"/>
        <v>2.083333333333337E-2</v>
      </c>
    </row>
    <row r="35" spans="1:35" ht="18.399999999999999" customHeight="1" thickBot="1" x14ac:dyDescent="0.3">
      <c r="A35" s="693"/>
      <c r="B35" s="245">
        <v>19</v>
      </c>
      <c r="C35" s="132"/>
      <c r="D35" s="139">
        <v>0.75</v>
      </c>
      <c r="E35" s="70">
        <f t="shared" ref="E35:P35" si="50">D35+E$9</f>
        <v>0.75347222222222221</v>
      </c>
      <c r="F35" s="70">
        <f t="shared" si="50"/>
        <v>0.75486111111111109</v>
      </c>
      <c r="G35" s="70">
        <f t="shared" si="50"/>
        <v>0.75972222222222219</v>
      </c>
      <c r="H35" s="70">
        <f t="shared" si="50"/>
        <v>0.76458333333333328</v>
      </c>
      <c r="I35" s="70">
        <f t="shared" si="50"/>
        <v>0.77430555555555547</v>
      </c>
      <c r="J35" s="70">
        <f t="shared" si="50"/>
        <v>0.77986111111111101</v>
      </c>
      <c r="K35" s="70">
        <f t="shared" si="50"/>
        <v>0.78263888888888877</v>
      </c>
      <c r="L35" s="70">
        <f t="shared" si="50"/>
        <v>0.79027777777777763</v>
      </c>
      <c r="M35" s="70">
        <f t="shared" si="50"/>
        <v>0.79583333333333317</v>
      </c>
      <c r="N35" s="70">
        <f t="shared" si="50"/>
        <v>0.79999999999999982</v>
      </c>
      <c r="O35" s="70">
        <f t="shared" si="50"/>
        <v>0.80763888888888868</v>
      </c>
      <c r="P35" s="70">
        <f t="shared" si="50"/>
        <v>0.81041666666666645</v>
      </c>
      <c r="Q35" s="229"/>
      <c r="R35" s="92">
        <f t="shared" si="3"/>
        <v>39.49</v>
      </c>
      <c r="S35" s="87">
        <f t="shared" si="47"/>
        <v>6.0416666666666452E-2</v>
      </c>
      <c r="T35" s="73">
        <f t="shared" si="48"/>
        <v>27.234482758620789</v>
      </c>
      <c r="U35" s="88"/>
      <c r="V35" s="82"/>
      <c r="X35" s="82"/>
      <c r="AI35" s="82">
        <f t="shared" si="6"/>
        <v>2.777777777777779E-2</v>
      </c>
    </row>
    <row r="36" spans="1:35" ht="18.399999999999999" customHeight="1" thickBot="1" x14ac:dyDescent="0.3">
      <c r="A36" s="693"/>
      <c r="B36" s="246">
        <v>20</v>
      </c>
      <c r="C36" s="132"/>
      <c r="D36" s="139">
        <v>0.77777777777777779</v>
      </c>
      <c r="E36" s="70">
        <f t="shared" ref="E36:P36" si="51">D36+E$9</f>
        <v>0.78125</v>
      </c>
      <c r="F36" s="70">
        <f t="shared" si="51"/>
        <v>0.78263888888888888</v>
      </c>
      <c r="G36" s="70">
        <f t="shared" si="51"/>
        <v>0.78749999999999998</v>
      </c>
      <c r="H36" s="70">
        <f t="shared" si="51"/>
        <v>0.79236111111111107</v>
      </c>
      <c r="I36" s="70">
        <f t="shared" si="51"/>
        <v>0.80208333333333326</v>
      </c>
      <c r="J36" s="70">
        <f t="shared" si="51"/>
        <v>0.8076388888888888</v>
      </c>
      <c r="K36" s="70">
        <f t="shared" si="51"/>
        <v>0.81041666666666656</v>
      </c>
      <c r="L36" s="70">
        <f t="shared" si="51"/>
        <v>0.81805555555555542</v>
      </c>
      <c r="M36" s="70">
        <f t="shared" si="51"/>
        <v>0.82361111111111096</v>
      </c>
      <c r="N36" s="70">
        <f t="shared" si="51"/>
        <v>0.82777777777777761</v>
      </c>
      <c r="O36" s="70">
        <f t="shared" si="51"/>
        <v>0.83541666666666647</v>
      </c>
      <c r="P36" s="70">
        <f t="shared" si="51"/>
        <v>0.83819444444444424</v>
      </c>
      <c r="Q36" s="229"/>
      <c r="R36" s="92">
        <f t="shared" si="3"/>
        <v>39.49</v>
      </c>
      <c r="S36" s="87">
        <f t="shared" si="47"/>
        <v>6.0416666666666452E-2</v>
      </c>
      <c r="T36" s="73">
        <f t="shared" si="48"/>
        <v>27.234482758620789</v>
      </c>
      <c r="U36" s="88"/>
      <c r="V36" s="82"/>
      <c r="X36" s="82"/>
      <c r="AI36" s="82">
        <f t="shared" si="6"/>
        <v>2.777777777777779E-2</v>
      </c>
    </row>
    <row r="37" spans="1:35" ht="18.399999999999999" customHeight="1" thickBot="1" x14ac:dyDescent="0.3">
      <c r="A37" s="693"/>
      <c r="B37" s="246">
        <v>21</v>
      </c>
      <c r="C37" s="132"/>
      <c r="D37" s="139">
        <v>0.81944444444444453</v>
      </c>
      <c r="E37" s="70">
        <f t="shared" ref="E37:P37" si="52">D37+E$9</f>
        <v>0.82291666666666674</v>
      </c>
      <c r="F37" s="70">
        <f t="shared" si="52"/>
        <v>0.82430555555555562</v>
      </c>
      <c r="G37" s="70">
        <f t="shared" si="52"/>
        <v>0.82916666666666672</v>
      </c>
      <c r="H37" s="70">
        <f t="shared" si="52"/>
        <v>0.83402777777777781</v>
      </c>
      <c r="I37" s="70">
        <f t="shared" si="52"/>
        <v>0.84375</v>
      </c>
      <c r="J37" s="70">
        <f t="shared" si="52"/>
        <v>0.84930555555555554</v>
      </c>
      <c r="K37" s="70">
        <f t="shared" si="52"/>
        <v>0.8520833333333333</v>
      </c>
      <c r="L37" s="70">
        <f t="shared" si="52"/>
        <v>0.85972222222222217</v>
      </c>
      <c r="M37" s="70">
        <f t="shared" si="52"/>
        <v>0.8652777777777777</v>
      </c>
      <c r="N37" s="70">
        <f t="shared" si="52"/>
        <v>0.86944444444444435</v>
      </c>
      <c r="O37" s="70">
        <f t="shared" si="52"/>
        <v>0.87708333333333321</v>
      </c>
      <c r="P37" s="70">
        <f t="shared" si="52"/>
        <v>0.87986111111111098</v>
      </c>
      <c r="Q37" s="229"/>
      <c r="R37" s="92">
        <f t="shared" si="3"/>
        <v>39.49</v>
      </c>
      <c r="S37" s="87">
        <f t="shared" si="47"/>
        <v>6.0416666666666452E-2</v>
      </c>
      <c r="T37" s="73">
        <f t="shared" si="48"/>
        <v>27.234482758620789</v>
      </c>
      <c r="U37" s="88"/>
      <c r="V37" s="82"/>
      <c r="X37" s="82"/>
      <c r="AI37" s="82">
        <f t="shared" si="6"/>
        <v>4.1666666666666741E-2</v>
      </c>
    </row>
    <row r="38" spans="1:35" ht="18.399999999999999" customHeight="1" thickBot="1" x14ac:dyDescent="0.3">
      <c r="A38" s="693"/>
      <c r="B38" s="245">
        <v>22</v>
      </c>
      <c r="C38" s="132"/>
      <c r="D38" s="139">
        <v>0.85416666666666663</v>
      </c>
      <c r="E38" s="70">
        <f t="shared" ref="E38:P38" si="53">D38+E$9</f>
        <v>0.85763888888888884</v>
      </c>
      <c r="F38" s="70">
        <f t="shared" si="53"/>
        <v>0.85902777777777772</v>
      </c>
      <c r="G38" s="70">
        <f t="shared" si="53"/>
        <v>0.86388888888888882</v>
      </c>
      <c r="H38" s="70">
        <f t="shared" si="53"/>
        <v>0.86874999999999991</v>
      </c>
      <c r="I38" s="70">
        <f t="shared" si="53"/>
        <v>0.8784722222222221</v>
      </c>
      <c r="J38" s="70">
        <f t="shared" si="53"/>
        <v>0.88402777777777763</v>
      </c>
      <c r="K38" s="70">
        <f t="shared" si="53"/>
        <v>0.8868055555555554</v>
      </c>
      <c r="L38" s="70">
        <f t="shared" si="53"/>
        <v>0.89444444444444426</v>
      </c>
      <c r="M38" s="70">
        <f t="shared" si="53"/>
        <v>0.8999999999999998</v>
      </c>
      <c r="N38" s="70">
        <f t="shared" si="53"/>
        <v>0.90416666666666645</v>
      </c>
      <c r="O38" s="70">
        <f t="shared" si="53"/>
        <v>0.91180555555555531</v>
      </c>
      <c r="P38" s="70">
        <f t="shared" si="53"/>
        <v>0.91458333333333308</v>
      </c>
      <c r="Q38" s="229"/>
      <c r="R38" s="92">
        <f t="shared" si="3"/>
        <v>39.49</v>
      </c>
      <c r="S38" s="87">
        <f t="shared" si="47"/>
        <v>6.0416666666666452E-2</v>
      </c>
      <c r="T38" s="73">
        <f t="shared" si="48"/>
        <v>27.234482758620789</v>
      </c>
      <c r="U38" s="88"/>
      <c r="V38" s="82"/>
      <c r="X38" s="82"/>
      <c r="AI38" s="82">
        <f t="shared" si="6"/>
        <v>3.4722222222222099E-2</v>
      </c>
    </row>
    <row r="39" spans="1:35" ht="18.399999999999999" customHeight="1" x14ac:dyDescent="0.25">
      <c r="A39" s="693"/>
      <c r="B39" s="246">
        <v>23</v>
      </c>
      <c r="C39" s="149"/>
      <c r="D39" s="247">
        <v>0.88888888888888884</v>
      </c>
      <c r="E39" s="145">
        <f>D39+E$10</f>
        <v>0.89236111111111105</v>
      </c>
      <c r="F39" s="145">
        <f t="shared" ref="F39:P39" si="54">E39+F$10</f>
        <v>0.89374999999999993</v>
      </c>
      <c r="G39" s="145">
        <f t="shared" si="54"/>
        <v>0.89861111111111103</v>
      </c>
      <c r="H39" s="145">
        <f t="shared" si="54"/>
        <v>0.90347222222222212</v>
      </c>
      <c r="I39" s="145">
        <f t="shared" si="54"/>
        <v>0.91041666666666654</v>
      </c>
      <c r="J39" s="145">
        <f t="shared" si="54"/>
        <v>0.91597222222222208</v>
      </c>
      <c r="K39" s="145">
        <f t="shared" si="54"/>
        <v>0.9180555555555554</v>
      </c>
      <c r="L39" s="145">
        <f t="shared" si="54"/>
        <v>0.92499999999999982</v>
      </c>
      <c r="M39" s="145">
        <f t="shared" si="54"/>
        <v>0.92986111111111092</v>
      </c>
      <c r="N39" s="145">
        <f t="shared" si="54"/>
        <v>0.93333333333333313</v>
      </c>
      <c r="O39" s="145">
        <f t="shared" si="54"/>
        <v>0.94027777777777755</v>
      </c>
      <c r="P39" s="145">
        <f t="shared" si="54"/>
        <v>0.94305555555555531</v>
      </c>
      <c r="Q39" s="155"/>
      <c r="R39" s="146">
        <f t="shared" si="3"/>
        <v>39.49</v>
      </c>
      <c r="S39" s="176">
        <f t="shared" si="47"/>
        <v>5.4166666666666474E-2</v>
      </c>
      <c r="T39" s="250">
        <f t="shared" si="48"/>
        <v>30.376923076923191</v>
      </c>
      <c r="U39" s="88"/>
      <c r="V39" s="82"/>
      <c r="X39" s="82"/>
      <c r="AI39" s="82">
        <f t="shared" si="6"/>
        <v>3.472222222222221E-2</v>
      </c>
    </row>
    <row r="40" spans="1:35" ht="18.399999999999999" customHeight="1" x14ac:dyDescent="0.25">
      <c r="A40" s="101"/>
      <c r="B40" s="248"/>
      <c r="C40" s="248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AD40" s="249"/>
      <c r="AE40" s="295"/>
      <c r="AF40" s="249"/>
      <c r="AG40" s="378"/>
      <c r="AH40" s="249"/>
    </row>
    <row r="41" spans="1:35" ht="18.399999999999999" customHeight="1" x14ac:dyDescent="0.25">
      <c r="A41" s="84"/>
      <c r="B41" s="84"/>
      <c r="C41" s="84"/>
      <c r="D41" s="84" t="s">
        <v>63</v>
      </c>
      <c r="E41" s="84"/>
      <c r="F41" s="84"/>
      <c r="G41" s="84">
        <v>22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</row>
    <row r="42" spans="1:35" ht="18.399999999999999" customHeight="1" x14ac:dyDescent="0.25">
      <c r="A42" s="84"/>
      <c r="B42" s="84"/>
      <c r="C42" s="84"/>
      <c r="D42" s="84" t="s">
        <v>64</v>
      </c>
      <c r="E42" s="84"/>
      <c r="F42" s="206"/>
      <c r="G42" s="84">
        <v>1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</row>
    <row r="43" spans="1:35" ht="15" customHeight="1" x14ac:dyDescent="0.25">
      <c r="B43" s="84"/>
      <c r="C43" s="84"/>
      <c r="D43" s="84" t="s">
        <v>65</v>
      </c>
      <c r="E43" s="84"/>
      <c r="F43" s="206"/>
      <c r="G43" s="84">
        <f>B39</f>
        <v>23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</row>
    <row r="44" spans="1:35" ht="15" customHeight="1" x14ac:dyDescent="0.25">
      <c r="B44" s="84"/>
      <c r="C44" s="84"/>
      <c r="D44" s="84" t="s">
        <v>66</v>
      </c>
      <c r="E44" s="84"/>
      <c r="F44" s="206"/>
      <c r="G44" s="207">
        <f>R13</f>
        <v>39.49</v>
      </c>
      <c r="H44" s="84" t="s">
        <v>69</v>
      </c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</row>
    <row r="45" spans="1:35" ht="15" customHeight="1" x14ac:dyDescent="0.25">
      <c r="B45" s="84"/>
      <c r="C45" s="84"/>
      <c r="D45" s="84" t="s">
        <v>68</v>
      </c>
      <c r="F45" s="206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</row>
    <row r="46" spans="1:35" ht="15" customHeight="1" x14ac:dyDescent="0.25">
      <c r="D46" s="84" t="s">
        <v>70</v>
      </c>
      <c r="H46" s="84"/>
    </row>
    <row r="47" spans="1:35" ht="15" customHeight="1" x14ac:dyDescent="0.25">
      <c r="H47" s="84"/>
    </row>
  </sheetData>
  <mergeCells count="12">
    <mergeCell ref="B16:U16"/>
    <mergeCell ref="A17:A39"/>
    <mergeCell ref="B8:AG8"/>
    <mergeCell ref="B11:C11"/>
    <mergeCell ref="E11:P11"/>
    <mergeCell ref="R11:R12"/>
    <mergeCell ref="B12:C12"/>
    <mergeCell ref="S12:S15"/>
    <mergeCell ref="T12:T15"/>
    <mergeCell ref="U12:U15"/>
    <mergeCell ref="R13:R15"/>
    <mergeCell ref="B15:C15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H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1" width="10.7109375" style="40" customWidth="1"/>
    <col min="22" max="22" width="0.28515625" style="40" customWidth="1"/>
    <col min="23" max="31" width="10.7109375" style="40" hidden="1" customWidth="1"/>
    <col min="32" max="32" width="12.140625" style="40" hidden="1" customWidth="1"/>
    <col min="33" max="34" width="9.7109375" style="40" hidden="1" customWidth="1"/>
    <col min="35" max="16384" width="11.5703125" style="40"/>
  </cols>
  <sheetData>
    <row r="1" spans="2:34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</row>
    <row r="2" spans="2:34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</row>
    <row r="3" spans="2:34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</row>
    <row r="4" spans="2:34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</row>
    <row r="5" spans="2:34" s="30" customFormat="1" ht="23.25" x14ac:dyDescent="0.35">
      <c r="B5" s="32" t="s">
        <v>160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</row>
    <row r="6" spans="2:34" s="30" customFormat="1" ht="23.25" x14ac:dyDescent="0.35">
      <c r="B6" s="32" t="s">
        <v>166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</row>
    <row r="7" spans="2:34" s="30" customFormat="1" ht="24" thickBot="1" x14ac:dyDescent="0.4">
      <c r="B7" s="32" t="s">
        <v>161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</row>
    <row r="8" spans="2:34" s="30" customFormat="1" ht="173.25" customHeight="1" thickBot="1" x14ac:dyDescent="0.4">
      <c r="B8" s="713" t="s">
        <v>262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4"/>
      <c r="AC8" s="714"/>
      <c r="AD8" s="714"/>
      <c r="AE8" s="714"/>
      <c r="AF8" s="714"/>
      <c r="AG8" s="715"/>
      <c r="AH8" s="332"/>
    </row>
    <row r="9" spans="2:34" x14ac:dyDescent="0.25">
      <c r="B9" s="104"/>
      <c r="C9" s="104"/>
      <c r="D9" s="76">
        <v>1.0416666666666666E-2</v>
      </c>
      <c r="E9" s="569">
        <v>3.472222222222222E-3</v>
      </c>
      <c r="F9" s="569">
        <v>1.3888888888888889E-3</v>
      </c>
      <c r="G9" s="569">
        <v>4.8611111111111112E-3</v>
      </c>
      <c r="H9" s="569">
        <v>4.8611111111111112E-3</v>
      </c>
      <c r="I9" s="569">
        <v>9.7222222222222224E-3</v>
      </c>
      <c r="J9" s="569">
        <v>5.5555555555555558E-3</v>
      </c>
      <c r="K9" s="569">
        <v>2.7777777777777779E-3</v>
      </c>
      <c r="L9" s="569">
        <v>7.6388888888888886E-3</v>
      </c>
      <c r="M9" s="569">
        <v>5.5555555555555558E-3</v>
      </c>
      <c r="N9" s="569">
        <v>4.1666666666666666E-3</v>
      </c>
      <c r="O9" s="569">
        <v>7.6388888888888886E-3</v>
      </c>
      <c r="P9" s="569">
        <v>2.7777777777777779E-3</v>
      </c>
      <c r="Q9" s="570">
        <v>1.0416666666666666E-2</v>
      </c>
      <c r="R9" s="195">
        <f>SUM(E9:P9)</f>
        <v>6.0416666666666667E-2</v>
      </c>
      <c r="S9" s="195"/>
      <c r="T9" s="106"/>
    </row>
    <row r="10" spans="2:34" ht="15.75" thickBot="1" x14ac:dyDescent="0.3">
      <c r="B10" s="104"/>
      <c r="C10" s="104"/>
      <c r="D10" s="111">
        <v>1.0416666666666666E-2</v>
      </c>
      <c r="E10" s="569">
        <v>3.472222222222222E-3</v>
      </c>
      <c r="F10" s="569">
        <v>1.3888888888888889E-3</v>
      </c>
      <c r="G10" s="569">
        <v>4.8611111111111112E-3</v>
      </c>
      <c r="H10" s="569">
        <v>4.8611111111111112E-3</v>
      </c>
      <c r="I10" s="569">
        <v>6.9444444444444441E-3</v>
      </c>
      <c r="J10" s="569">
        <v>5.5555555555555558E-3</v>
      </c>
      <c r="K10" s="569">
        <v>2.0833333333333333E-3</v>
      </c>
      <c r="L10" s="569">
        <v>6.9444444444444441E-3</v>
      </c>
      <c r="M10" s="569">
        <v>4.8611111111111112E-3</v>
      </c>
      <c r="N10" s="569">
        <v>3.472222222222222E-3</v>
      </c>
      <c r="O10" s="569">
        <v>6.9444444444444441E-3</v>
      </c>
      <c r="P10" s="569">
        <v>2.7777777777777779E-3</v>
      </c>
      <c r="Q10" s="569">
        <v>1.0416666666666666E-2</v>
      </c>
      <c r="R10" s="195">
        <f>SUM(E10:P10)</f>
        <v>5.4166666666666662E-2</v>
      </c>
      <c r="S10" s="195"/>
      <c r="T10" s="106"/>
    </row>
    <row r="11" spans="2:34" ht="26.25" customHeight="1" thickBot="1" x14ac:dyDescent="0.3">
      <c r="B11" s="763" t="s">
        <v>47</v>
      </c>
      <c r="C11" s="775"/>
      <c r="D11" s="196" t="s">
        <v>127</v>
      </c>
      <c r="E11" s="698" t="s">
        <v>48</v>
      </c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700"/>
      <c r="Q11" s="373" t="s">
        <v>49</v>
      </c>
      <c r="R11" s="701" t="s">
        <v>50</v>
      </c>
      <c r="S11" s="370" t="s">
        <v>51</v>
      </c>
      <c r="T11" s="370" t="s">
        <v>52</v>
      </c>
      <c r="U11" s="370" t="s">
        <v>53</v>
      </c>
    </row>
    <row r="12" spans="2:34" ht="60.75" thickBot="1" x14ac:dyDescent="0.3">
      <c r="B12" s="687"/>
      <c r="C12" s="688"/>
      <c r="D12" s="200" t="s">
        <v>162</v>
      </c>
      <c r="E12" s="198" t="s">
        <v>327</v>
      </c>
      <c r="F12" s="96" t="s">
        <v>328</v>
      </c>
      <c r="G12" s="96" t="s">
        <v>163</v>
      </c>
      <c r="H12" s="96" t="s">
        <v>329</v>
      </c>
      <c r="I12" s="96" t="s">
        <v>310</v>
      </c>
      <c r="J12" s="96" t="s">
        <v>330</v>
      </c>
      <c r="K12" s="96" t="s">
        <v>152</v>
      </c>
      <c r="L12" s="96" t="s">
        <v>331</v>
      </c>
      <c r="M12" s="96" t="s">
        <v>332</v>
      </c>
      <c r="N12" s="96" t="s">
        <v>159</v>
      </c>
      <c r="O12" s="96" t="s">
        <v>158</v>
      </c>
      <c r="P12" s="96" t="s">
        <v>164</v>
      </c>
      <c r="Q12" s="367" t="s">
        <v>99</v>
      </c>
      <c r="R12" s="702"/>
      <c r="S12" s="703"/>
      <c r="T12" s="703"/>
      <c r="U12" s="703"/>
    </row>
    <row r="13" spans="2:34" ht="15.75" thickBot="1" x14ac:dyDescent="0.3">
      <c r="B13" s="52" t="s">
        <v>58</v>
      </c>
      <c r="C13" s="53">
        <v>0</v>
      </c>
      <c r="D13" s="370"/>
      <c r="E13" s="54">
        <v>3.2</v>
      </c>
      <c r="F13" s="55">
        <v>1.9</v>
      </c>
      <c r="G13" s="55">
        <v>2.42</v>
      </c>
      <c r="H13" s="55">
        <v>2.34</v>
      </c>
      <c r="I13" s="55">
        <v>4.59</v>
      </c>
      <c r="J13" s="55">
        <v>2.5299999999999998</v>
      </c>
      <c r="K13" s="55">
        <v>1.9</v>
      </c>
      <c r="L13" s="55">
        <v>1.68</v>
      </c>
      <c r="M13" s="55">
        <v>5.83</v>
      </c>
      <c r="N13" s="55">
        <v>1.95</v>
      </c>
      <c r="O13" s="55">
        <v>5.54</v>
      </c>
      <c r="P13" s="55">
        <v>5.61</v>
      </c>
      <c r="Q13" s="202">
        <v>0</v>
      </c>
      <c r="R13" s="719">
        <f>Q14</f>
        <v>39.49</v>
      </c>
      <c r="S13" s="703"/>
      <c r="T13" s="703"/>
      <c r="U13" s="703"/>
    </row>
    <row r="14" spans="2:34" ht="30.75" customHeight="1" thickBot="1" x14ac:dyDescent="0.3">
      <c r="B14" s="58" t="s">
        <v>59</v>
      </c>
      <c r="C14" s="59">
        <v>0</v>
      </c>
      <c r="D14" s="60">
        <f t="shared" ref="D14:O14" si="0">C14+D13</f>
        <v>0</v>
      </c>
      <c r="E14" s="61">
        <f t="shared" si="0"/>
        <v>3.2</v>
      </c>
      <c r="F14" s="62">
        <f t="shared" si="0"/>
        <v>5.0999999999999996</v>
      </c>
      <c r="G14" s="62">
        <f t="shared" si="0"/>
        <v>7.52</v>
      </c>
      <c r="H14" s="62">
        <f t="shared" si="0"/>
        <v>9.86</v>
      </c>
      <c r="I14" s="62">
        <f t="shared" si="0"/>
        <v>14.45</v>
      </c>
      <c r="J14" s="62">
        <f t="shared" si="0"/>
        <v>16.98</v>
      </c>
      <c r="K14" s="62">
        <f t="shared" si="0"/>
        <v>18.88</v>
      </c>
      <c r="L14" s="62">
        <f t="shared" si="0"/>
        <v>20.56</v>
      </c>
      <c r="M14" s="62">
        <f t="shared" si="0"/>
        <v>26.39</v>
      </c>
      <c r="N14" s="62">
        <f t="shared" si="0"/>
        <v>28.34</v>
      </c>
      <c r="O14" s="62">
        <f t="shared" si="0"/>
        <v>33.880000000000003</v>
      </c>
      <c r="P14" s="62">
        <f>O14+P13</f>
        <v>39.49</v>
      </c>
      <c r="Q14" s="65">
        <f>P14+Q13</f>
        <v>39.49</v>
      </c>
      <c r="R14" s="720"/>
      <c r="S14" s="703"/>
      <c r="T14" s="703"/>
      <c r="U14" s="703"/>
    </row>
    <row r="15" spans="2:34" ht="30.75" customHeight="1" thickBot="1" x14ac:dyDescent="0.3">
      <c r="B15" s="687" t="s">
        <v>60</v>
      </c>
      <c r="C15" s="758"/>
      <c r="D15" s="60">
        <f t="shared" ref="D15:Q15" si="1">D13/((D10*1440)/60)</f>
        <v>0</v>
      </c>
      <c r="E15" s="61">
        <f t="shared" si="1"/>
        <v>38.400000000000006</v>
      </c>
      <c r="F15" s="62">
        <f t="shared" si="1"/>
        <v>57</v>
      </c>
      <c r="G15" s="62">
        <f t="shared" si="1"/>
        <v>20.74285714285714</v>
      </c>
      <c r="H15" s="62">
        <f t="shared" si="1"/>
        <v>20.057142857142857</v>
      </c>
      <c r="I15" s="62">
        <f t="shared" si="1"/>
        <v>27.54</v>
      </c>
      <c r="J15" s="62">
        <f t="shared" si="1"/>
        <v>18.974999999999998</v>
      </c>
      <c r="K15" s="62">
        <f t="shared" si="1"/>
        <v>37.999999999999993</v>
      </c>
      <c r="L15" s="62">
        <f t="shared" si="1"/>
        <v>10.08</v>
      </c>
      <c r="M15" s="62">
        <f t="shared" si="1"/>
        <v>49.971428571428568</v>
      </c>
      <c r="N15" s="62">
        <f t="shared" si="1"/>
        <v>23.400000000000002</v>
      </c>
      <c r="O15" s="62">
        <f t="shared" si="1"/>
        <v>33.24</v>
      </c>
      <c r="P15" s="62">
        <f t="shared" si="1"/>
        <v>84.15</v>
      </c>
      <c r="Q15" s="65">
        <f t="shared" si="1"/>
        <v>0</v>
      </c>
      <c r="R15" s="721"/>
      <c r="S15" s="702"/>
      <c r="T15" s="702"/>
      <c r="U15" s="702"/>
    </row>
    <row r="16" spans="2:34" ht="36.6" customHeight="1" thickBot="1" x14ac:dyDescent="0.3">
      <c r="B16" s="707" t="s">
        <v>165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690"/>
      <c r="U16" s="757"/>
    </row>
    <row r="17" spans="1:34" ht="18.399999999999999" customHeight="1" thickBot="1" x14ac:dyDescent="0.3">
      <c r="A17" s="692" t="s">
        <v>38</v>
      </c>
      <c r="B17" s="245">
        <v>1</v>
      </c>
      <c r="C17" s="68">
        <f t="shared" ref="C17:C18" si="2">D17-"00:30"</f>
        <v>0.22916666666666666</v>
      </c>
      <c r="D17" s="492">
        <v>0.25</v>
      </c>
      <c r="E17" s="70">
        <f t="shared" ref="E17:P17" si="3">D17+E$10</f>
        <v>0.25347222222222221</v>
      </c>
      <c r="F17" s="70">
        <f t="shared" si="3"/>
        <v>0.25486111111111109</v>
      </c>
      <c r="G17" s="70">
        <f t="shared" si="3"/>
        <v>0.25972222222222219</v>
      </c>
      <c r="H17" s="70">
        <f t="shared" si="3"/>
        <v>0.26458333333333328</v>
      </c>
      <c r="I17" s="70">
        <f t="shared" si="3"/>
        <v>0.2715277777777777</v>
      </c>
      <c r="J17" s="70">
        <f t="shared" si="3"/>
        <v>0.27708333333333324</v>
      </c>
      <c r="K17" s="70">
        <f t="shared" si="3"/>
        <v>0.27916666666666656</v>
      </c>
      <c r="L17" s="70">
        <f t="shared" si="3"/>
        <v>0.28611111111111098</v>
      </c>
      <c r="M17" s="70">
        <f t="shared" si="3"/>
        <v>0.29097222222222208</v>
      </c>
      <c r="N17" s="70">
        <f t="shared" si="3"/>
        <v>0.29444444444444429</v>
      </c>
      <c r="O17" s="70">
        <f t="shared" si="3"/>
        <v>0.30138888888888871</v>
      </c>
      <c r="P17" s="377">
        <f t="shared" si="3"/>
        <v>0.30416666666666647</v>
      </c>
      <c r="Q17" s="219"/>
      <c r="R17" s="91">
        <f t="shared" ref="R17:R30" si="4">$R$13</f>
        <v>39.49</v>
      </c>
      <c r="S17" s="87">
        <f>P17-D17</f>
        <v>5.4166666666666474E-2</v>
      </c>
      <c r="T17" s="73">
        <f>R17/((S17*1440)/60)</f>
        <v>30.376923076923191</v>
      </c>
      <c r="U17" s="87"/>
      <c r="V17" s="82"/>
      <c r="X17" s="82"/>
    </row>
    <row r="18" spans="1:34" ht="18.399999999999999" customHeight="1" thickBot="1" x14ac:dyDescent="0.3">
      <c r="A18" s="693"/>
      <c r="B18" s="246">
        <v>2</v>
      </c>
      <c r="C18" s="79">
        <f t="shared" si="2"/>
        <v>0.27569444444444446</v>
      </c>
      <c r="D18" s="493">
        <f>D17+"01:07"</f>
        <v>0.29652777777777778</v>
      </c>
      <c r="E18" s="70">
        <f>D18+E$9</f>
        <v>0.3</v>
      </c>
      <c r="F18" s="70">
        <f t="shared" ref="F18:P18" si="5">E18+F$9</f>
        <v>0.30138888888888887</v>
      </c>
      <c r="G18" s="70">
        <f t="shared" si="5"/>
        <v>0.30624999999999997</v>
      </c>
      <c r="H18" s="70">
        <f t="shared" si="5"/>
        <v>0.31111111111111106</v>
      </c>
      <c r="I18" s="70">
        <f t="shared" si="5"/>
        <v>0.3208333333333333</v>
      </c>
      <c r="J18" s="70">
        <f t="shared" si="5"/>
        <v>0.32638888888888884</v>
      </c>
      <c r="K18" s="70">
        <f t="shared" si="5"/>
        <v>0.32916666666666661</v>
      </c>
      <c r="L18" s="70">
        <f t="shared" si="5"/>
        <v>0.33680555555555547</v>
      </c>
      <c r="M18" s="70">
        <f t="shared" si="5"/>
        <v>0.34236111111111101</v>
      </c>
      <c r="N18" s="70">
        <f t="shared" si="5"/>
        <v>0.34652777777777766</v>
      </c>
      <c r="O18" s="70">
        <f t="shared" si="5"/>
        <v>0.35416666666666652</v>
      </c>
      <c r="P18" s="70">
        <f t="shared" si="5"/>
        <v>0.35694444444444429</v>
      </c>
      <c r="Q18" s="229"/>
      <c r="R18" s="92">
        <f t="shared" si="4"/>
        <v>39.49</v>
      </c>
      <c r="S18" s="87">
        <f t="shared" ref="S18:S30" si="6">P18-D18</f>
        <v>6.0416666666666508E-2</v>
      </c>
      <c r="T18" s="73">
        <f>R18/((S18*1440)/60)</f>
        <v>27.234482758620764</v>
      </c>
      <c r="U18" s="88"/>
      <c r="V18" s="82"/>
      <c r="X18" s="82"/>
    </row>
    <row r="19" spans="1:34" ht="18.399999999999999" customHeight="1" thickBot="1" x14ac:dyDescent="0.3">
      <c r="A19" s="693"/>
      <c r="B19" s="246">
        <v>3</v>
      </c>
      <c r="C19" s="132"/>
      <c r="D19" s="493">
        <f t="shared" ref="D19:D30" si="7">D18+"01:07"</f>
        <v>0.34305555555555556</v>
      </c>
      <c r="E19" s="70">
        <f t="shared" ref="E19:P19" si="8">D19+E$9</f>
        <v>0.34652777777777777</v>
      </c>
      <c r="F19" s="70">
        <f t="shared" si="8"/>
        <v>0.34791666666666665</v>
      </c>
      <c r="G19" s="70">
        <f t="shared" si="8"/>
        <v>0.35277777777777775</v>
      </c>
      <c r="H19" s="70">
        <f t="shared" si="8"/>
        <v>0.35763888888888884</v>
      </c>
      <c r="I19" s="70">
        <f t="shared" si="8"/>
        <v>0.36736111111111108</v>
      </c>
      <c r="J19" s="70">
        <f t="shared" si="8"/>
        <v>0.37291666666666662</v>
      </c>
      <c r="K19" s="70">
        <f t="shared" si="8"/>
        <v>0.37569444444444439</v>
      </c>
      <c r="L19" s="70">
        <f t="shared" si="8"/>
        <v>0.38333333333333325</v>
      </c>
      <c r="M19" s="70">
        <f t="shared" si="8"/>
        <v>0.38888888888888878</v>
      </c>
      <c r="N19" s="70">
        <f t="shared" si="8"/>
        <v>0.39305555555555544</v>
      </c>
      <c r="O19" s="70">
        <f t="shared" si="8"/>
        <v>0.4006944444444443</v>
      </c>
      <c r="P19" s="70">
        <f t="shared" si="8"/>
        <v>0.40347222222222207</v>
      </c>
      <c r="Q19" s="229"/>
      <c r="R19" s="92">
        <f t="shared" si="4"/>
        <v>39.49</v>
      </c>
      <c r="S19" s="87">
        <f t="shared" si="6"/>
        <v>6.0416666666666508E-2</v>
      </c>
      <c r="T19" s="73">
        <f t="shared" ref="T19:T30" si="9">R19/((S19*1440)/60)</f>
        <v>27.234482758620764</v>
      </c>
      <c r="U19" s="88"/>
      <c r="V19" s="82"/>
      <c r="X19" s="82"/>
    </row>
    <row r="20" spans="1:34" ht="18.399999999999999" customHeight="1" thickBot="1" x14ac:dyDescent="0.3">
      <c r="A20" s="693"/>
      <c r="B20" s="245">
        <v>4</v>
      </c>
      <c r="C20" s="132"/>
      <c r="D20" s="493">
        <f t="shared" si="7"/>
        <v>0.38958333333333334</v>
      </c>
      <c r="E20" s="70">
        <f t="shared" ref="E20:P20" si="10">D20+E$9</f>
        <v>0.39305555555555555</v>
      </c>
      <c r="F20" s="70">
        <f t="shared" si="10"/>
        <v>0.39444444444444443</v>
      </c>
      <c r="G20" s="70">
        <f t="shared" si="10"/>
        <v>0.39930555555555552</v>
      </c>
      <c r="H20" s="70">
        <f t="shared" si="10"/>
        <v>0.40416666666666662</v>
      </c>
      <c r="I20" s="70">
        <f t="shared" si="10"/>
        <v>0.41388888888888886</v>
      </c>
      <c r="J20" s="70">
        <f t="shared" si="10"/>
        <v>0.4194444444444444</v>
      </c>
      <c r="K20" s="70">
        <f t="shared" si="10"/>
        <v>0.42222222222222217</v>
      </c>
      <c r="L20" s="70">
        <f t="shared" si="10"/>
        <v>0.42986111111111103</v>
      </c>
      <c r="M20" s="70">
        <f t="shared" si="10"/>
        <v>0.43541666666666656</v>
      </c>
      <c r="N20" s="70">
        <f t="shared" si="10"/>
        <v>0.43958333333333321</v>
      </c>
      <c r="O20" s="70">
        <f t="shared" si="10"/>
        <v>0.44722222222222208</v>
      </c>
      <c r="P20" s="70">
        <f t="shared" si="10"/>
        <v>0.44999999999999984</v>
      </c>
      <c r="Q20" s="229"/>
      <c r="R20" s="92">
        <f t="shared" si="4"/>
        <v>39.49</v>
      </c>
      <c r="S20" s="87">
        <f t="shared" si="6"/>
        <v>6.0416666666666508E-2</v>
      </c>
      <c r="T20" s="73">
        <f t="shared" si="9"/>
        <v>27.234482758620764</v>
      </c>
      <c r="U20" s="88"/>
      <c r="V20" s="82"/>
      <c r="X20" s="82"/>
    </row>
    <row r="21" spans="1:34" ht="18.399999999999999" customHeight="1" thickBot="1" x14ac:dyDescent="0.3">
      <c r="A21" s="693"/>
      <c r="B21" s="245">
        <v>5</v>
      </c>
      <c r="C21" s="132"/>
      <c r="D21" s="493">
        <f t="shared" si="7"/>
        <v>0.43611111111111112</v>
      </c>
      <c r="E21" s="70">
        <f t="shared" ref="E21:P21" si="11">D21+E$9</f>
        <v>0.43958333333333333</v>
      </c>
      <c r="F21" s="70">
        <f t="shared" si="11"/>
        <v>0.44097222222222221</v>
      </c>
      <c r="G21" s="70">
        <f t="shared" si="11"/>
        <v>0.4458333333333333</v>
      </c>
      <c r="H21" s="70">
        <f t="shared" si="11"/>
        <v>0.4506944444444444</v>
      </c>
      <c r="I21" s="70">
        <f t="shared" si="11"/>
        <v>0.46041666666666664</v>
      </c>
      <c r="J21" s="70">
        <f t="shared" si="11"/>
        <v>0.46597222222222218</v>
      </c>
      <c r="K21" s="70">
        <f t="shared" si="11"/>
        <v>0.46874999999999994</v>
      </c>
      <c r="L21" s="70">
        <f t="shared" si="11"/>
        <v>0.47638888888888881</v>
      </c>
      <c r="M21" s="70">
        <f t="shared" si="11"/>
        <v>0.48194444444444434</v>
      </c>
      <c r="N21" s="70">
        <f t="shared" si="11"/>
        <v>0.48611111111111099</v>
      </c>
      <c r="O21" s="70">
        <f t="shared" si="11"/>
        <v>0.49374999999999986</v>
      </c>
      <c r="P21" s="70">
        <f t="shared" si="11"/>
        <v>0.49652777777777762</v>
      </c>
      <c r="Q21" s="229"/>
      <c r="R21" s="92">
        <f t="shared" si="4"/>
        <v>39.49</v>
      </c>
      <c r="S21" s="87">
        <f t="shared" si="6"/>
        <v>6.0416666666666508E-2</v>
      </c>
      <c r="T21" s="73">
        <f t="shared" si="9"/>
        <v>27.234482758620764</v>
      </c>
      <c r="U21" s="88"/>
      <c r="V21" s="82"/>
      <c r="X21" s="82"/>
    </row>
    <row r="22" spans="1:34" ht="18.399999999999999" customHeight="1" thickBot="1" x14ac:dyDescent="0.3">
      <c r="A22" s="693"/>
      <c r="B22" s="246">
        <v>6</v>
      </c>
      <c r="C22" s="132"/>
      <c r="D22" s="493">
        <f t="shared" si="7"/>
        <v>0.4826388888888889</v>
      </c>
      <c r="E22" s="70">
        <f t="shared" ref="E22:P22" si="12">D22+E$9</f>
        <v>0.4861111111111111</v>
      </c>
      <c r="F22" s="70">
        <f t="shared" si="12"/>
        <v>0.48749999999999999</v>
      </c>
      <c r="G22" s="70">
        <f t="shared" si="12"/>
        <v>0.49236111111111108</v>
      </c>
      <c r="H22" s="70">
        <f t="shared" si="12"/>
        <v>0.49722222222222218</v>
      </c>
      <c r="I22" s="70">
        <f t="shared" si="12"/>
        <v>0.50694444444444442</v>
      </c>
      <c r="J22" s="70">
        <f t="shared" si="12"/>
        <v>0.51249999999999996</v>
      </c>
      <c r="K22" s="70">
        <f t="shared" si="12"/>
        <v>0.51527777777777772</v>
      </c>
      <c r="L22" s="70">
        <f t="shared" si="12"/>
        <v>0.52291666666666659</v>
      </c>
      <c r="M22" s="70">
        <f t="shared" si="12"/>
        <v>0.52847222222222212</v>
      </c>
      <c r="N22" s="70">
        <f t="shared" si="12"/>
        <v>0.53263888888888877</v>
      </c>
      <c r="O22" s="70">
        <f t="shared" si="12"/>
        <v>0.54027777777777763</v>
      </c>
      <c r="P22" s="70">
        <f t="shared" si="12"/>
        <v>0.5430555555555554</v>
      </c>
      <c r="Q22" s="229"/>
      <c r="R22" s="92">
        <f t="shared" si="4"/>
        <v>39.49</v>
      </c>
      <c r="S22" s="87">
        <f t="shared" si="6"/>
        <v>6.0416666666666508E-2</v>
      </c>
      <c r="T22" s="73">
        <f t="shared" si="9"/>
        <v>27.234482758620764</v>
      </c>
      <c r="U22" s="88"/>
      <c r="V22" s="82"/>
      <c r="X22" s="82"/>
    </row>
    <row r="23" spans="1:34" ht="18.399999999999999" customHeight="1" thickBot="1" x14ac:dyDescent="0.3">
      <c r="A23" s="693"/>
      <c r="B23" s="246">
        <v>7</v>
      </c>
      <c r="C23" s="132"/>
      <c r="D23" s="493">
        <f t="shared" si="7"/>
        <v>0.52916666666666667</v>
      </c>
      <c r="E23" s="70">
        <f t="shared" ref="E23:P23" si="13">D23+E$9</f>
        <v>0.53263888888888888</v>
      </c>
      <c r="F23" s="70">
        <f t="shared" si="13"/>
        <v>0.53402777777777777</v>
      </c>
      <c r="G23" s="70">
        <f t="shared" si="13"/>
        <v>0.53888888888888886</v>
      </c>
      <c r="H23" s="70">
        <f t="shared" si="13"/>
        <v>0.54374999999999996</v>
      </c>
      <c r="I23" s="70">
        <f t="shared" si="13"/>
        <v>0.55347222222222214</v>
      </c>
      <c r="J23" s="70">
        <f t="shared" si="13"/>
        <v>0.55902777777777768</v>
      </c>
      <c r="K23" s="70">
        <f t="shared" si="13"/>
        <v>0.56180555555555545</v>
      </c>
      <c r="L23" s="70">
        <f t="shared" si="13"/>
        <v>0.56944444444444431</v>
      </c>
      <c r="M23" s="70">
        <f t="shared" si="13"/>
        <v>0.57499999999999984</v>
      </c>
      <c r="N23" s="70">
        <f t="shared" si="13"/>
        <v>0.5791666666666665</v>
      </c>
      <c r="O23" s="70">
        <f t="shared" si="13"/>
        <v>0.58680555555555536</v>
      </c>
      <c r="P23" s="70">
        <f t="shared" si="13"/>
        <v>0.58958333333333313</v>
      </c>
      <c r="Q23" s="229"/>
      <c r="R23" s="92">
        <f t="shared" si="4"/>
        <v>39.49</v>
      </c>
      <c r="S23" s="87">
        <f t="shared" si="6"/>
        <v>6.0416666666666452E-2</v>
      </c>
      <c r="T23" s="73">
        <f t="shared" si="9"/>
        <v>27.234482758620789</v>
      </c>
      <c r="U23" s="88"/>
      <c r="V23" s="82"/>
      <c r="X23" s="82"/>
    </row>
    <row r="24" spans="1:34" ht="18.399999999999999" customHeight="1" thickBot="1" x14ac:dyDescent="0.3">
      <c r="A24" s="693"/>
      <c r="B24" s="245">
        <v>8</v>
      </c>
      <c r="C24" s="132"/>
      <c r="D24" s="493">
        <f t="shared" si="7"/>
        <v>0.57569444444444451</v>
      </c>
      <c r="E24" s="70">
        <f t="shared" ref="E24:P24" si="14">D24+E$9</f>
        <v>0.57916666666666672</v>
      </c>
      <c r="F24" s="70">
        <f t="shared" si="14"/>
        <v>0.5805555555555556</v>
      </c>
      <c r="G24" s="70">
        <f t="shared" si="14"/>
        <v>0.5854166666666667</v>
      </c>
      <c r="H24" s="70">
        <f t="shared" si="14"/>
        <v>0.59027777777777779</v>
      </c>
      <c r="I24" s="70">
        <f t="shared" si="14"/>
        <v>0.6</v>
      </c>
      <c r="J24" s="70">
        <f t="shared" si="14"/>
        <v>0.60555555555555551</v>
      </c>
      <c r="K24" s="70">
        <f t="shared" si="14"/>
        <v>0.60833333333333328</v>
      </c>
      <c r="L24" s="70">
        <f t="shared" si="14"/>
        <v>0.61597222222222214</v>
      </c>
      <c r="M24" s="70">
        <f t="shared" si="14"/>
        <v>0.62152777777777768</v>
      </c>
      <c r="N24" s="70">
        <f t="shared" si="14"/>
        <v>0.62569444444444433</v>
      </c>
      <c r="O24" s="70">
        <f t="shared" si="14"/>
        <v>0.63333333333333319</v>
      </c>
      <c r="P24" s="70">
        <f t="shared" si="14"/>
        <v>0.63611111111111096</v>
      </c>
      <c r="Q24" s="229"/>
      <c r="R24" s="92">
        <f t="shared" si="4"/>
        <v>39.49</v>
      </c>
      <c r="S24" s="87">
        <f t="shared" si="6"/>
        <v>6.0416666666666452E-2</v>
      </c>
      <c r="T24" s="73">
        <f t="shared" si="9"/>
        <v>27.234482758620789</v>
      </c>
      <c r="U24" s="88"/>
      <c r="V24" s="82"/>
      <c r="X24" s="82"/>
    </row>
    <row r="25" spans="1:34" ht="18.399999999999999" customHeight="1" thickBot="1" x14ac:dyDescent="0.3">
      <c r="A25" s="693"/>
      <c r="B25" s="245">
        <v>9</v>
      </c>
      <c r="C25" s="132"/>
      <c r="D25" s="493">
        <f t="shared" si="7"/>
        <v>0.62222222222222223</v>
      </c>
      <c r="E25" s="70">
        <f t="shared" ref="E25:P25" si="15">D25+E$9</f>
        <v>0.62569444444444444</v>
      </c>
      <c r="F25" s="70">
        <f t="shared" si="15"/>
        <v>0.62708333333333333</v>
      </c>
      <c r="G25" s="70">
        <f t="shared" si="15"/>
        <v>0.63194444444444442</v>
      </c>
      <c r="H25" s="70">
        <f t="shared" si="15"/>
        <v>0.63680555555555551</v>
      </c>
      <c r="I25" s="70">
        <f t="shared" si="15"/>
        <v>0.6465277777777777</v>
      </c>
      <c r="J25" s="70">
        <f t="shared" si="15"/>
        <v>0.65208333333333324</v>
      </c>
      <c r="K25" s="70">
        <f t="shared" si="15"/>
        <v>0.65486111111111101</v>
      </c>
      <c r="L25" s="70">
        <f t="shared" si="15"/>
        <v>0.66249999999999987</v>
      </c>
      <c r="M25" s="70">
        <f t="shared" si="15"/>
        <v>0.6680555555555554</v>
      </c>
      <c r="N25" s="70">
        <f t="shared" si="15"/>
        <v>0.67222222222222205</v>
      </c>
      <c r="O25" s="70">
        <f t="shared" si="15"/>
        <v>0.67986111111111092</v>
      </c>
      <c r="P25" s="70">
        <f t="shared" si="15"/>
        <v>0.68263888888888868</v>
      </c>
      <c r="Q25" s="229"/>
      <c r="R25" s="92">
        <f t="shared" si="4"/>
        <v>39.49</v>
      </c>
      <c r="S25" s="87">
        <f t="shared" si="6"/>
        <v>6.0416666666666452E-2</v>
      </c>
      <c r="T25" s="73">
        <f t="shared" si="9"/>
        <v>27.234482758620789</v>
      </c>
      <c r="U25" s="88"/>
      <c r="V25" s="82"/>
      <c r="X25" s="82"/>
    </row>
    <row r="26" spans="1:34" ht="18.399999999999999" customHeight="1" thickBot="1" x14ac:dyDescent="0.3">
      <c r="A26" s="693"/>
      <c r="B26" s="246">
        <v>10</v>
      </c>
      <c r="C26" s="132"/>
      <c r="D26" s="493">
        <f t="shared" si="7"/>
        <v>0.66874999999999996</v>
      </c>
      <c r="E26" s="70">
        <f t="shared" ref="E26:P26" si="16">D26+E$9</f>
        <v>0.67222222222222217</v>
      </c>
      <c r="F26" s="70">
        <f t="shared" si="16"/>
        <v>0.67361111111111105</v>
      </c>
      <c r="G26" s="70">
        <f t="shared" si="16"/>
        <v>0.67847222222222214</v>
      </c>
      <c r="H26" s="70">
        <f t="shared" si="16"/>
        <v>0.68333333333333324</v>
      </c>
      <c r="I26" s="70">
        <f t="shared" si="16"/>
        <v>0.69305555555555542</v>
      </c>
      <c r="J26" s="70">
        <f t="shared" si="16"/>
        <v>0.69861111111111096</v>
      </c>
      <c r="K26" s="70">
        <f t="shared" si="16"/>
        <v>0.70138888888888873</v>
      </c>
      <c r="L26" s="70">
        <f t="shared" si="16"/>
        <v>0.70902777777777759</v>
      </c>
      <c r="M26" s="70">
        <f t="shared" si="16"/>
        <v>0.71458333333333313</v>
      </c>
      <c r="N26" s="70">
        <f t="shared" si="16"/>
        <v>0.71874999999999978</v>
      </c>
      <c r="O26" s="70">
        <f t="shared" si="16"/>
        <v>0.72638888888888864</v>
      </c>
      <c r="P26" s="70">
        <f t="shared" si="16"/>
        <v>0.72916666666666641</v>
      </c>
      <c r="Q26" s="229"/>
      <c r="R26" s="92">
        <f t="shared" si="4"/>
        <v>39.49</v>
      </c>
      <c r="S26" s="87">
        <f t="shared" si="6"/>
        <v>6.0416666666666452E-2</v>
      </c>
      <c r="T26" s="73">
        <f t="shared" si="9"/>
        <v>27.234482758620789</v>
      </c>
      <c r="U26" s="88"/>
      <c r="V26" s="82"/>
      <c r="X26" s="82"/>
    </row>
    <row r="27" spans="1:34" ht="18.399999999999999" customHeight="1" thickBot="1" x14ac:dyDescent="0.3">
      <c r="A27" s="693"/>
      <c r="B27" s="246">
        <v>11</v>
      </c>
      <c r="C27" s="132"/>
      <c r="D27" s="493">
        <f t="shared" si="7"/>
        <v>0.71527777777777768</v>
      </c>
      <c r="E27" s="70">
        <f t="shared" ref="E27:P27" si="17">D27+E$9</f>
        <v>0.71874999999999989</v>
      </c>
      <c r="F27" s="70">
        <f t="shared" si="17"/>
        <v>0.72013888888888877</v>
      </c>
      <c r="G27" s="70">
        <f t="shared" si="17"/>
        <v>0.72499999999999987</v>
      </c>
      <c r="H27" s="70">
        <f t="shared" si="17"/>
        <v>0.72986111111111096</v>
      </c>
      <c r="I27" s="70">
        <f t="shared" si="17"/>
        <v>0.73958333333333315</v>
      </c>
      <c r="J27" s="70">
        <f t="shared" si="17"/>
        <v>0.74513888888888868</v>
      </c>
      <c r="K27" s="70">
        <f t="shared" si="17"/>
        <v>0.74791666666666645</v>
      </c>
      <c r="L27" s="70">
        <f t="shared" si="17"/>
        <v>0.75555555555555531</v>
      </c>
      <c r="M27" s="70">
        <f t="shared" si="17"/>
        <v>0.76111111111111085</v>
      </c>
      <c r="N27" s="70">
        <f t="shared" si="17"/>
        <v>0.7652777777777775</v>
      </c>
      <c r="O27" s="70">
        <f t="shared" si="17"/>
        <v>0.77291666666666636</v>
      </c>
      <c r="P27" s="70">
        <f t="shared" si="17"/>
        <v>0.77569444444444413</v>
      </c>
      <c r="Q27" s="229"/>
      <c r="R27" s="92">
        <f t="shared" si="4"/>
        <v>39.49</v>
      </c>
      <c r="S27" s="87">
        <f t="shared" si="6"/>
        <v>6.0416666666666452E-2</v>
      </c>
      <c r="T27" s="73">
        <f t="shared" si="9"/>
        <v>27.234482758620789</v>
      </c>
      <c r="U27" s="88"/>
      <c r="V27" s="82"/>
      <c r="X27" s="82"/>
    </row>
    <row r="28" spans="1:34" ht="18.399999999999999" customHeight="1" thickBot="1" x14ac:dyDescent="0.3">
      <c r="A28" s="693"/>
      <c r="B28" s="245">
        <v>12</v>
      </c>
      <c r="C28" s="132"/>
      <c r="D28" s="493">
        <f t="shared" si="7"/>
        <v>0.7618055555555554</v>
      </c>
      <c r="E28" s="70">
        <f t="shared" ref="E28:P28" si="18">D28+E$9</f>
        <v>0.76527777777777761</v>
      </c>
      <c r="F28" s="70">
        <f t="shared" si="18"/>
        <v>0.7666666666666665</v>
      </c>
      <c r="G28" s="70">
        <f t="shared" si="18"/>
        <v>0.77152777777777759</v>
      </c>
      <c r="H28" s="70">
        <f t="shared" si="18"/>
        <v>0.77638888888888868</v>
      </c>
      <c r="I28" s="70">
        <f t="shared" si="18"/>
        <v>0.78611111111111087</v>
      </c>
      <c r="J28" s="70">
        <f t="shared" si="18"/>
        <v>0.79166666666666641</v>
      </c>
      <c r="K28" s="70">
        <f t="shared" si="18"/>
        <v>0.79444444444444418</v>
      </c>
      <c r="L28" s="70">
        <f t="shared" si="18"/>
        <v>0.80208333333333304</v>
      </c>
      <c r="M28" s="70">
        <f t="shared" si="18"/>
        <v>0.80763888888888857</v>
      </c>
      <c r="N28" s="70">
        <f t="shared" si="18"/>
        <v>0.81180555555555522</v>
      </c>
      <c r="O28" s="70">
        <f t="shared" si="18"/>
        <v>0.81944444444444409</v>
      </c>
      <c r="P28" s="70">
        <f t="shared" si="18"/>
        <v>0.82222222222222185</v>
      </c>
      <c r="Q28" s="229"/>
      <c r="R28" s="92">
        <f t="shared" si="4"/>
        <v>39.49</v>
      </c>
      <c r="S28" s="87">
        <f t="shared" si="6"/>
        <v>6.0416666666666452E-2</v>
      </c>
      <c r="T28" s="73">
        <f t="shared" si="9"/>
        <v>27.234482758620789</v>
      </c>
      <c r="U28" s="88"/>
      <c r="V28" s="82"/>
      <c r="X28" s="82"/>
    </row>
    <row r="29" spans="1:34" ht="18.399999999999999" customHeight="1" thickBot="1" x14ac:dyDescent="0.3">
      <c r="A29" s="693"/>
      <c r="B29" s="245">
        <v>13</v>
      </c>
      <c r="C29" s="132"/>
      <c r="D29" s="493">
        <f t="shared" si="7"/>
        <v>0.80833333333333313</v>
      </c>
      <c r="E29" s="70">
        <f t="shared" ref="E29:P29" si="19">D29+E$9</f>
        <v>0.81180555555555534</v>
      </c>
      <c r="F29" s="70">
        <f t="shared" si="19"/>
        <v>0.81319444444444422</v>
      </c>
      <c r="G29" s="70">
        <f t="shared" si="19"/>
        <v>0.81805555555555531</v>
      </c>
      <c r="H29" s="70">
        <f t="shared" si="19"/>
        <v>0.82291666666666641</v>
      </c>
      <c r="I29" s="70">
        <f t="shared" si="19"/>
        <v>0.8326388888888886</v>
      </c>
      <c r="J29" s="70">
        <f t="shared" si="19"/>
        <v>0.83819444444444413</v>
      </c>
      <c r="K29" s="70">
        <f t="shared" si="19"/>
        <v>0.8409722222222219</v>
      </c>
      <c r="L29" s="70">
        <f t="shared" si="19"/>
        <v>0.84861111111111076</v>
      </c>
      <c r="M29" s="70">
        <f t="shared" si="19"/>
        <v>0.8541666666666663</v>
      </c>
      <c r="N29" s="70">
        <f t="shared" si="19"/>
        <v>0.85833333333333295</v>
      </c>
      <c r="O29" s="70">
        <f t="shared" si="19"/>
        <v>0.86597222222222181</v>
      </c>
      <c r="P29" s="70">
        <f t="shared" si="19"/>
        <v>0.86874999999999958</v>
      </c>
      <c r="Q29" s="229"/>
      <c r="R29" s="92">
        <f t="shared" si="4"/>
        <v>39.49</v>
      </c>
      <c r="S29" s="87">
        <f t="shared" si="6"/>
        <v>6.0416666666666452E-2</v>
      </c>
      <c r="T29" s="73">
        <f t="shared" si="9"/>
        <v>27.234482758620789</v>
      </c>
      <c r="U29" s="88"/>
      <c r="V29" s="82"/>
      <c r="X29" s="82"/>
    </row>
    <row r="30" spans="1:34" ht="18.399999999999999" customHeight="1" thickBot="1" x14ac:dyDescent="0.3">
      <c r="A30" s="709"/>
      <c r="B30" s="246">
        <v>14</v>
      </c>
      <c r="C30" s="132"/>
      <c r="D30" s="493">
        <f t="shared" si="7"/>
        <v>0.85486111111111085</v>
      </c>
      <c r="E30" s="70">
        <f t="shared" ref="E30:P30" si="20">D30+E$9</f>
        <v>0.85833333333333306</v>
      </c>
      <c r="F30" s="70">
        <f t="shared" si="20"/>
        <v>0.85972222222222194</v>
      </c>
      <c r="G30" s="70">
        <f t="shared" si="20"/>
        <v>0.86458333333333304</v>
      </c>
      <c r="H30" s="70">
        <f t="shared" si="20"/>
        <v>0.86944444444444413</v>
      </c>
      <c r="I30" s="70">
        <f t="shared" si="20"/>
        <v>0.87916666666666632</v>
      </c>
      <c r="J30" s="70">
        <f t="shared" si="20"/>
        <v>0.88472222222222185</v>
      </c>
      <c r="K30" s="70">
        <f t="shared" si="20"/>
        <v>0.88749999999999962</v>
      </c>
      <c r="L30" s="70">
        <f t="shared" si="20"/>
        <v>0.89513888888888848</v>
      </c>
      <c r="M30" s="70">
        <f t="shared" si="20"/>
        <v>0.90069444444444402</v>
      </c>
      <c r="N30" s="70">
        <f t="shared" si="20"/>
        <v>0.90486111111111067</v>
      </c>
      <c r="O30" s="70">
        <f t="shared" si="20"/>
        <v>0.91249999999999953</v>
      </c>
      <c r="P30" s="70">
        <f t="shared" si="20"/>
        <v>0.9152777777777773</v>
      </c>
      <c r="Q30" s="229"/>
      <c r="R30" s="92">
        <f t="shared" si="4"/>
        <v>39.49</v>
      </c>
      <c r="S30" s="87">
        <f t="shared" si="6"/>
        <v>6.0416666666666452E-2</v>
      </c>
      <c r="T30" s="73">
        <f t="shared" si="9"/>
        <v>27.234482758620789</v>
      </c>
      <c r="U30" s="88"/>
      <c r="V30" s="82"/>
      <c r="X30" s="82"/>
    </row>
    <row r="31" spans="1:34" ht="18.399999999999999" customHeight="1" x14ac:dyDescent="0.25">
      <c r="A31" s="101"/>
      <c r="B31" s="248"/>
      <c r="C31" s="248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AD31" s="249"/>
      <c r="AE31" s="295"/>
      <c r="AF31" s="249"/>
      <c r="AG31" s="378"/>
      <c r="AH31" s="249"/>
    </row>
    <row r="32" spans="1:34" ht="18.399999999999999" customHeight="1" x14ac:dyDescent="0.25">
      <c r="A32" s="84"/>
      <c r="B32" s="84"/>
      <c r="C32" s="84"/>
      <c r="D32" s="84" t="s">
        <v>63</v>
      </c>
      <c r="E32" s="84"/>
      <c r="F32" s="84"/>
      <c r="G32" s="84">
        <v>14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</row>
    <row r="33" spans="1:34" ht="18.399999999999999" customHeight="1" x14ac:dyDescent="0.25">
      <c r="A33" s="84"/>
      <c r="B33" s="84"/>
      <c r="C33" s="84"/>
      <c r="D33" s="84" t="s">
        <v>64</v>
      </c>
      <c r="E33" s="84"/>
      <c r="F33" s="206"/>
      <c r="G33" s="84">
        <v>0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</row>
    <row r="34" spans="1:34" ht="15" customHeight="1" x14ac:dyDescent="0.25">
      <c r="B34" s="84"/>
      <c r="C34" s="84"/>
      <c r="D34" s="84" t="s">
        <v>65</v>
      </c>
      <c r="E34" s="84"/>
      <c r="F34" s="206"/>
      <c r="G34" s="84">
        <f>B30</f>
        <v>14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</row>
    <row r="35" spans="1:34" ht="15" customHeight="1" x14ac:dyDescent="0.25">
      <c r="B35" s="84"/>
      <c r="C35" s="84"/>
      <c r="D35" s="84" t="s">
        <v>66</v>
      </c>
      <c r="E35" s="84"/>
      <c r="F35" s="206"/>
      <c r="G35" s="207">
        <f>R13</f>
        <v>39.49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</row>
    <row r="36" spans="1:34" ht="15" customHeight="1" x14ac:dyDescent="0.25">
      <c r="B36" s="84"/>
      <c r="C36" s="84"/>
      <c r="D36" s="84" t="s">
        <v>68</v>
      </c>
      <c r="F36" s="206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</row>
    <row r="37" spans="1:34" ht="15" customHeight="1" x14ac:dyDescent="0.25">
      <c r="D37" s="84" t="s">
        <v>70</v>
      </c>
      <c r="H37" s="84"/>
    </row>
    <row r="38" spans="1:34" ht="15" customHeight="1" x14ac:dyDescent="0.25">
      <c r="H38" s="84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2">
    <mergeCell ref="B16:U16"/>
    <mergeCell ref="A17:A30"/>
    <mergeCell ref="B8:AG8"/>
    <mergeCell ref="B11:C11"/>
    <mergeCell ref="E11:P11"/>
    <mergeCell ref="R11:R12"/>
    <mergeCell ref="B12:C12"/>
    <mergeCell ref="S12:S15"/>
    <mergeCell ref="T12:T15"/>
    <mergeCell ref="U12:U15"/>
    <mergeCell ref="R13:R15"/>
    <mergeCell ref="B15:C15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H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1" width="10.7109375" style="40" customWidth="1"/>
    <col min="22" max="22" width="0.28515625" style="40" customWidth="1"/>
    <col min="23" max="31" width="10.7109375" style="40" hidden="1" customWidth="1"/>
    <col min="32" max="32" width="12.140625" style="40" hidden="1" customWidth="1"/>
    <col min="33" max="34" width="9.7109375" style="40" hidden="1" customWidth="1"/>
    <col min="35" max="16384" width="11.5703125" style="40"/>
  </cols>
  <sheetData>
    <row r="1" spans="2:34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</row>
    <row r="2" spans="2:34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</row>
    <row r="3" spans="2:34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</row>
    <row r="4" spans="2:34" s="30" customFormat="1" ht="23.25" x14ac:dyDescent="0.35">
      <c r="B4" s="32" t="s">
        <v>167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</row>
    <row r="5" spans="2:34" s="30" customFormat="1" ht="23.25" x14ac:dyDescent="0.35">
      <c r="B5" s="32" t="s">
        <v>160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</row>
    <row r="6" spans="2:34" s="30" customFormat="1" ht="23.25" x14ac:dyDescent="0.35">
      <c r="B6" s="32" t="s">
        <v>166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</row>
    <row r="7" spans="2:34" s="30" customFormat="1" ht="24" thickBot="1" x14ac:dyDescent="0.4">
      <c r="B7" s="32" t="s">
        <v>161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173"/>
      <c r="T7" s="173"/>
      <c r="U7" s="173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</row>
    <row r="8" spans="2:34" s="30" customFormat="1" ht="173.25" customHeight="1" thickBot="1" x14ac:dyDescent="0.4">
      <c r="B8" s="713" t="s">
        <v>262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4"/>
      <c r="AC8" s="714"/>
      <c r="AD8" s="714"/>
      <c r="AE8" s="714"/>
      <c r="AF8" s="714"/>
      <c r="AG8" s="715"/>
      <c r="AH8" s="332"/>
    </row>
    <row r="9" spans="2:34" x14ac:dyDescent="0.25">
      <c r="B9" s="104"/>
      <c r="C9" s="104"/>
      <c r="D9" s="76">
        <v>1.0416666666666666E-2</v>
      </c>
      <c r="E9" s="569">
        <v>3.472222222222222E-3</v>
      </c>
      <c r="F9" s="569">
        <v>1.3888888888888889E-3</v>
      </c>
      <c r="G9" s="569">
        <v>4.8611111111111112E-3</v>
      </c>
      <c r="H9" s="569">
        <v>4.8611111111111112E-3</v>
      </c>
      <c r="I9" s="569">
        <v>9.7222222222222224E-3</v>
      </c>
      <c r="J9" s="569">
        <v>5.5555555555555558E-3</v>
      </c>
      <c r="K9" s="569">
        <v>2.7777777777777779E-3</v>
      </c>
      <c r="L9" s="569">
        <v>7.6388888888888886E-3</v>
      </c>
      <c r="M9" s="569">
        <v>5.5555555555555558E-3</v>
      </c>
      <c r="N9" s="569">
        <v>4.1666666666666666E-3</v>
      </c>
      <c r="O9" s="569">
        <v>7.6388888888888886E-3</v>
      </c>
      <c r="P9" s="569">
        <v>2.7777777777777779E-3</v>
      </c>
      <c r="Q9" s="570">
        <v>1.0416666666666666E-2</v>
      </c>
      <c r="R9" s="195">
        <f>SUM(E9:P9)</f>
        <v>6.0416666666666667E-2</v>
      </c>
      <c r="S9" s="195"/>
      <c r="T9" s="106"/>
    </row>
    <row r="10" spans="2:34" ht="15.75" thickBot="1" x14ac:dyDescent="0.3">
      <c r="B10" s="104"/>
      <c r="C10" s="104"/>
      <c r="D10" s="111">
        <v>1.0416666666666666E-2</v>
      </c>
      <c r="E10" s="569">
        <v>3.472222222222222E-3</v>
      </c>
      <c r="F10" s="569">
        <v>1.3888888888888889E-3</v>
      </c>
      <c r="G10" s="569">
        <v>4.8611111111111112E-3</v>
      </c>
      <c r="H10" s="569">
        <v>4.8611111111111112E-3</v>
      </c>
      <c r="I10" s="569">
        <v>6.9444444444444441E-3</v>
      </c>
      <c r="J10" s="569">
        <v>5.5555555555555558E-3</v>
      </c>
      <c r="K10" s="569">
        <v>2.0833333333333333E-3</v>
      </c>
      <c r="L10" s="569">
        <v>6.9444444444444441E-3</v>
      </c>
      <c r="M10" s="569">
        <v>4.8611111111111112E-3</v>
      </c>
      <c r="N10" s="569">
        <v>3.472222222222222E-3</v>
      </c>
      <c r="O10" s="569">
        <v>6.9444444444444441E-3</v>
      </c>
      <c r="P10" s="569">
        <v>2.7777777777777779E-3</v>
      </c>
      <c r="Q10" s="569">
        <v>1.0416666666666666E-2</v>
      </c>
      <c r="R10" s="195">
        <f>SUM(E10:P10)</f>
        <v>5.4166666666666662E-2</v>
      </c>
      <c r="S10" s="195"/>
      <c r="T10" s="106"/>
    </row>
    <row r="11" spans="2:34" ht="26.25" customHeight="1" thickBot="1" x14ac:dyDescent="0.3">
      <c r="B11" s="763" t="s">
        <v>47</v>
      </c>
      <c r="C11" s="775"/>
      <c r="D11" s="196" t="s">
        <v>127</v>
      </c>
      <c r="E11" s="698" t="s">
        <v>48</v>
      </c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700"/>
      <c r="Q11" s="373" t="s">
        <v>49</v>
      </c>
      <c r="R11" s="701" t="s">
        <v>50</v>
      </c>
      <c r="S11" s="370" t="s">
        <v>51</v>
      </c>
      <c r="T11" s="370" t="s">
        <v>52</v>
      </c>
      <c r="U11" s="370" t="s">
        <v>53</v>
      </c>
    </row>
    <row r="12" spans="2:34" ht="60.75" thickBot="1" x14ac:dyDescent="0.3">
      <c r="B12" s="687"/>
      <c r="C12" s="688"/>
      <c r="D12" s="200" t="s">
        <v>162</v>
      </c>
      <c r="E12" s="198" t="s">
        <v>327</v>
      </c>
      <c r="F12" s="96" t="s">
        <v>328</v>
      </c>
      <c r="G12" s="96" t="s">
        <v>163</v>
      </c>
      <c r="H12" s="96" t="s">
        <v>329</v>
      </c>
      <c r="I12" s="96" t="s">
        <v>310</v>
      </c>
      <c r="J12" s="96" t="s">
        <v>330</v>
      </c>
      <c r="K12" s="96" t="s">
        <v>152</v>
      </c>
      <c r="L12" s="96" t="s">
        <v>331</v>
      </c>
      <c r="M12" s="96" t="s">
        <v>332</v>
      </c>
      <c r="N12" s="96" t="s">
        <v>159</v>
      </c>
      <c r="O12" s="96" t="s">
        <v>158</v>
      </c>
      <c r="P12" s="96" t="s">
        <v>164</v>
      </c>
      <c r="Q12" s="367" t="s">
        <v>99</v>
      </c>
      <c r="R12" s="702"/>
      <c r="S12" s="703"/>
      <c r="T12" s="703"/>
      <c r="U12" s="703"/>
    </row>
    <row r="13" spans="2:34" ht="15.75" thickBot="1" x14ac:dyDescent="0.3">
      <c r="B13" s="52" t="s">
        <v>58</v>
      </c>
      <c r="C13" s="53">
        <v>0</v>
      </c>
      <c r="D13" s="370"/>
      <c r="E13" s="54">
        <v>3.2</v>
      </c>
      <c r="F13" s="55">
        <v>1.9</v>
      </c>
      <c r="G13" s="55">
        <v>2.42</v>
      </c>
      <c r="H13" s="55">
        <v>2.34</v>
      </c>
      <c r="I13" s="55">
        <v>4.59</v>
      </c>
      <c r="J13" s="55">
        <v>2.5299999999999998</v>
      </c>
      <c r="K13" s="55">
        <v>1.9</v>
      </c>
      <c r="L13" s="55">
        <v>1.68</v>
      </c>
      <c r="M13" s="55">
        <v>5.83</v>
      </c>
      <c r="N13" s="55">
        <v>1.95</v>
      </c>
      <c r="O13" s="55">
        <v>5.54</v>
      </c>
      <c r="P13" s="55">
        <v>5.61</v>
      </c>
      <c r="Q13" s="202">
        <v>0</v>
      </c>
      <c r="R13" s="719">
        <f>Q14</f>
        <v>39.49</v>
      </c>
      <c r="S13" s="703"/>
      <c r="T13" s="703"/>
      <c r="U13" s="703"/>
    </row>
    <row r="14" spans="2:34" ht="30.75" customHeight="1" thickBot="1" x14ac:dyDescent="0.3">
      <c r="B14" s="58" t="s">
        <v>59</v>
      </c>
      <c r="C14" s="59">
        <v>0</v>
      </c>
      <c r="D14" s="60">
        <f t="shared" ref="D14:O14" si="0">C14+D13</f>
        <v>0</v>
      </c>
      <c r="E14" s="61">
        <f t="shared" si="0"/>
        <v>3.2</v>
      </c>
      <c r="F14" s="62">
        <f t="shared" si="0"/>
        <v>5.0999999999999996</v>
      </c>
      <c r="G14" s="62">
        <f t="shared" si="0"/>
        <v>7.52</v>
      </c>
      <c r="H14" s="62">
        <f t="shared" si="0"/>
        <v>9.86</v>
      </c>
      <c r="I14" s="62">
        <f t="shared" si="0"/>
        <v>14.45</v>
      </c>
      <c r="J14" s="62">
        <f t="shared" si="0"/>
        <v>16.98</v>
      </c>
      <c r="K14" s="62">
        <f t="shared" si="0"/>
        <v>18.88</v>
      </c>
      <c r="L14" s="62">
        <f t="shared" si="0"/>
        <v>20.56</v>
      </c>
      <c r="M14" s="62">
        <f t="shared" si="0"/>
        <v>26.39</v>
      </c>
      <c r="N14" s="62">
        <f t="shared" si="0"/>
        <v>28.34</v>
      </c>
      <c r="O14" s="62">
        <f t="shared" si="0"/>
        <v>33.880000000000003</v>
      </c>
      <c r="P14" s="62">
        <f>O14+P13</f>
        <v>39.49</v>
      </c>
      <c r="Q14" s="65">
        <f>P14+Q13</f>
        <v>39.49</v>
      </c>
      <c r="R14" s="720"/>
      <c r="S14" s="703"/>
      <c r="T14" s="703"/>
      <c r="U14" s="703"/>
    </row>
    <row r="15" spans="2:34" ht="30.75" customHeight="1" thickBot="1" x14ac:dyDescent="0.3">
      <c r="B15" s="687" t="s">
        <v>60</v>
      </c>
      <c r="C15" s="758"/>
      <c r="D15" s="60">
        <f t="shared" ref="D15:Q15" si="1">D13/((D10*1440)/60)</f>
        <v>0</v>
      </c>
      <c r="E15" s="61">
        <f t="shared" si="1"/>
        <v>38.400000000000006</v>
      </c>
      <c r="F15" s="62">
        <f t="shared" si="1"/>
        <v>57</v>
      </c>
      <c r="G15" s="62">
        <f t="shared" si="1"/>
        <v>20.74285714285714</v>
      </c>
      <c r="H15" s="62">
        <f t="shared" si="1"/>
        <v>20.057142857142857</v>
      </c>
      <c r="I15" s="62">
        <f t="shared" si="1"/>
        <v>27.54</v>
      </c>
      <c r="J15" s="62">
        <f t="shared" si="1"/>
        <v>18.974999999999998</v>
      </c>
      <c r="K15" s="62">
        <f t="shared" si="1"/>
        <v>37.999999999999993</v>
      </c>
      <c r="L15" s="62">
        <f t="shared" si="1"/>
        <v>10.08</v>
      </c>
      <c r="M15" s="62">
        <f t="shared" si="1"/>
        <v>49.971428571428568</v>
      </c>
      <c r="N15" s="62">
        <f t="shared" si="1"/>
        <v>23.400000000000002</v>
      </c>
      <c r="O15" s="62">
        <f t="shared" si="1"/>
        <v>33.24</v>
      </c>
      <c r="P15" s="62">
        <f t="shared" si="1"/>
        <v>84.15</v>
      </c>
      <c r="Q15" s="65">
        <f t="shared" si="1"/>
        <v>0</v>
      </c>
      <c r="R15" s="721"/>
      <c r="S15" s="702"/>
      <c r="T15" s="702"/>
      <c r="U15" s="702"/>
    </row>
    <row r="16" spans="2:34" ht="36.6" customHeight="1" thickBot="1" x14ac:dyDescent="0.3">
      <c r="B16" s="707" t="s">
        <v>165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690"/>
      <c r="U16" s="757"/>
    </row>
    <row r="17" spans="1:34" ht="18.399999999999999" customHeight="1" thickBot="1" x14ac:dyDescent="0.3">
      <c r="A17" s="692" t="s">
        <v>38</v>
      </c>
      <c r="B17" s="245">
        <v>1</v>
      </c>
      <c r="C17" s="68">
        <f t="shared" ref="C17:C18" si="2">D17-"00:30"</f>
        <v>0.22916666666666666</v>
      </c>
      <c r="D17" s="492">
        <v>0.25</v>
      </c>
      <c r="E17" s="70">
        <f t="shared" ref="E17:P28" si="3">D17+E$10</f>
        <v>0.25347222222222221</v>
      </c>
      <c r="F17" s="70">
        <f t="shared" si="3"/>
        <v>0.25486111111111109</v>
      </c>
      <c r="G17" s="70">
        <f t="shared" si="3"/>
        <v>0.25972222222222219</v>
      </c>
      <c r="H17" s="70">
        <f t="shared" si="3"/>
        <v>0.26458333333333328</v>
      </c>
      <c r="I17" s="70">
        <f t="shared" si="3"/>
        <v>0.2715277777777777</v>
      </c>
      <c r="J17" s="70">
        <f t="shared" si="3"/>
        <v>0.27708333333333324</v>
      </c>
      <c r="K17" s="70">
        <f t="shared" si="3"/>
        <v>0.27916666666666656</v>
      </c>
      <c r="L17" s="70">
        <f t="shared" si="3"/>
        <v>0.28611111111111098</v>
      </c>
      <c r="M17" s="70">
        <f t="shared" si="3"/>
        <v>0.29097222222222208</v>
      </c>
      <c r="N17" s="70">
        <f t="shared" si="3"/>
        <v>0.29444444444444429</v>
      </c>
      <c r="O17" s="70">
        <f t="shared" si="3"/>
        <v>0.30138888888888871</v>
      </c>
      <c r="P17" s="377">
        <f t="shared" si="3"/>
        <v>0.30416666666666647</v>
      </c>
      <c r="Q17" s="219"/>
      <c r="R17" s="91">
        <f t="shared" ref="R17:R28" si="4">$R$13</f>
        <v>39.49</v>
      </c>
      <c r="S17" s="87">
        <f>P17-D17</f>
        <v>5.4166666666666474E-2</v>
      </c>
      <c r="T17" s="73">
        <f>R17/((S17*1440)/60)</f>
        <v>30.376923076923191</v>
      </c>
      <c r="U17" s="87"/>
      <c r="V17" s="82"/>
      <c r="X17" s="82"/>
    </row>
    <row r="18" spans="1:34" ht="18.399999999999999" customHeight="1" thickBot="1" x14ac:dyDescent="0.3">
      <c r="A18" s="693"/>
      <c r="B18" s="246">
        <v>2</v>
      </c>
      <c r="C18" s="79">
        <f t="shared" si="2"/>
        <v>0.29305555555555557</v>
      </c>
      <c r="D18" s="493">
        <v>0.31388888888888888</v>
      </c>
      <c r="E18" s="70">
        <f t="shared" si="3"/>
        <v>0.31736111111111109</v>
      </c>
      <c r="F18" s="70">
        <f t="shared" si="3"/>
        <v>0.31874999999999998</v>
      </c>
      <c r="G18" s="70">
        <f t="shared" si="3"/>
        <v>0.32361111111111107</v>
      </c>
      <c r="H18" s="70">
        <f t="shared" si="3"/>
        <v>0.32847222222222217</v>
      </c>
      <c r="I18" s="70">
        <f t="shared" si="3"/>
        <v>0.33541666666666659</v>
      </c>
      <c r="J18" s="70">
        <f t="shared" si="3"/>
        <v>0.34097222222222212</v>
      </c>
      <c r="K18" s="70">
        <f t="shared" si="3"/>
        <v>0.34305555555555545</v>
      </c>
      <c r="L18" s="70">
        <f t="shared" si="3"/>
        <v>0.34999999999999987</v>
      </c>
      <c r="M18" s="70">
        <f t="shared" si="3"/>
        <v>0.35486111111111096</v>
      </c>
      <c r="N18" s="70">
        <f t="shared" si="3"/>
        <v>0.35833333333333317</v>
      </c>
      <c r="O18" s="70">
        <f t="shared" si="3"/>
        <v>0.36527777777777759</v>
      </c>
      <c r="P18" s="377">
        <f t="shared" si="3"/>
        <v>0.36805555555555536</v>
      </c>
      <c r="Q18" s="229"/>
      <c r="R18" s="92">
        <f t="shared" si="4"/>
        <v>39.49</v>
      </c>
      <c r="S18" s="87">
        <f t="shared" ref="S18:S28" si="5">P18-D18</f>
        <v>5.4166666666666474E-2</v>
      </c>
      <c r="T18" s="73">
        <f>R18/((S18*1440)/60)</f>
        <v>30.376923076923191</v>
      </c>
      <c r="U18" s="88"/>
      <c r="V18" s="82"/>
      <c r="X18" s="82"/>
    </row>
    <row r="19" spans="1:34" ht="18.399999999999999" customHeight="1" thickBot="1" x14ac:dyDescent="0.3">
      <c r="A19" s="693"/>
      <c r="B19" s="246">
        <v>3</v>
      </c>
      <c r="C19" s="132"/>
      <c r="D19" s="493">
        <v>0.35555555555555557</v>
      </c>
      <c r="E19" s="70">
        <f t="shared" si="3"/>
        <v>0.35902777777777778</v>
      </c>
      <c r="F19" s="70">
        <f t="shared" si="3"/>
        <v>0.36041666666666666</v>
      </c>
      <c r="G19" s="70">
        <f t="shared" si="3"/>
        <v>0.36527777777777776</v>
      </c>
      <c r="H19" s="70">
        <f t="shared" si="3"/>
        <v>0.37013888888888885</v>
      </c>
      <c r="I19" s="70">
        <f t="shared" si="3"/>
        <v>0.37708333333333327</v>
      </c>
      <c r="J19" s="70">
        <f t="shared" si="3"/>
        <v>0.38263888888888881</v>
      </c>
      <c r="K19" s="70">
        <f t="shared" si="3"/>
        <v>0.38472222222222213</v>
      </c>
      <c r="L19" s="70">
        <f t="shared" si="3"/>
        <v>0.39166666666666655</v>
      </c>
      <c r="M19" s="70">
        <f t="shared" si="3"/>
        <v>0.39652777777777765</v>
      </c>
      <c r="N19" s="70">
        <f t="shared" si="3"/>
        <v>0.39999999999999986</v>
      </c>
      <c r="O19" s="70">
        <f t="shared" si="3"/>
        <v>0.40694444444444428</v>
      </c>
      <c r="P19" s="377">
        <f t="shared" si="3"/>
        <v>0.40972222222222204</v>
      </c>
      <c r="Q19" s="229"/>
      <c r="R19" s="92">
        <f t="shared" si="4"/>
        <v>39.49</v>
      </c>
      <c r="S19" s="87">
        <f t="shared" si="5"/>
        <v>5.4166666666666474E-2</v>
      </c>
      <c r="T19" s="73">
        <f t="shared" ref="T19:T28" si="6">R19/((S19*1440)/60)</f>
        <v>30.376923076923191</v>
      </c>
      <c r="U19" s="88"/>
      <c r="V19" s="82"/>
      <c r="X19" s="82"/>
    </row>
    <row r="20" spans="1:34" ht="18.399999999999999" customHeight="1" thickBot="1" x14ac:dyDescent="0.3">
      <c r="A20" s="693"/>
      <c r="B20" s="245">
        <v>4</v>
      </c>
      <c r="C20" s="132"/>
      <c r="D20" s="493">
        <v>0.3972222222222222</v>
      </c>
      <c r="E20" s="70">
        <f t="shared" si="3"/>
        <v>0.40069444444444441</v>
      </c>
      <c r="F20" s="70">
        <f t="shared" si="3"/>
        <v>0.40208333333333329</v>
      </c>
      <c r="G20" s="70">
        <f t="shared" si="3"/>
        <v>0.40694444444444439</v>
      </c>
      <c r="H20" s="70">
        <f t="shared" si="3"/>
        <v>0.41180555555555548</v>
      </c>
      <c r="I20" s="70">
        <f t="shared" si="3"/>
        <v>0.4187499999999999</v>
      </c>
      <c r="J20" s="70">
        <f t="shared" si="3"/>
        <v>0.42430555555555544</v>
      </c>
      <c r="K20" s="70">
        <f t="shared" si="3"/>
        <v>0.42638888888888876</v>
      </c>
      <c r="L20" s="70">
        <f t="shared" si="3"/>
        <v>0.43333333333333318</v>
      </c>
      <c r="M20" s="70">
        <f t="shared" si="3"/>
        <v>0.43819444444444428</v>
      </c>
      <c r="N20" s="70">
        <f t="shared" si="3"/>
        <v>0.44166666666666649</v>
      </c>
      <c r="O20" s="70">
        <f t="shared" si="3"/>
        <v>0.44861111111111091</v>
      </c>
      <c r="P20" s="377">
        <f t="shared" si="3"/>
        <v>0.45138888888888867</v>
      </c>
      <c r="Q20" s="229"/>
      <c r="R20" s="92">
        <f t="shared" si="4"/>
        <v>39.49</v>
      </c>
      <c r="S20" s="87">
        <f t="shared" si="5"/>
        <v>5.4166666666666474E-2</v>
      </c>
      <c r="T20" s="73">
        <f t="shared" si="6"/>
        <v>30.376923076923191</v>
      </c>
      <c r="U20" s="88"/>
      <c r="V20" s="82"/>
      <c r="X20" s="82"/>
    </row>
    <row r="21" spans="1:34" ht="18.399999999999999" customHeight="1" thickBot="1" x14ac:dyDescent="0.3">
      <c r="A21" s="693"/>
      <c r="B21" s="245">
        <v>5</v>
      </c>
      <c r="C21" s="132"/>
      <c r="D21" s="493">
        <f t="shared" ref="D21:D26" si="7">D20+"01:30"</f>
        <v>0.4597222222222222</v>
      </c>
      <c r="E21" s="70">
        <f t="shared" si="3"/>
        <v>0.46319444444444441</v>
      </c>
      <c r="F21" s="70">
        <f t="shared" si="3"/>
        <v>0.46458333333333329</v>
      </c>
      <c r="G21" s="70">
        <f t="shared" si="3"/>
        <v>0.46944444444444439</v>
      </c>
      <c r="H21" s="70">
        <f t="shared" si="3"/>
        <v>0.47430555555555548</v>
      </c>
      <c r="I21" s="70">
        <f t="shared" si="3"/>
        <v>0.4812499999999999</v>
      </c>
      <c r="J21" s="70">
        <f t="shared" si="3"/>
        <v>0.48680555555555544</v>
      </c>
      <c r="K21" s="70">
        <f t="shared" si="3"/>
        <v>0.48888888888888876</v>
      </c>
      <c r="L21" s="70">
        <f t="shared" si="3"/>
        <v>0.49583333333333318</v>
      </c>
      <c r="M21" s="70">
        <f t="shared" si="3"/>
        <v>0.50069444444444433</v>
      </c>
      <c r="N21" s="70">
        <f t="shared" si="3"/>
        <v>0.50416666666666654</v>
      </c>
      <c r="O21" s="70">
        <f t="shared" si="3"/>
        <v>0.51111111111111096</v>
      </c>
      <c r="P21" s="377">
        <f t="shared" si="3"/>
        <v>0.51388888888888873</v>
      </c>
      <c r="Q21" s="229"/>
      <c r="R21" s="92">
        <f t="shared" si="4"/>
        <v>39.49</v>
      </c>
      <c r="S21" s="87">
        <f t="shared" si="5"/>
        <v>5.416666666666653E-2</v>
      </c>
      <c r="T21" s="73">
        <f t="shared" si="6"/>
        <v>30.376923076923156</v>
      </c>
      <c r="U21" s="88"/>
      <c r="V21" s="82"/>
      <c r="X21" s="82"/>
    </row>
    <row r="22" spans="1:34" ht="18.399999999999999" customHeight="1" thickBot="1" x14ac:dyDescent="0.3">
      <c r="A22" s="693"/>
      <c r="B22" s="246">
        <v>6</v>
      </c>
      <c r="C22" s="132"/>
      <c r="D22" s="493">
        <f t="shared" si="7"/>
        <v>0.52222222222222214</v>
      </c>
      <c r="E22" s="70">
        <f t="shared" si="3"/>
        <v>0.52569444444444435</v>
      </c>
      <c r="F22" s="70">
        <f t="shared" si="3"/>
        <v>0.52708333333333324</v>
      </c>
      <c r="G22" s="70">
        <f t="shared" si="3"/>
        <v>0.53194444444444433</v>
      </c>
      <c r="H22" s="70">
        <f t="shared" si="3"/>
        <v>0.53680555555555542</v>
      </c>
      <c r="I22" s="70">
        <f t="shared" si="3"/>
        <v>0.54374999999999984</v>
      </c>
      <c r="J22" s="70">
        <f t="shared" si="3"/>
        <v>0.54930555555555538</v>
      </c>
      <c r="K22" s="70">
        <f t="shared" si="3"/>
        <v>0.55138888888888871</v>
      </c>
      <c r="L22" s="70">
        <f t="shared" si="3"/>
        <v>0.55833333333333313</v>
      </c>
      <c r="M22" s="70">
        <f t="shared" si="3"/>
        <v>0.56319444444444422</v>
      </c>
      <c r="N22" s="70">
        <f t="shared" si="3"/>
        <v>0.56666666666666643</v>
      </c>
      <c r="O22" s="70">
        <f t="shared" si="3"/>
        <v>0.57361111111111085</v>
      </c>
      <c r="P22" s="377">
        <f t="shared" si="3"/>
        <v>0.57638888888888862</v>
      </c>
      <c r="Q22" s="229"/>
      <c r="R22" s="92">
        <f t="shared" si="4"/>
        <v>39.49</v>
      </c>
      <c r="S22" s="87">
        <f t="shared" si="5"/>
        <v>5.4166666666666474E-2</v>
      </c>
      <c r="T22" s="73">
        <f t="shared" si="6"/>
        <v>30.376923076923191</v>
      </c>
      <c r="U22" s="88"/>
      <c r="V22" s="82"/>
      <c r="X22" s="82"/>
    </row>
    <row r="23" spans="1:34" ht="18.399999999999999" customHeight="1" thickBot="1" x14ac:dyDescent="0.3">
      <c r="A23" s="693"/>
      <c r="B23" s="246">
        <v>7</v>
      </c>
      <c r="C23" s="132"/>
      <c r="D23" s="493">
        <v>0.56388888888888888</v>
      </c>
      <c r="E23" s="70">
        <f t="shared" si="3"/>
        <v>0.56736111111111109</v>
      </c>
      <c r="F23" s="70">
        <f t="shared" si="3"/>
        <v>0.56874999999999998</v>
      </c>
      <c r="G23" s="70">
        <f t="shared" si="3"/>
        <v>0.57361111111111107</v>
      </c>
      <c r="H23" s="70">
        <f t="shared" si="3"/>
        <v>0.57847222222222217</v>
      </c>
      <c r="I23" s="70">
        <f t="shared" si="3"/>
        <v>0.58541666666666659</v>
      </c>
      <c r="J23" s="70">
        <f t="shared" si="3"/>
        <v>0.59097222222222212</v>
      </c>
      <c r="K23" s="70">
        <f t="shared" si="3"/>
        <v>0.59305555555555545</v>
      </c>
      <c r="L23" s="70">
        <f t="shared" si="3"/>
        <v>0.59999999999999987</v>
      </c>
      <c r="M23" s="70">
        <f t="shared" si="3"/>
        <v>0.60486111111111096</v>
      </c>
      <c r="N23" s="70">
        <f t="shared" si="3"/>
        <v>0.60833333333333317</v>
      </c>
      <c r="O23" s="70">
        <f t="shared" si="3"/>
        <v>0.61527777777777759</v>
      </c>
      <c r="P23" s="377">
        <f t="shared" si="3"/>
        <v>0.61805555555555536</v>
      </c>
      <c r="Q23" s="229"/>
      <c r="R23" s="92">
        <f t="shared" si="4"/>
        <v>39.49</v>
      </c>
      <c r="S23" s="87">
        <f t="shared" si="5"/>
        <v>5.4166666666666474E-2</v>
      </c>
      <c r="T23" s="73">
        <f t="shared" si="6"/>
        <v>30.376923076923191</v>
      </c>
      <c r="U23" s="88"/>
      <c r="V23" s="82"/>
      <c r="X23" s="82"/>
    </row>
    <row r="24" spans="1:34" ht="18.399999999999999" customHeight="1" thickBot="1" x14ac:dyDescent="0.3">
      <c r="A24" s="693"/>
      <c r="B24" s="245">
        <v>8</v>
      </c>
      <c r="C24" s="132"/>
      <c r="D24" s="493">
        <v>0.60555555555555551</v>
      </c>
      <c r="E24" s="70">
        <f t="shared" si="3"/>
        <v>0.60902777777777772</v>
      </c>
      <c r="F24" s="70">
        <f t="shared" si="3"/>
        <v>0.61041666666666661</v>
      </c>
      <c r="G24" s="70">
        <f t="shared" si="3"/>
        <v>0.6152777777777777</v>
      </c>
      <c r="H24" s="70">
        <f t="shared" si="3"/>
        <v>0.6201388888888888</v>
      </c>
      <c r="I24" s="70">
        <f t="shared" si="3"/>
        <v>0.62708333333333321</v>
      </c>
      <c r="J24" s="70">
        <f t="shared" si="3"/>
        <v>0.63263888888888875</v>
      </c>
      <c r="K24" s="70">
        <f t="shared" si="3"/>
        <v>0.63472222222222208</v>
      </c>
      <c r="L24" s="70">
        <f t="shared" si="3"/>
        <v>0.6416666666666665</v>
      </c>
      <c r="M24" s="70">
        <f t="shared" si="3"/>
        <v>0.64652777777777759</v>
      </c>
      <c r="N24" s="70">
        <f t="shared" si="3"/>
        <v>0.6499999999999998</v>
      </c>
      <c r="O24" s="70">
        <f t="shared" si="3"/>
        <v>0.65694444444444422</v>
      </c>
      <c r="P24" s="377">
        <f t="shared" si="3"/>
        <v>0.65972222222222199</v>
      </c>
      <c r="Q24" s="229"/>
      <c r="R24" s="92">
        <f t="shared" si="4"/>
        <v>39.49</v>
      </c>
      <c r="S24" s="87">
        <f t="shared" si="5"/>
        <v>5.4166666666666474E-2</v>
      </c>
      <c r="T24" s="73">
        <f t="shared" si="6"/>
        <v>30.376923076923191</v>
      </c>
      <c r="U24" s="88"/>
      <c r="V24" s="82"/>
      <c r="X24" s="82"/>
    </row>
    <row r="25" spans="1:34" ht="18.399999999999999" customHeight="1" thickBot="1" x14ac:dyDescent="0.3">
      <c r="A25" s="693"/>
      <c r="B25" s="245">
        <v>9</v>
      </c>
      <c r="C25" s="132"/>
      <c r="D25" s="493">
        <f t="shared" si="7"/>
        <v>0.66805555555555551</v>
      </c>
      <c r="E25" s="70">
        <f t="shared" si="3"/>
        <v>0.67152777777777772</v>
      </c>
      <c r="F25" s="70">
        <f t="shared" si="3"/>
        <v>0.67291666666666661</v>
      </c>
      <c r="G25" s="70">
        <f t="shared" si="3"/>
        <v>0.6777777777777777</v>
      </c>
      <c r="H25" s="70">
        <f t="shared" si="3"/>
        <v>0.6826388888888888</v>
      </c>
      <c r="I25" s="70">
        <f t="shared" si="3"/>
        <v>0.68958333333333321</v>
      </c>
      <c r="J25" s="70">
        <f t="shared" si="3"/>
        <v>0.69513888888888875</v>
      </c>
      <c r="K25" s="70">
        <f t="shared" si="3"/>
        <v>0.69722222222222208</v>
      </c>
      <c r="L25" s="70">
        <f t="shared" si="3"/>
        <v>0.7041666666666665</v>
      </c>
      <c r="M25" s="70">
        <f t="shared" si="3"/>
        <v>0.70902777777777759</v>
      </c>
      <c r="N25" s="70">
        <f t="shared" si="3"/>
        <v>0.7124999999999998</v>
      </c>
      <c r="O25" s="70">
        <f t="shared" si="3"/>
        <v>0.71944444444444422</v>
      </c>
      <c r="P25" s="377">
        <f t="shared" si="3"/>
        <v>0.72222222222222199</v>
      </c>
      <c r="Q25" s="229"/>
      <c r="R25" s="92">
        <f t="shared" si="4"/>
        <v>39.49</v>
      </c>
      <c r="S25" s="87">
        <f t="shared" si="5"/>
        <v>5.4166666666666474E-2</v>
      </c>
      <c r="T25" s="73">
        <f t="shared" si="6"/>
        <v>30.376923076923191</v>
      </c>
      <c r="U25" s="88"/>
      <c r="V25" s="82"/>
      <c r="X25" s="82"/>
    </row>
    <row r="26" spans="1:34" ht="18.399999999999999" customHeight="1" thickBot="1" x14ac:dyDescent="0.3">
      <c r="A26" s="693"/>
      <c r="B26" s="246">
        <v>10</v>
      </c>
      <c r="C26" s="132"/>
      <c r="D26" s="493">
        <f t="shared" si="7"/>
        <v>0.73055555555555551</v>
      </c>
      <c r="E26" s="70">
        <f t="shared" si="3"/>
        <v>0.73402777777777772</v>
      </c>
      <c r="F26" s="70">
        <f t="shared" si="3"/>
        <v>0.73541666666666661</v>
      </c>
      <c r="G26" s="70">
        <f t="shared" si="3"/>
        <v>0.7402777777777777</v>
      </c>
      <c r="H26" s="70">
        <f t="shared" si="3"/>
        <v>0.7451388888888888</v>
      </c>
      <c r="I26" s="70">
        <f t="shared" si="3"/>
        <v>0.75208333333333321</v>
      </c>
      <c r="J26" s="70">
        <f t="shared" si="3"/>
        <v>0.75763888888888875</v>
      </c>
      <c r="K26" s="70">
        <f t="shared" si="3"/>
        <v>0.75972222222222208</v>
      </c>
      <c r="L26" s="70">
        <f t="shared" si="3"/>
        <v>0.7666666666666665</v>
      </c>
      <c r="M26" s="70">
        <f t="shared" si="3"/>
        <v>0.77152777777777759</v>
      </c>
      <c r="N26" s="70">
        <f t="shared" si="3"/>
        <v>0.7749999999999998</v>
      </c>
      <c r="O26" s="70">
        <f t="shared" si="3"/>
        <v>0.78194444444444422</v>
      </c>
      <c r="P26" s="377">
        <f t="shared" si="3"/>
        <v>0.78472222222222199</v>
      </c>
      <c r="Q26" s="229"/>
      <c r="R26" s="92">
        <f t="shared" si="4"/>
        <v>39.49</v>
      </c>
      <c r="S26" s="87">
        <f t="shared" si="5"/>
        <v>5.4166666666666474E-2</v>
      </c>
      <c r="T26" s="73">
        <f t="shared" si="6"/>
        <v>30.376923076923191</v>
      </c>
      <c r="U26" s="88"/>
      <c r="V26" s="82"/>
      <c r="X26" s="82"/>
    </row>
    <row r="27" spans="1:34" ht="18.399999999999999" customHeight="1" thickBot="1" x14ac:dyDescent="0.3">
      <c r="A27" s="693"/>
      <c r="B27" s="246">
        <v>11</v>
      </c>
      <c r="C27" s="132"/>
      <c r="D27" s="493">
        <v>0.79166666666666663</v>
      </c>
      <c r="E27" s="70">
        <f t="shared" si="3"/>
        <v>0.79513888888888884</v>
      </c>
      <c r="F27" s="70">
        <f t="shared" si="3"/>
        <v>0.79652777777777772</v>
      </c>
      <c r="G27" s="70">
        <f t="shared" si="3"/>
        <v>0.80138888888888882</v>
      </c>
      <c r="H27" s="70">
        <f t="shared" si="3"/>
        <v>0.80624999999999991</v>
      </c>
      <c r="I27" s="70">
        <f t="shared" si="3"/>
        <v>0.81319444444444433</v>
      </c>
      <c r="J27" s="70">
        <f t="shared" si="3"/>
        <v>0.81874999999999987</v>
      </c>
      <c r="K27" s="70">
        <f t="shared" si="3"/>
        <v>0.82083333333333319</v>
      </c>
      <c r="L27" s="70">
        <f t="shared" si="3"/>
        <v>0.82777777777777761</v>
      </c>
      <c r="M27" s="70">
        <f t="shared" si="3"/>
        <v>0.83263888888888871</v>
      </c>
      <c r="N27" s="70">
        <f t="shared" si="3"/>
        <v>0.83611111111111092</v>
      </c>
      <c r="O27" s="70">
        <f t="shared" si="3"/>
        <v>0.84305555555555534</v>
      </c>
      <c r="P27" s="377">
        <f t="shared" si="3"/>
        <v>0.8458333333333331</v>
      </c>
      <c r="Q27" s="229"/>
      <c r="R27" s="92">
        <f t="shared" si="4"/>
        <v>39.49</v>
      </c>
      <c r="S27" s="87">
        <f t="shared" si="5"/>
        <v>5.4166666666666474E-2</v>
      </c>
      <c r="T27" s="73">
        <f t="shared" si="6"/>
        <v>30.376923076923191</v>
      </c>
      <c r="U27" s="88"/>
      <c r="V27" s="82"/>
      <c r="X27" s="82"/>
    </row>
    <row r="28" spans="1:34" ht="18.399999999999999" customHeight="1" thickBot="1" x14ac:dyDescent="0.3">
      <c r="A28" s="709"/>
      <c r="B28" s="245">
        <v>12</v>
      </c>
      <c r="C28" s="132"/>
      <c r="D28" s="493">
        <v>0.83333333333333337</v>
      </c>
      <c r="E28" s="70">
        <f t="shared" si="3"/>
        <v>0.83680555555555558</v>
      </c>
      <c r="F28" s="70">
        <f t="shared" si="3"/>
        <v>0.83819444444444446</v>
      </c>
      <c r="G28" s="70">
        <f t="shared" si="3"/>
        <v>0.84305555555555556</v>
      </c>
      <c r="H28" s="70">
        <f t="shared" si="3"/>
        <v>0.84791666666666665</v>
      </c>
      <c r="I28" s="70">
        <f t="shared" si="3"/>
        <v>0.85486111111111107</v>
      </c>
      <c r="J28" s="70">
        <f t="shared" si="3"/>
        <v>0.86041666666666661</v>
      </c>
      <c r="K28" s="70">
        <f t="shared" si="3"/>
        <v>0.86249999999999993</v>
      </c>
      <c r="L28" s="70">
        <f t="shared" si="3"/>
        <v>0.86944444444444435</v>
      </c>
      <c r="M28" s="70">
        <f t="shared" si="3"/>
        <v>0.87430555555555545</v>
      </c>
      <c r="N28" s="70">
        <f t="shared" si="3"/>
        <v>0.87777777777777766</v>
      </c>
      <c r="O28" s="70">
        <f t="shared" si="3"/>
        <v>0.88472222222222208</v>
      </c>
      <c r="P28" s="377">
        <f t="shared" si="3"/>
        <v>0.88749999999999984</v>
      </c>
      <c r="Q28" s="229"/>
      <c r="R28" s="92">
        <f t="shared" si="4"/>
        <v>39.49</v>
      </c>
      <c r="S28" s="87">
        <f t="shared" si="5"/>
        <v>5.4166666666666474E-2</v>
      </c>
      <c r="T28" s="73">
        <f t="shared" si="6"/>
        <v>30.376923076923191</v>
      </c>
      <c r="U28" s="88"/>
      <c r="V28" s="82"/>
      <c r="X28" s="82"/>
    </row>
    <row r="29" spans="1:34" ht="18.399999999999999" customHeight="1" x14ac:dyDescent="0.25">
      <c r="A29" s="101"/>
      <c r="B29" s="248"/>
      <c r="C29" s="248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AD29" s="249"/>
      <c r="AE29" s="295"/>
      <c r="AF29" s="249"/>
      <c r="AG29" s="378"/>
      <c r="AH29" s="249"/>
    </row>
    <row r="30" spans="1:34" ht="18.399999999999999" customHeight="1" x14ac:dyDescent="0.25">
      <c r="A30" s="84"/>
      <c r="B30" s="84"/>
      <c r="C30" s="84"/>
      <c r="D30" s="84" t="s">
        <v>63</v>
      </c>
      <c r="E30" s="84"/>
      <c r="F30" s="84"/>
      <c r="G30" s="84">
        <v>12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</row>
    <row r="31" spans="1:34" ht="18.399999999999999" customHeight="1" x14ac:dyDescent="0.25">
      <c r="A31" s="84"/>
      <c r="B31" s="84"/>
      <c r="C31" s="84"/>
      <c r="D31" s="84" t="s">
        <v>64</v>
      </c>
      <c r="E31" s="84"/>
      <c r="F31" s="206"/>
      <c r="G31" s="84">
        <v>0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</row>
    <row r="32" spans="1:34" ht="15" customHeight="1" x14ac:dyDescent="0.25">
      <c r="B32" s="84"/>
      <c r="C32" s="84"/>
      <c r="D32" s="84" t="s">
        <v>65</v>
      </c>
      <c r="E32" s="84"/>
      <c r="F32" s="206"/>
      <c r="G32" s="84">
        <f>B28</f>
        <v>12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</row>
    <row r="33" spans="2:34" ht="15" customHeight="1" x14ac:dyDescent="0.25">
      <c r="B33" s="84"/>
      <c r="C33" s="84"/>
      <c r="D33" s="84" t="s">
        <v>66</v>
      </c>
      <c r="E33" s="84"/>
      <c r="F33" s="206"/>
      <c r="G33" s="207">
        <f>R13</f>
        <v>39.49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</row>
    <row r="34" spans="2:34" ht="15" customHeight="1" x14ac:dyDescent="0.25">
      <c r="B34" s="84"/>
      <c r="C34" s="84"/>
      <c r="D34" s="84" t="s">
        <v>68</v>
      </c>
      <c r="F34" s="206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</row>
    <row r="35" spans="2:34" ht="15" customHeight="1" x14ac:dyDescent="0.25">
      <c r="D35" s="84" t="s">
        <v>70</v>
      </c>
      <c r="H35" s="84"/>
    </row>
    <row r="36" spans="2:34" ht="15" customHeight="1" x14ac:dyDescent="0.25">
      <c r="H36" s="84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2">
    <mergeCell ref="B16:U16"/>
    <mergeCell ref="A17:A28"/>
    <mergeCell ref="B8:AG8"/>
    <mergeCell ref="B11:C11"/>
    <mergeCell ref="E11:P11"/>
    <mergeCell ref="R11:R12"/>
    <mergeCell ref="B12:C12"/>
    <mergeCell ref="S12:S15"/>
    <mergeCell ref="T12:T15"/>
    <mergeCell ref="U12:U15"/>
    <mergeCell ref="R13:R15"/>
    <mergeCell ref="B15:C15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I47"/>
  <sheetViews>
    <sheetView view="pageBreakPreview" topLeftCell="E34" zoomScale="120" zoomScaleNormal="85" zoomScaleSheetLayoutView="120" workbookViewId="0">
      <selection activeCell="AK28" sqref="AK28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1" width="10.7109375" style="40" customWidth="1"/>
    <col min="22" max="22" width="0.7109375" style="40" customWidth="1"/>
    <col min="23" max="31" width="10.7109375" style="40" hidden="1" customWidth="1"/>
    <col min="32" max="32" width="12.140625" style="40" hidden="1" customWidth="1"/>
    <col min="33" max="34" width="9.7109375" style="40" hidden="1" customWidth="1"/>
    <col min="35" max="16384" width="11.5703125" style="40"/>
  </cols>
  <sheetData>
    <row r="1" spans="2:34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</row>
    <row r="2" spans="2:34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</row>
    <row r="3" spans="2:34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</row>
    <row r="4" spans="2:34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</row>
    <row r="5" spans="2:34" s="30" customFormat="1" ht="23.25" x14ac:dyDescent="0.35">
      <c r="B5" s="32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</row>
    <row r="6" spans="2:34" s="30" customFormat="1" ht="23.25" x14ac:dyDescent="0.35">
      <c r="B6" s="32" t="s">
        <v>170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</row>
    <row r="7" spans="2:34" s="30" customFormat="1" ht="24" thickBot="1" x14ac:dyDescent="0.4">
      <c r="B7" s="32" t="s">
        <v>169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173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</row>
    <row r="8" spans="2:34" s="30" customFormat="1" ht="173.25" customHeight="1" thickBot="1" x14ac:dyDescent="0.4">
      <c r="B8" s="776" t="s">
        <v>248</v>
      </c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8"/>
      <c r="AH8" s="332"/>
    </row>
    <row r="9" spans="2:34" x14ac:dyDescent="0.25">
      <c r="B9" s="104"/>
      <c r="C9" s="104"/>
      <c r="D9" s="76">
        <v>0</v>
      </c>
      <c r="E9" s="570">
        <v>2.7777777777777779E-3</v>
      </c>
      <c r="F9" s="570">
        <v>7.6388888888888886E-3</v>
      </c>
      <c r="G9" s="570">
        <v>4.1666666666666666E-3</v>
      </c>
      <c r="H9" s="570">
        <v>5.5555555555555558E-3</v>
      </c>
      <c r="I9" s="570">
        <v>7.6388888888888886E-3</v>
      </c>
      <c r="J9" s="570">
        <v>2.7777777777777779E-3</v>
      </c>
      <c r="K9" s="570">
        <v>4.1666666666666666E-3</v>
      </c>
      <c r="L9" s="570">
        <v>1.1111111111111112E-2</v>
      </c>
      <c r="M9" s="570">
        <v>4.8611111111111112E-3</v>
      </c>
      <c r="N9" s="570">
        <v>4.8611111111111112E-3</v>
      </c>
      <c r="O9" s="570">
        <v>1.3888888888888889E-3</v>
      </c>
      <c r="P9" s="570">
        <v>3.472222222222222E-3</v>
      </c>
      <c r="Q9" s="76">
        <v>1.0416666666666666E-2</v>
      </c>
      <c r="R9" s="195">
        <f>SUM(D9:P9)</f>
        <v>6.0416666666666667E-2</v>
      </c>
      <c r="S9" s="195"/>
      <c r="T9" s="106"/>
    </row>
    <row r="10" spans="2:34" ht="15.75" customHeight="1" thickBot="1" x14ac:dyDescent="0.3">
      <c r="B10" s="104"/>
      <c r="C10" s="104"/>
      <c r="D10" s="111">
        <v>0</v>
      </c>
      <c r="E10" s="570">
        <v>2.7777777777777779E-3</v>
      </c>
      <c r="F10" s="570">
        <v>6.9444444444444441E-3</v>
      </c>
      <c r="G10" s="570">
        <v>3.472222222222222E-3</v>
      </c>
      <c r="H10" s="570">
        <v>4.8611111111111112E-3</v>
      </c>
      <c r="I10" s="570">
        <v>6.9444444444444441E-3</v>
      </c>
      <c r="J10" s="570">
        <v>2.0833333333333333E-3</v>
      </c>
      <c r="K10" s="570">
        <v>4.1666666666666666E-3</v>
      </c>
      <c r="L10" s="570">
        <v>8.3333333333333332E-3</v>
      </c>
      <c r="M10" s="570">
        <v>4.8611111111111112E-3</v>
      </c>
      <c r="N10" s="570">
        <v>4.8611111111111112E-3</v>
      </c>
      <c r="O10" s="570">
        <v>1.3888888888888889E-3</v>
      </c>
      <c r="P10" s="570">
        <v>3.472222222222222E-3</v>
      </c>
      <c r="Q10" s="111">
        <v>1.0416666666666666E-2</v>
      </c>
      <c r="R10" s="195">
        <f>SUM(D10:P10)</f>
        <v>5.4166666666666662E-2</v>
      </c>
      <c r="S10" s="195"/>
      <c r="T10" s="106"/>
    </row>
    <row r="11" spans="2:34" ht="26.25" customHeight="1" thickBot="1" x14ac:dyDescent="0.3">
      <c r="B11" s="763" t="s">
        <v>47</v>
      </c>
      <c r="C11" s="775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700"/>
      <c r="P11" s="196" t="s">
        <v>128</v>
      </c>
      <c r="Q11" s="373" t="s">
        <v>49</v>
      </c>
      <c r="R11" s="701" t="s">
        <v>50</v>
      </c>
      <c r="S11" s="370" t="s">
        <v>51</v>
      </c>
      <c r="T11" s="370" t="s">
        <v>52</v>
      </c>
      <c r="U11" s="370" t="s">
        <v>53</v>
      </c>
    </row>
    <row r="12" spans="2:34" ht="60.75" thickBot="1" x14ac:dyDescent="0.3">
      <c r="B12" s="687"/>
      <c r="C12" s="688"/>
      <c r="D12" s="96" t="s">
        <v>164</v>
      </c>
      <c r="E12" s="96" t="s">
        <v>158</v>
      </c>
      <c r="F12" s="96" t="s">
        <v>159</v>
      </c>
      <c r="G12" s="96" t="s">
        <v>332</v>
      </c>
      <c r="H12" s="96" t="s">
        <v>295</v>
      </c>
      <c r="I12" s="96" t="s">
        <v>152</v>
      </c>
      <c r="J12" s="96" t="s">
        <v>330</v>
      </c>
      <c r="K12" s="96" t="s">
        <v>333</v>
      </c>
      <c r="L12" s="96" t="s">
        <v>329</v>
      </c>
      <c r="M12" s="96" t="s">
        <v>163</v>
      </c>
      <c r="N12" s="96" t="s">
        <v>328</v>
      </c>
      <c r="O12" s="199" t="s">
        <v>327</v>
      </c>
      <c r="P12" s="200" t="s">
        <v>162</v>
      </c>
      <c r="Q12" s="367" t="s">
        <v>99</v>
      </c>
      <c r="R12" s="702"/>
      <c r="S12" s="703"/>
      <c r="T12" s="703"/>
      <c r="U12" s="703"/>
    </row>
    <row r="13" spans="2:34" ht="15.75" thickBot="1" x14ac:dyDescent="0.3">
      <c r="B13" s="52" t="s">
        <v>58</v>
      </c>
      <c r="C13" s="53">
        <v>0</v>
      </c>
      <c r="D13" s="55">
        <v>0</v>
      </c>
      <c r="E13" s="55">
        <v>5.61</v>
      </c>
      <c r="F13" s="55">
        <v>5.54</v>
      </c>
      <c r="G13" s="55">
        <v>1.95</v>
      </c>
      <c r="H13" s="55">
        <v>5.83</v>
      </c>
      <c r="I13" s="55">
        <v>1.91</v>
      </c>
      <c r="J13" s="55">
        <v>1.78</v>
      </c>
      <c r="K13" s="55">
        <v>1.7</v>
      </c>
      <c r="L13" s="55">
        <v>5.49</v>
      </c>
      <c r="M13" s="55">
        <v>2.3199999999999998</v>
      </c>
      <c r="N13" s="55">
        <v>2.42</v>
      </c>
      <c r="O13" s="56">
        <v>1.8</v>
      </c>
      <c r="P13" s="201">
        <v>3.23</v>
      </c>
      <c r="Q13" s="202">
        <v>0</v>
      </c>
      <c r="R13" s="719">
        <f>P14</f>
        <v>39.58</v>
      </c>
      <c r="S13" s="703"/>
      <c r="T13" s="703"/>
      <c r="U13" s="703"/>
    </row>
    <row r="14" spans="2:34" ht="30.75" customHeight="1" thickBot="1" x14ac:dyDescent="0.3">
      <c r="B14" s="58" t="s">
        <v>59</v>
      </c>
      <c r="C14" s="59">
        <v>0</v>
      </c>
      <c r="D14" s="62">
        <f t="shared" ref="D14:Q14" si="0">C14+D13</f>
        <v>0</v>
      </c>
      <c r="E14" s="62">
        <f t="shared" si="0"/>
        <v>5.61</v>
      </c>
      <c r="F14" s="62">
        <f t="shared" si="0"/>
        <v>11.15</v>
      </c>
      <c r="G14" s="62">
        <f t="shared" si="0"/>
        <v>13.1</v>
      </c>
      <c r="H14" s="62">
        <f t="shared" si="0"/>
        <v>18.93</v>
      </c>
      <c r="I14" s="62">
        <f t="shared" si="0"/>
        <v>20.84</v>
      </c>
      <c r="J14" s="62">
        <f t="shared" si="0"/>
        <v>22.62</v>
      </c>
      <c r="K14" s="62">
        <f t="shared" si="0"/>
        <v>24.32</v>
      </c>
      <c r="L14" s="62">
        <f>K14+L13</f>
        <v>29.810000000000002</v>
      </c>
      <c r="M14" s="62">
        <f t="shared" si="0"/>
        <v>32.130000000000003</v>
      </c>
      <c r="N14" s="62">
        <f t="shared" si="0"/>
        <v>34.550000000000004</v>
      </c>
      <c r="O14" s="63">
        <f t="shared" si="0"/>
        <v>36.35</v>
      </c>
      <c r="P14" s="60">
        <f t="shared" si="0"/>
        <v>39.58</v>
      </c>
      <c r="Q14" s="65">
        <f t="shared" si="0"/>
        <v>39.58</v>
      </c>
      <c r="R14" s="720"/>
      <c r="S14" s="703"/>
      <c r="T14" s="703"/>
      <c r="U14" s="703"/>
    </row>
    <row r="15" spans="2:34" ht="30.75" customHeight="1" thickBot="1" x14ac:dyDescent="0.3">
      <c r="B15" s="687" t="s">
        <v>60</v>
      </c>
      <c r="C15" s="758"/>
      <c r="D15" s="62">
        <v>0</v>
      </c>
      <c r="E15" s="62">
        <f>E13/((E9*1440)/60)</f>
        <v>84.15</v>
      </c>
      <c r="F15" s="62">
        <f t="shared" ref="F15:P15" si="1">F13/((F9*1440)/60)</f>
        <v>30.218181818181822</v>
      </c>
      <c r="G15" s="62">
        <f t="shared" si="1"/>
        <v>19.5</v>
      </c>
      <c r="H15" s="62">
        <f t="shared" si="1"/>
        <v>43.725000000000001</v>
      </c>
      <c r="I15" s="62">
        <f t="shared" si="1"/>
        <v>10.418181818181818</v>
      </c>
      <c r="J15" s="62">
        <f t="shared" si="1"/>
        <v>26.7</v>
      </c>
      <c r="K15" s="62">
        <f t="shared" si="1"/>
        <v>17</v>
      </c>
      <c r="L15" s="62">
        <f t="shared" si="1"/>
        <v>20.587500000000002</v>
      </c>
      <c r="M15" s="62">
        <f t="shared" si="1"/>
        <v>19.885714285714283</v>
      </c>
      <c r="N15" s="62">
        <f t="shared" si="1"/>
        <v>20.74285714285714</v>
      </c>
      <c r="O15" s="62">
        <f t="shared" si="1"/>
        <v>54</v>
      </c>
      <c r="P15" s="62">
        <f t="shared" si="1"/>
        <v>38.760000000000005</v>
      </c>
      <c r="Q15" s="65">
        <f t="shared" ref="Q15" si="2">Q13/((Q10*1440)/60)</f>
        <v>0</v>
      </c>
      <c r="R15" s="721"/>
      <c r="S15" s="702"/>
      <c r="T15" s="702"/>
      <c r="U15" s="702"/>
    </row>
    <row r="16" spans="2:34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94"/>
      <c r="R16" s="94"/>
      <c r="S16" s="94"/>
      <c r="T16" s="94"/>
      <c r="U16" s="94"/>
    </row>
    <row r="17" spans="1:35" ht="18.399999999999999" customHeight="1" thickBot="1" x14ac:dyDescent="0.3">
      <c r="A17" s="692" t="s">
        <v>38</v>
      </c>
      <c r="B17" s="245">
        <v>1</v>
      </c>
      <c r="C17" s="132"/>
      <c r="D17" s="69">
        <v>0.20833333333333334</v>
      </c>
      <c r="E17" s="70">
        <f t="shared" ref="E17:P19" si="3">D17+E$10</f>
        <v>0.21111111111111111</v>
      </c>
      <c r="F17" s="70">
        <f t="shared" si="3"/>
        <v>0.21805555555555556</v>
      </c>
      <c r="G17" s="70">
        <f t="shared" si="3"/>
        <v>0.22152777777777777</v>
      </c>
      <c r="H17" s="70">
        <f t="shared" si="3"/>
        <v>0.22638888888888889</v>
      </c>
      <c r="I17" s="70">
        <f t="shared" si="3"/>
        <v>0.23333333333333334</v>
      </c>
      <c r="J17" s="70">
        <f t="shared" si="3"/>
        <v>0.23541666666666666</v>
      </c>
      <c r="K17" s="70">
        <f t="shared" si="3"/>
        <v>0.23958333333333334</v>
      </c>
      <c r="L17" s="70">
        <f t="shared" si="3"/>
        <v>0.24791666666666667</v>
      </c>
      <c r="M17" s="70">
        <f t="shared" si="3"/>
        <v>0.25277777777777777</v>
      </c>
      <c r="N17" s="70">
        <f t="shared" si="3"/>
        <v>0.25763888888888886</v>
      </c>
      <c r="O17" s="70">
        <f t="shared" si="3"/>
        <v>0.25902777777777775</v>
      </c>
      <c r="P17" s="70">
        <f t="shared" si="3"/>
        <v>0.26249999999999996</v>
      </c>
      <c r="Q17" s="219"/>
      <c r="R17" s="91">
        <f>$R$13</f>
        <v>39.58</v>
      </c>
      <c r="S17" s="87">
        <f>P17-D17</f>
        <v>5.4166666666666613E-2</v>
      </c>
      <c r="T17" s="73">
        <f>R17/((S17*1440)/60)</f>
        <v>30.446153846153877</v>
      </c>
      <c r="U17" s="87"/>
      <c r="V17" s="82"/>
      <c r="X17" s="82"/>
    </row>
    <row r="18" spans="1:35" ht="18.399999999999999" customHeight="1" thickBot="1" x14ac:dyDescent="0.3">
      <c r="A18" s="693"/>
      <c r="B18" s="246">
        <v>2</v>
      </c>
      <c r="C18" s="132"/>
      <c r="D18" s="139">
        <v>0.25694444444444448</v>
      </c>
      <c r="E18" s="70">
        <f t="shared" si="3"/>
        <v>0.25972222222222224</v>
      </c>
      <c r="F18" s="70">
        <f t="shared" si="3"/>
        <v>0.26666666666666666</v>
      </c>
      <c r="G18" s="70">
        <f t="shared" si="3"/>
        <v>0.27013888888888887</v>
      </c>
      <c r="H18" s="70">
        <f t="shared" si="3"/>
        <v>0.27499999999999997</v>
      </c>
      <c r="I18" s="70">
        <f t="shared" si="3"/>
        <v>0.28194444444444439</v>
      </c>
      <c r="J18" s="70">
        <f t="shared" si="3"/>
        <v>0.28402777777777771</v>
      </c>
      <c r="K18" s="70">
        <f t="shared" si="3"/>
        <v>0.28819444444444436</v>
      </c>
      <c r="L18" s="70">
        <f t="shared" si="3"/>
        <v>0.29652777777777772</v>
      </c>
      <c r="M18" s="70">
        <f t="shared" si="3"/>
        <v>0.30138888888888882</v>
      </c>
      <c r="N18" s="70">
        <f t="shared" si="3"/>
        <v>0.30624999999999991</v>
      </c>
      <c r="O18" s="70">
        <f t="shared" si="3"/>
        <v>0.3076388888888888</v>
      </c>
      <c r="P18" s="70">
        <f t="shared" si="3"/>
        <v>0.31111111111111101</v>
      </c>
      <c r="Q18" s="229"/>
      <c r="R18" s="91">
        <f t="shared" ref="R18:R39" si="4">$R$13</f>
        <v>39.58</v>
      </c>
      <c r="S18" s="87">
        <f t="shared" ref="S18:S25" si="5">P18-D18</f>
        <v>5.416666666666653E-2</v>
      </c>
      <c r="T18" s="73">
        <f t="shared" ref="T18:T25" si="6">R18/((S18*1440)/60)</f>
        <v>30.446153846153923</v>
      </c>
      <c r="U18" s="88"/>
      <c r="V18" s="82"/>
      <c r="X18" s="82"/>
      <c r="AI18" s="82">
        <f>+D18-D17</f>
        <v>4.8611111111111133E-2</v>
      </c>
    </row>
    <row r="19" spans="1:35" ht="18.399999999999999" customHeight="1" thickBot="1" x14ac:dyDescent="0.3">
      <c r="A19" s="693"/>
      <c r="B19" s="246">
        <v>3</v>
      </c>
      <c r="C19" s="132"/>
      <c r="D19" s="453">
        <v>0.28125</v>
      </c>
      <c r="E19" s="613">
        <f t="shared" si="3"/>
        <v>0.28402777777777777</v>
      </c>
      <c r="F19" s="613">
        <f t="shared" si="3"/>
        <v>0.29097222222222219</v>
      </c>
      <c r="G19" s="613">
        <f t="shared" si="3"/>
        <v>0.2944444444444444</v>
      </c>
      <c r="H19" s="613">
        <f t="shared" si="3"/>
        <v>0.29930555555555549</v>
      </c>
      <c r="I19" s="613">
        <f t="shared" si="3"/>
        <v>0.30624999999999991</v>
      </c>
      <c r="J19" s="613">
        <f t="shared" si="3"/>
        <v>0.30833333333333324</v>
      </c>
      <c r="K19" s="613">
        <f t="shared" si="3"/>
        <v>0.31249999999999989</v>
      </c>
      <c r="L19" s="613">
        <f t="shared" si="3"/>
        <v>0.32083333333333325</v>
      </c>
      <c r="M19" s="613">
        <f t="shared" si="3"/>
        <v>0.32569444444444434</v>
      </c>
      <c r="N19" s="613">
        <f t="shared" si="3"/>
        <v>0.33055555555555544</v>
      </c>
      <c r="O19" s="613">
        <f t="shared" si="3"/>
        <v>0.33194444444444432</v>
      </c>
      <c r="P19" s="613">
        <f t="shared" si="3"/>
        <v>0.33541666666666653</v>
      </c>
      <c r="Q19" s="229"/>
      <c r="R19" s="91">
        <f t="shared" si="4"/>
        <v>39.58</v>
      </c>
      <c r="S19" s="87">
        <f t="shared" si="5"/>
        <v>5.416666666666653E-2</v>
      </c>
      <c r="T19" s="73">
        <f t="shared" si="6"/>
        <v>30.446153846153923</v>
      </c>
      <c r="U19" s="88"/>
      <c r="V19" s="82"/>
      <c r="X19" s="82"/>
      <c r="AI19" s="82">
        <f t="shared" ref="AI19:AI39" si="7">+D19-D18</f>
        <v>2.4305555555555525E-2</v>
      </c>
    </row>
    <row r="20" spans="1:35" ht="18.399999999999999" customHeight="1" thickBot="1" x14ac:dyDescent="0.3">
      <c r="A20" s="693"/>
      <c r="B20" s="245">
        <v>4</v>
      </c>
      <c r="C20" s="132"/>
      <c r="D20" s="453">
        <v>0.30208333333333331</v>
      </c>
      <c r="E20" s="613">
        <f t="shared" ref="E20" si="8">D20+E$9</f>
        <v>0.30486111111111108</v>
      </c>
      <c r="F20" s="613">
        <f t="shared" ref="F20" si="9">E20+F$9</f>
        <v>0.31249999999999994</v>
      </c>
      <c r="G20" s="613">
        <f t="shared" ref="G20" si="10">F20+G$9</f>
        <v>0.3166666666666666</v>
      </c>
      <c r="H20" s="613">
        <f t="shared" ref="H20" si="11">G20+H$9</f>
        <v>0.32222222222222213</v>
      </c>
      <c r="I20" s="613">
        <f t="shared" ref="I20" si="12">H20+I$9</f>
        <v>0.32986111111111099</v>
      </c>
      <c r="J20" s="613">
        <f t="shared" ref="J20" si="13">I20+J$9</f>
        <v>0.33263888888888876</v>
      </c>
      <c r="K20" s="613">
        <f t="shared" ref="K20" si="14">J20+K$9</f>
        <v>0.33680555555555541</v>
      </c>
      <c r="L20" s="613">
        <f t="shared" ref="L20" si="15">K20+L$9</f>
        <v>0.34791666666666654</v>
      </c>
      <c r="M20" s="613">
        <f t="shared" ref="M20" si="16">L20+M$9</f>
        <v>0.35277777777777763</v>
      </c>
      <c r="N20" s="613">
        <f t="shared" ref="N20" si="17">M20+N$9</f>
        <v>0.35763888888888873</v>
      </c>
      <c r="O20" s="613">
        <f t="shared" ref="O20" si="18">N20+O$9</f>
        <v>0.35902777777777761</v>
      </c>
      <c r="P20" s="613">
        <f t="shared" ref="P20" si="19">O20+P$9</f>
        <v>0.36249999999999982</v>
      </c>
      <c r="Q20" s="229"/>
      <c r="R20" s="91">
        <f t="shared" si="4"/>
        <v>39.58</v>
      </c>
      <c r="S20" s="87">
        <f t="shared" ref="S20" si="20">P20-D20</f>
        <v>6.0416666666666508E-2</v>
      </c>
      <c r="T20" s="73">
        <f t="shared" ref="T20" si="21">R20/((S20*1440)/60)</f>
        <v>27.296551724138002</v>
      </c>
      <c r="U20" s="88"/>
      <c r="V20" s="82"/>
      <c r="X20" s="82"/>
      <c r="AI20" s="82">
        <f t="shared" si="7"/>
        <v>2.0833333333333315E-2</v>
      </c>
    </row>
    <row r="21" spans="1:35" ht="18.399999999999999" customHeight="1" thickBot="1" x14ac:dyDescent="0.3">
      <c r="A21" s="693"/>
      <c r="B21" s="246">
        <v>5</v>
      </c>
      <c r="C21" s="132"/>
      <c r="D21" s="453">
        <v>0.31944444444444448</v>
      </c>
      <c r="E21" s="613">
        <f t="shared" ref="E21:P24" si="22">D21+E$9</f>
        <v>0.32222222222222224</v>
      </c>
      <c r="F21" s="613">
        <f t="shared" si="22"/>
        <v>0.3298611111111111</v>
      </c>
      <c r="G21" s="613">
        <f t="shared" si="22"/>
        <v>0.33402777777777776</v>
      </c>
      <c r="H21" s="613">
        <f t="shared" si="22"/>
        <v>0.33958333333333329</v>
      </c>
      <c r="I21" s="613">
        <f t="shared" si="22"/>
        <v>0.34722222222222215</v>
      </c>
      <c r="J21" s="613">
        <f t="shared" si="22"/>
        <v>0.34999999999999992</v>
      </c>
      <c r="K21" s="613">
        <f t="shared" si="22"/>
        <v>0.35416666666666657</v>
      </c>
      <c r="L21" s="613">
        <f t="shared" si="22"/>
        <v>0.3652777777777777</v>
      </c>
      <c r="M21" s="613">
        <f t="shared" si="22"/>
        <v>0.3701388888888888</v>
      </c>
      <c r="N21" s="613">
        <f t="shared" si="22"/>
        <v>0.37499999999999989</v>
      </c>
      <c r="O21" s="613">
        <f t="shared" si="22"/>
        <v>0.37638888888888877</v>
      </c>
      <c r="P21" s="613">
        <f t="shared" si="22"/>
        <v>0.37986111111111098</v>
      </c>
      <c r="Q21" s="229"/>
      <c r="R21" s="91">
        <f t="shared" si="4"/>
        <v>39.58</v>
      </c>
      <c r="S21" s="87">
        <f t="shared" si="5"/>
        <v>6.0416666666666508E-2</v>
      </c>
      <c r="T21" s="73">
        <f t="shared" si="6"/>
        <v>27.296551724138002</v>
      </c>
      <c r="U21" s="88"/>
      <c r="V21" s="82"/>
      <c r="X21" s="82"/>
      <c r="AI21" s="82">
        <f t="shared" si="7"/>
        <v>1.736111111111116E-2</v>
      </c>
    </row>
    <row r="22" spans="1:35" ht="18.399999999999999" customHeight="1" thickBot="1" x14ac:dyDescent="0.3">
      <c r="A22" s="693"/>
      <c r="B22" s="246">
        <v>6</v>
      </c>
      <c r="C22" s="132"/>
      <c r="D22" s="453">
        <v>0.34722222222222227</v>
      </c>
      <c r="E22" s="613">
        <f t="shared" si="22"/>
        <v>0.35000000000000003</v>
      </c>
      <c r="F22" s="613">
        <f t="shared" si="22"/>
        <v>0.3576388888888889</v>
      </c>
      <c r="G22" s="613">
        <f t="shared" si="22"/>
        <v>0.36180555555555555</v>
      </c>
      <c r="H22" s="613">
        <f t="shared" si="22"/>
        <v>0.36736111111111108</v>
      </c>
      <c r="I22" s="613">
        <f t="shared" si="22"/>
        <v>0.37499999999999994</v>
      </c>
      <c r="J22" s="613">
        <f t="shared" si="22"/>
        <v>0.37777777777777771</v>
      </c>
      <c r="K22" s="613">
        <f t="shared" si="22"/>
        <v>0.38194444444444436</v>
      </c>
      <c r="L22" s="613">
        <f t="shared" si="22"/>
        <v>0.39305555555555549</v>
      </c>
      <c r="M22" s="613">
        <f t="shared" si="22"/>
        <v>0.39791666666666659</v>
      </c>
      <c r="N22" s="613">
        <f t="shared" si="22"/>
        <v>0.40277777777777768</v>
      </c>
      <c r="O22" s="613">
        <f t="shared" si="22"/>
        <v>0.40416666666666656</v>
      </c>
      <c r="P22" s="613">
        <f t="shared" si="22"/>
        <v>0.40763888888888877</v>
      </c>
      <c r="Q22" s="229"/>
      <c r="R22" s="91">
        <f t="shared" si="4"/>
        <v>39.58</v>
      </c>
      <c r="S22" s="87">
        <f t="shared" si="5"/>
        <v>6.0416666666666508E-2</v>
      </c>
      <c r="T22" s="73">
        <f t="shared" si="6"/>
        <v>27.296551724138002</v>
      </c>
      <c r="U22" s="88"/>
      <c r="V22" s="82"/>
      <c r="X22" s="82"/>
      <c r="AI22" s="82">
        <f t="shared" si="7"/>
        <v>2.777777777777779E-2</v>
      </c>
    </row>
    <row r="23" spans="1:35" ht="18.399999999999999" customHeight="1" thickBot="1" x14ac:dyDescent="0.3">
      <c r="A23" s="693"/>
      <c r="B23" s="245">
        <v>7</v>
      </c>
      <c r="C23" s="132"/>
      <c r="D23" s="453">
        <v>0.375</v>
      </c>
      <c r="E23" s="613">
        <f t="shared" si="22"/>
        <v>0.37777777777777777</v>
      </c>
      <c r="F23" s="613">
        <f t="shared" si="22"/>
        <v>0.38541666666666663</v>
      </c>
      <c r="G23" s="613">
        <f t="shared" si="22"/>
        <v>0.38958333333333328</v>
      </c>
      <c r="H23" s="613">
        <f t="shared" si="22"/>
        <v>0.39513888888888882</v>
      </c>
      <c r="I23" s="613">
        <f t="shared" si="22"/>
        <v>0.40277777777777768</v>
      </c>
      <c r="J23" s="613">
        <f t="shared" si="22"/>
        <v>0.40555555555555545</v>
      </c>
      <c r="K23" s="613">
        <f t="shared" si="22"/>
        <v>0.4097222222222221</v>
      </c>
      <c r="L23" s="613">
        <f t="shared" si="22"/>
        <v>0.42083333333333323</v>
      </c>
      <c r="M23" s="613">
        <f t="shared" si="22"/>
        <v>0.42569444444444432</v>
      </c>
      <c r="N23" s="613">
        <f t="shared" si="22"/>
        <v>0.43055555555555541</v>
      </c>
      <c r="O23" s="613">
        <f t="shared" si="22"/>
        <v>0.4319444444444443</v>
      </c>
      <c r="P23" s="613">
        <f t="shared" si="22"/>
        <v>0.43541666666666651</v>
      </c>
      <c r="Q23" s="229"/>
      <c r="R23" s="91">
        <f t="shared" si="4"/>
        <v>39.58</v>
      </c>
      <c r="S23" s="87">
        <f t="shared" si="5"/>
        <v>6.0416666666666508E-2</v>
      </c>
      <c r="T23" s="73">
        <f t="shared" si="6"/>
        <v>27.296551724138002</v>
      </c>
      <c r="U23" s="88"/>
      <c r="V23" s="82"/>
      <c r="X23" s="82"/>
      <c r="AI23" s="82">
        <f t="shared" si="7"/>
        <v>2.7777777777777735E-2</v>
      </c>
    </row>
    <row r="24" spans="1:35" ht="18.399999999999999" customHeight="1" thickBot="1" x14ac:dyDescent="0.3">
      <c r="A24" s="693"/>
      <c r="B24" s="246">
        <v>8</v>
      </c>
      <c r="C24" s="132"/>
      <c r="D24" s="453">
        <v>0.40277777777777773</v>
      </c>
      <c r="E24" s="613">
        <f t="shared" si="22"/>
        <v>0.4055555555555555</v>
      </c>
      <c r="F24" s="613">
        <f t="shared" si="22"/>
        <v>0.41319444444444436</v>
      </c>
      <c r="G24" s="613">
        <f t="shared" si="22"/>
        <v>0.41736111111111102</v>
      </c>
      <c r="H24" s="613">
        <f t="shared" si="22"/>
        <v>0.42291666666666655</v>
      </c>
      <c r="I24" s="613">
        <f t="shared" si="22"/>
        <v>0.43055555555555541</v>
      </c>
      <c r="J24" s="613">
        <f t="shared" si="22"/>
        <v>0.43333333333333318</v>
      </c>
      <c r="K24" s="613">
        <f t="shared" si="22"/>
        <v>0.43749999999999983</v>
      </c>
      <c r="L24" s="613">
        <f t="shared" si="22"/>
        <v>0.44861111111111096</v>
      </c>
      <c r="M24" s="613">
        <f t="shared" si="22"/>
        <v>0.45347222222222205</v>
      </c>
      <c r="N24" s="613">
        <f t="shared" si="22"/>
        <v>0.45833333333333315</v>
      </c>
      <c r="O24" s="613">
        <f t="shared" si="22"/>
        <v>0.45972222222222203</v>
      </c>
      <c r="P24" s="613">
        <f t="shared" si="22"/>
        <v>0.46319444444444424</v>
      </c>
      <c r="Q24" s="229"/>
      <c r="R24" s="91">
        <f t="shared" si="4"/>
        <v>39.58</v>
      </c>
      <c r="S24" s="87">
        <f t="shared" si="5"/>
        <v>6.0416666666666508E-2</v>
      </c>
      <c r="T24" s="73">
        <f t="shared" si="6"/>
        <v>27.296551724138002</v>
      </c>
      <c r="U24" s="88"/>
      <c r="V24" s="82"/>
      <c r="X24" s="82"/>
      <c r="AI24" s="82">
        <f t="shared" si="7"/>
        <v>2.7777777777777735E-2</v>
      </c>
    </row>
    <row r="25" spans="1:35" ht="18.399999999999999" customHeight="1" thickBot="1" x14ac:dyDescent="0.3">
      <c r="A25" s="693"/>
      <c r="B25" s="246">
        <v>9</v>
      </c>
      <c r="C25" s="132"/>
      <c r="D25" s="139">
        <v>0.4375</v>
      </c>
      <c r="E25" s="70">
        <f t="shared" ref="E25:P25" si="23">D25+E$9</f>
        <v>0.44027777777777777</v>
      </c>
      <c r="F25" s="70">
        <f t="shared" si="23"/>
        <v>0.44791666666666663</v>
      </c>
      <c r="G25" s="70">
        <f t="shared" si="23"/>
        <v>0.45208333333333328</v>
      </c>
      <c r="H25" s="70">
        <f t="shared" si="23"/>
        <v>0.45763888888888882</v>
      </c>
      <c r="I25" s="70">
        <f t="shared" si="23"/>
        <v>0.46527777777777768</v>
      </c>
      <c r="J25" s="70">
        <f t="shared" si="23"/>
        <v>0.46805555555555545</v>
      </c>
      <c r="K25" s="70">
        <f t="shared" si="23"/>
        <v>0.4722222222222221</v>
      </c>
      <c r="L25" s="70">
        <f t="shared" si="23"/>
        <v>0.48333333333333323</v>
      </c>
      <c r="M25" s="70">
        <f t="shared" si="23"/>
        <v>0.48819444444444432</v>
      </c>
      <c r="N25" s="70">
        <f t="shared" si="23"/>
        <v>0.49305555555555541</v>
      </c>
      <c r="O25" s="70">
        <f t="shared" si="23"/>
        <v>0.4944444444444443</v>
      </c>
      <c r="P25" s="70">
        <f t="shared" si="23"/>
        <v>0.49791666666666651</v>
      </c>
      <c r="Q25" s="229"/>
      <c r="R25" s="91">
        <f t="shared" si="4"/>
        <v>39.58</v>
      </c>
      <c r="S25" s="87">
        <f t="shared" si="5"/>
        <v>6.0416666666666508E-2</v>
      </c>
      <c r="T25" s="73">
        <f t="shared" si="6"/>
        <v>27.296551724138002</v>
      </c>
      <c r="U25" s="88"/>
      <c r="V25" s="82"/>
      <c r="X25" s="82"/>
      <c r="AI25" s="82">
        <f t="shared" si="7"/>
        <v>3.4722222222222265E-2</v>
      </c>
    </row>
    <row r="26" spans="1:35" ht="18.399999999999999" customHeight="1" thickBot="1" x14ac:dyDescent="0.3">
      <c r="A26" s="693"/>
      <c r="B26" s="245">
        <v>10</v>
      </c>
      <c r="C26" s="132"/>
      <c r="D26" s="139">
        <v>0.4826388888888889</v>
      </c>
      <c r="E26" s="70">
        <f t="shared" ref="E26:P26" si="24">D26+E$9</f>
        <v>0.48541666666666666</v>
      </c>
      <c r="F26" s="70">
        <f t="shared" si="24"/>
        <v>0.49305555555555552</v>
      </c>
      <c r="G26" s="70">
        <f t="shared" si="24"/>
        <v>0.49722222222222218</v>
      </c>
      <c r="H26" s="70">
        <f t="shared" si="24"/>
        <v>0.50277777777777777</v>
      </c>
      <c r="I26" s="70">
        <f t="shared" si="24"/>
        <v>0.51041666666666663</v>
      </c>
      <c r="J26" s="70">
        <f t="shared" si="24"/>
        <v>0.5131944444444444</v>
      </c>
      <c r="K26" s="70">
        <f t="shared" si="24"/>
        <v>0.51736111111111105</v>
      </c>
      <c r="L26" s="70">
        <f t="shared" si="24"/>
        <v>0.52847222222222212</v>
      </c>
      <c r="M26" s="70">
        <f t="shared" si="24"/>
        <v>0.53333333333333321</v>
      </c>
      <c r="N26" s="70">
        <f t="shared" si="24"/>
        <v>0.53819444444444431</v>
      </c>
      <c r="O26" s="70">
        <f t="shared" si="24"/>
        <v>0.53958333333333319</v>
      </c>
      <c r="P26" s="70">
        <f t="shared" si="24"/>
        <v>0.5430555555555554</v>
      </c>
      <c r="Q26" s="229"/>
      <c r="R26" s="91">
        <f t="shared" si="4"/>
        <v>39.58</v>
      </c>
      <c r="S26" s="87">
        <f t="shared" ref="S26:S30" si="25">P26-D26</f>
        <v>6.0416666666666508E-2</v>
      </c>
      <c r="T26" s="73">
        <f t="shared" ref="T26:T30" si="26">R26/((S26*1440)/60)</f>
        <v>27.296551724138002</v>
      </c>
      <c r="U26" s="88"/>
      <c r="V26" s="82"/>
      <c r="X26" s="82"/>
      <c r="AI26" s="82">
        <f t="shared" si="7"/>
        <v>4.5138888888888895E-2</v>
      </c>
    </row>
    <row r="27" spans="1:35" ht="18.399999999999999" customHeight="1" thickBot="1" x14ac:dyDescent="0.3">
      <c r="A27" s="693"/>
      <c r="B27" s="246">
        <v>11</v>
      </c>
      <c r="C27" s="132"/>
      <c r="D27" s="139">
        <v>0.50694444444444453</v>
      </c>
      <c r="E27" s="70">
        <f t="shared" ref="E27:P27" si="27">D27+E$9</f>
        <v>0.5097222222222223</v>
      </c>
      <c r="F27" s="70">
        <f t="shared" si="27"/>
        <v>0.51736111111111116</v>
      </c>
      <c r="G27" s="70">
        <f t="shared" si="27"/>
        <v>0.52152777777777781</v>
      </c>
      <c r="H27" s="70">
        <f t="shared" si="27"/>
        <v>0.52708333333333335</v>
      </c>
      <c r="I27" s="70">
        <f t="shared" si="27"/>
        <v>0.53472222222222221</v>
      </c>
      <c r="J27" s="70">
        <f t="shared" si="27"/>
        <v>0.53749999999999998</v>
      </c>
      <c r="K27" s="70">
        <f t="shared" si="27"/>
        <v>0.54166666666666663</v>
      </c>
      <c r="L27" s="70">
        <f t="shared" si="27"/>
        <v>0.5527777777777777</v>
      </c>
      <c r="M27" s="70">
        <f t="shared" si="27"/>
        <v>0.5576388888888888</v>
      </c>
      <c r="N27" s="70">
        <f t="shared" si="27"/>
        <v>0.56249999999999989</v>
      </c>
      <c r="O27" s="70">
        <f t="shared" si="27"/>
        <v>0.56388888888888877</v>
      </c>
      <c r="P27" s="70">
        <f t="shared" si="27"/>
        <v>0.56736111111111098</v>
      </c>
      <c r="Q27" s="229"/>
      <c r="R27" s="91">
        <f t="shared" si="4"/>
        <v>39.58</v>
      </c>
      <c r="S27" s="87">
        <f t="shared" si="25"/>
        <v>6.0416666666666452E-2</v>
      </c>
      <c r="T27" s="73">
        <f t="shared" si="26"/>
        <v>27.296551724138027</v>
      </c>
      <c r="U27" s="88"/>
      <c r="V27" s="82"/>
      <c r="X27" s="82"/>
      <c r="AI27" s="82">
        <f t="shared" si="7"/>
        <v>2.4305555555555636E-2</v>
      </c>
    </row>
    <row r="28" spans="1:35" ht="18.399999999999999" customHeight="1" thickBot="1" x14ac:dyDescent="0.3">
      <c r="A28" s="693"/>
      <c r="B28" s="246">
        <v>12</v>
      </c>
      <c r="C28" s="132"/>
      <c r="D28" s="139">
        <v>0.53472222222222232</v>
      </c>
      <c r="E28" s="70">
        <f t="shared" ref="E28:P28" si="28">D28+E$9</f>
        <v>0.53750000000000009</v>
      </c>
      <c r="F28" s="70">
        <f t="shared" si="28"/>
        <v>0.54513888888888895</v>
      </c>
      <c r="G28" s="70">
        <f t="shared" si="28"/>
        <v>0.5493055555555556</v>
      </c>
      <c r="H28" s="70">
        <f t="shared" si="28"/>
        <v>0.55486111111111114</v>
      </c>
      <c r="I28" s="70">
        <f t="shared" si="28"/>
        <v>0.5625</v>
      </c>
      <c r="J28" s="70">
        <f t="shared" si="28"/>
        <v>0.56527777777777777</v>
      </c>
      <c r="K28" s="70">
        <f t="shared" si="28"/>
        <v>0.56944444444444442</v>
      </c>
      <c r="L28" s="70">
        <f t="shared" si="28"/>
        <v>0.58055555555555549</v>
      </c>
      <c r="M28" s="70">
        <f t="shared" si="28"/>
        <v>0.58541666666666659</v>
      </c>
      <c r="N28" s="70">
        <f t="shared" si="28"/>
        <v>0.59027777777777768</v>
      </c>
      <c r="O28" s="70">
        <f t="shared" si="28"/>
        <v>0.59166666666666656</v>
      </c>
      <c r="P28" s="70">
        <f t="shared" si="28"/>
        <v>0.59513888888888877</v>
      </c>
      <c r="Q28" s="229"/>
      <c r="R28" s="91">
        <f t="shared" si="4"/>
        <v>39.58</v>
      </c>
      <c r="S28" s="87">
        <f t="shared" si="25"/>
        <v>6.0416666666666452E-2</v>
      </c>
      <c r="T28" s="73">
        <f t="shared" si="26"/>
        <v>27.296551724138027</v>
      </c>
      <c r="U28" s="88"/>
      <c r="V28" s="82"/>
      <c r="X28" s="82"/>
      <c r="AI28" s="82">
        <f t="shared" si="7"/>
        <v>2.777777777777779E-2</v>
      </c>
    </row>
    <row r="29" spans="1:35" ht="18.399999999999999" customHeight="1" thickBot="1" x14ac:dyDescent="0.3">
      <c r="A29" s="693"/>
      <c r="B29" s="245">
        <v>13</v>
      </c>
      <c r="C29" s="132"/>
      <c r="D29" s="139">
        <v>0.56250000000000011</v>
      </c>
      <c r="E29" s="70">
        <f t="shared" ref="E29:P29" si="29">D29+E$9</f>
        <v>0.56527777777777788</v>
      </c>
      <c r="F29" s="70">
        <f t="shared" si="29"/>
        <v>0.57291666666666674</v>
      </c>
      <c r="G29" s="70">
        <f t="shared" si="29"/>
        <v>0.57708333333333339</v>
      </c>
      <c r="H29" s="70">
        <f t="shared" si="29"/>
        <v>0.58263888888888893</v>
      </c>
      <c r="I29" s="70">
        <f t="shared" si="29"/>
        <v>0.59027777777777779</v>
      </c>
      <c r="J29" s="70">
        <f t="shared" si="29"/>
        <v>0.59305555555555556</v>
      </c>
      <c r="K29" s="70">
        <f t="shared" si="29"/>
        <v>0.59722222222222221</v>
      </c>
      <c r="L29" s="70">
        <f t="shared" si="29"/>
        <v>0.60833333333333328</v>
      </c>
      <c r="M29" s="70">
        <f t="shared" si="29"/>
        <v>0.61319444444444438</v>
      </c>
      <c r="N29" s="70">
        <f t="shared" si="29"/>
        <v>0.61805555555555547</v>
      </c>
      <c r="O29" s="70">
        <f t="shared" si="29"/>
        <v>0.61944444444444435</v>
      </c>
      <c r="P29" s="70">
        <f t="shared" si="29"/>
        <v>0.62291666666666656</v>
      </c>
      <c r="Q29" s="229"/>
      <c r="R29" s="91">
        <f t="shared" si="4"/>
        <v>39.58</v>
      </c>
      <c r="S29" s="87">
        <f t="shared" si="25"/>
        <v>6.0416666666666452E-2</v>
      </c>
      <c r="T29" s="73">
        <f t="shared" si="26"/>
        <v>27.296551724138027</v>
      </c>
      <c r="U29" s="88"/>
      <c r="V29" s="82"/>
      <c r="X29" s="82"/>
      <c r="AI29" s="82">
        <f t="shared" si="7"/>
        <v>2.777777777777779E-2</v>
      </c>
    </row>
    <row r="30" spans="1:35" ht="18.399999999999999" customHeight="1" thickBot="1" x14ac:dyDescent="0.3">
      <c r="A30" s="693"/>
      <c r="B30" s="246">
        <v>14</v>
      </c>
      <c r="C30" s="132"/>
      <c r="D30" s="139">
        <v>0.5902777777777779</v>
      </c>
      <c r="E30" s="70">
        <f t="shared" ref="E30:P30" si="30">D30+E$9</f>
        <v>0.59305555555555567</v>
      </c>
      <c r="F30" s="70">
        <f t="shared" si="30"/>
        <v>0.60069444444444453</v>
      </c>
      <c r="G30" s="70">
        <f t="shared" si="30"/>
        <v>0.60486111111111118</v>
      </c>
      <c r="H30" s="70">
        <f t="shared" si="30"/>
        <v>0.61041666666666672</v>
      </c>
      <c r="I30" s="70">
        <f t="shared" si="30"/>
        <v>0.61805555555555558</v>
      </c>
      <c r="J30" s="70">
        <f t="shared" si="30"/>
        <v>0.62083333333333335</v>
      </c>
      <c r="K30" s="70">
        <f t="shared" si="30"/>
        <v>0.625</v>
      </c>
      <c r="L30" s="70">
        <f t="shared" si="30"/>
        <v>0.63611111111111107</v>
      </c>
      <c r="M30" s="70">
        <f t="shared" si="30"/>
        <v>0.64097222222222217</v>
      </c>
      <c r="N30" s="70">
        <f t="shared" si="30"/>
        <v>0.64583333333333326</v>
      </c>
      <c r="O30" s="70">
        <f t="shared" si="30"/>
        <v>0.64722222222222214</v>
      </c>
      <c r="P30" s="70">
        <f t="shared" si="30"/>
        <v>0.65069444444444435</v>
      </c>
      <c r="Q30" s="229"/>
      <c r="R30" s="91">
        <f t="shared" si="4"/>
        <v>39.58</v>
      </c>
      <c r="S30" s="87">
        <f t="shared" si="25"/>
        <v>6.0416666666666452E-2</v>
      </c>
      <c r="T30" s="73">
        <f t="shared" si="26"/>
        <v>27.296551724138027</v>
      </c>
      <c r="U30" s="88"/>
      <c r="V30" s="82"/>
      <c r="X30" s="82"/>
      <c r="AI30" s="82">
        <f t="shared" si="7"/>
        <v>2.777777777777779E-2</v>
      </c>
    </row>
    <row r="31" spans="1:35" ht="18.399999999999999" customHeight="1" thickBot="1" x14ac:dyDescent="0.3">
      <c r="A31" s="693"/>
      <c r="B31" s="246">
        <v>15</v>
      </c>
      <c r="C31" s="132"/>
      <c r="D31" s="139">
        <v>0.625</v>
      </c>
      <c r="E31" s="70">
        <f t="shared" ref="E31:P31" si="31">D31+E$9</f>
        <v>0.62777777777777777</v>
      </c>
      <c r="F31" s="70">
        <f t="shared" si="31"/>
        <v>0.63541666666666663</v>
      </c>
      <c r="G31" s="70">
        <f t="shared" si="31"/>
        <v>0.63958333333333328</v>
      </c>
      <c r="H31" s="70">
        <f t="shared" si="31"/>
        <v>0.64513888888888882</v>
      </c>
      <c r="I31" s="70">
        <f t="shared" si="31"/>
        <v>0.65277777777777768</v>
      </c>
      <c r="J31" s="70">
        <f t="shared" si="31"/>
        <v>0.65555555555555545</v>
      </c>
      <c r="K31" s="70">
        <f t="shared" si="31"/>
        <v>0.6597222222222221</v>
      </c>
      <c r="L31" s="70">
        <f t="shared" si="31"/>
        <v>0.67083333333333317</v>
      </c>
      <c r="M31" s="70">
        <f t="shared" si="31"/>
        <v>0.67569444444444426</v>
      </c>
      <c r="N31" s="70">
        <f t="shared" si="31"/>
        <v>0.68055555555555536</v>
      </c>
      <c r="O31" s="70">
        <f t="shared" si="31"/>
        <v>0.68194444444444424</v>
      </c>
      <c r="P31" s="70">
        <f t="shared" si="31"/>
        <v>0.68541666666666645</v>
      </c>
      <c r="Q31" s="229"/>
      <c r="R31" s="91">
        <f t="shared" si="4"/>
        <v>39.58</v>
      </c>
      <c r="S31" s="87">
        <f t="shared" ref="S31:S39" si="32">P31-D31</f>
        <v>6.0416666666666452E-2</v>
      </c>
      <c r="T31" s="73">
        <f t="shared" ref="T31:T39" si="33">R31/((S31*1440)/60)</f>
        <v>27.296551724138027</v>
      </c>
      <c r="U31" s="88"/>
      <c r="V31" s="82"/>
      <c r="X31" s="82"/>
      <c r="AI31" s="82">
        <f t="shared" si="7"/>
        <v>3.4722222222222099E-2</v>
      </c>
    </row>
    <row r="32" spans="1:35" ht="18.399999999999999" customHeight="1" thickBot="1" x14ac:dyDescent="0.3">
      <c r="A32" s="693"/>
      <c r="B32" s="245">
        <v>16</v>
      </c>
      <c r="C32" s="132"/>
      <c r="D32" s="139">
        <v>0.65972222222222221</v>
      </c>
      <c r="E32" s="70">
        <f t="shared" ref="E32:P33" si="34">D32+E$9</f>
        <v>0.66249999999999998</v>
      </c>
      <c r="F32" s="70">
        <f t="shared" si="34"/>
        <v>0.67013888888888884</v>
      </c>
      <c r="G32" s="70">
        <f t="shared" si="34"/>
        <v>0.67430555555555549</v>
      </c>
      <c r="H32" s="70">
        <f t="shared" si="34"/>
        <v>0.67986111111111103</v>
      </c>
      <c r="I32" s="70">
        <f t="shared" si="34"/>
        <v>0.68749999999999989</v>
      </c>
      <c r="J32" s="70">
        <f t="shared" si="34"/>
        <v>0.69027777777777766</v>
      </c>
      <c r="K32" s="70">
        <f t="shared" si="34"/>
        <v>0.69444444444444431</v>
      </c>
      <c r="L32" s="70">
        <f t="shared" si="34"/>
        <v>0.70555555555555538</v>
      </c>
      <c r="M32" s="70">
        <f t="shared" si="34"/>
        <v>0.71041666666666647</v>
      </c>
      <c r="N32" s="70">
        <f t="shared" si="34"/>
        <v>0.71527777777777757</v>
      </c>
      <c r="O32" s="70">
        <f t="shared" si="34"/>
        <v>0.71666666666666645</v>
      </c>
      <c r="P32" s="70">
        <f t="shared" si="34"/>
        <v>0.72013888888888866</v>
      </c>
      <c r="Q32" s="229"/>
      <c r="R32" s="91">
        <f t="shared" si="4"/>
        <v>39.58</v>
      </c>
      <c r="S32" s="87">
        <f t="shared" si="32"/>
        <v>6.0416666666666452E-2</v>
      </c>
      <c r="T32" s="73">
        <f t="shared" si="33"/>
        <v>27.296551724138027</v>
      </c>
      <c r="U32" s="88"/>
      <c r="V32" s="82"/>
      <c r="X32" s="82"/>
      <c r="AI32" s="82">
        <f t="shared" si="7"/>
        <v>3.472222222222221E-2</v>
      </c>
    </row>
    <row r="33" spans="1:35" ht="18.399999999999999" customHeight="1" thickBot="1" x14ac:dyDescent="0.3">
      <c r="A33" s="693"/>
      <c r="B33" s="246">
        <v>17</v>
      </c>
      <c r="C33" s="132"/>
      <c r="D33" s="453">
        <v>0.70138888888888884</v>
      </c>
      <c r="E33" s="613">
        <f t="shared" si="34"/>
        <v>0.70416666666666661</v>
      </c>
      <c r="F33" s="613">
        <f t="shared" si="34"/>
        <v>0.71180555555555547</v>
      </c>
      <c r="G33" s="613">
        <f t="shared" si="34"/>
        <v>0.71597222222222212</v>
      </c>
      <c r="H33" s="613">
        <f t="shared" si="34"/>
        <v>0.72152777777777766</v>
      </c>
      <c r="I33" s="613">
        <f t="shared" si="34"/>
        <v>0.72916666666666652</v>
      </c>
      <c r="J33" s="613">
        <f t="shared" si="34"/>
        <v>0.73194444444444429</v>
      </c>
      <c r="K33" s="613">
        <f t="shared" si="34"/>
        <v>0.73611111111111094</v>
      </c>
      <c r="L33" s="613">
        <f t="shared" si="34"/>
        <v>0.74722222222222201</v>
      </c>
      <c r="M33" s="613">
        <f t="shared" si="34"/>
        <v>0.7520833333333331</v>
      </c>
      <c r="N33" s="613">
        <f t="shared" si="34"/>
        <v>0.7569444444444442</v>
      </c>
      <c r="O33" s="613">
        <f t="shared" si="34"/>
        <v>0.75833333333333308</v>
      </c>
      <c r="P33" s="613">
        <f t="shared" si="34"/>
        <v>0.76180555555555529</v>
      </c>
      <c r="Q33" s="229"/>
      <c r="R33" s="91">
        <f t="shared" si="4"/>
        <v>39.58</v>
      </c>
      <c r="S33" s="87">
        <f t="shared" si="32"/>
        <v>6.0416666666666452E-2</v>
      </c>
      <c r="T33" s="73">
        <f t="shared" si="33"/>
        <v>27.296551724138027</v>
      </c>
      <c r="U33" s="88"/>
      <c r="V33" s="82"/>
      <c r="X33" s="82"/>
      <c r="AI33" s="82">
        <f t="shared" si="7"/>
        <v>4.166666666666663E-2</v>
      </c>
    </row>
    <row r="34" spans="1:35" ht="18.399999999999999" customHeight="1" thickBot="1" x14ac:dyDescent="0.3">
      <c r="A34" s="693"/>
      <c r="B34" s="246">
        <v>18</v>
      </c>
      <c r="C34" s="132"/>
      <c r="D34" s="139">
        <v>0.72222222222222221</v>
      </c>
      <c r="E34" s="70">
        <f t="shared" ref="E34:P34" si="35">D34+E$9</f>
        <v>0.72499999999999998</v>
      </c>
      <c r="F34" s="70">
        <f t="shared" si="35"/>
        <v>0.73263888888888884</v>
      </c>
      <c r="G34" s="70">
        <f t="shared" si="35"/>
        <v>0.73680555555555549</v>
      </c>
      <c r="H34" s="70">
        <f t="shared" si="35"/>
        <v>0.74236111111111103</v>
      </c>
      <c r="I34" s="70">
        <f t="shared" si="35"/>
        <v>0.74999999999999989</v>
      </c>
      <c r="J34" s="70">
        <f t="shared" si="35"/>
        <v>0.75277777777777766</v>
      </c>
      <c r="K34" s="70">
        <f t="shared" si="35"/>
        <v>0.75694444444444431</v>
      </c>
      <c r="L34" s="70">
        <f t="shared" si="35"/>
        <v>0.76805555555555538</v>
      </c>
      <c r="M34" s="70">
        <f t="shared" si="35"/>
        <v>0.77291666666666647</v>
      </c>
      <c r="N34" s="70">
        <f t="shared" si="35"/>
        <v>0.77777777777777757</v>
      </c>
      <c r="O34" s="70">
        <f t="shared" si="35"/>
        <v>0.77916666666666645</v>
      </c>
      <c r="P34" s="70">
        <f t="shared" si="35"/>
        <v>0.78263888888888866</v>
      </c>
      <c r="Q34" s="229"/>
      <c r="R34" s="91">
        <f t="shared" si="4"/>
        <v>39.58</v>
      </c>
      <c r="S34" s="87">
        <f t="shared" si="32"/>
        <v>6.0416666666666452E-2</v>
      </c>
      <c r="T34" s="73">
        <f t="shared" si="33"/>
        <v>27.296551724138027</v>
      </c>
      <c r="U34" s="88"/>
      <c r="V34" s="82"/>
      <c r="X34" s="82"/>
      <c r="AI34" s="82">
        <f t="shared" si="7"/>
        <v>2.083333333333337E-2</v>
      </c>
    </row>
    <row r="35" spans="1:35" ht="18.399999999999999" customHeight="1" thickBot="1" x14ac:dyDescent="0.3">
      <c r="A35" s="693"/>
      <c r="B35" s="245">
        <v>19</v>
      </c>
      <c r="C35" s="132"/>
      <c r="D35" s="139">
        <v>0.75</v>
      </c>
      <c r="E35" s="70">
        <f t="shared" ref="E35:P35" si="36">D35+E$9</f>
        <v>0.75277777777777777</v>
      </c>
      <c r="F35" s="70">
        <f t="shared" si="36"/>
        <v>0.76041666666666663</v>
      </c>
      <c r="G35" s="70">
        <f t="shared" si="36"/>
        <v>0.76458333333333328</v>
      </c>
      <c r="H35" s="70">
        <f t="shared" si="36"/>
        <v>0.77013888888888882</v>
      </c>
      <c r="I35" s="70">
        <f t="shared" si="36"/>
        <v>0.77777777777777768</v>
      </c>
      <c r="J35" s="70">
        <f t="shared" si="36"/>
        <v>0.78055555555555545</v>
      </c>
      <c r="K35" s="70">
        <f t="shared" si="36"/>
        <v>0.7847222222222221</v>
      </c>
      <c r="L35" s="70">
        <f t="shared" si="36"/>
        <v>0.79583333333333317</v>
      </c>
      <c r="M35" s="70">
        <f t="shared" si="36"/>
        <v>0.80069444444444426</v>
      </c>
      <c r="N35" s="70">
        <f t="shared" si="36"/>
        <v>0.80555555555555536</v>
      </c>
      <c r="O35" s="70">
        <f t="shared" si="36"/>
        <v>0.80694444444444424</v>
      </c>
      <c r="P35" s="70">
        <f t="shared" si="36"/>
        <v>0.81041666666666645</v>
      </c>
      <c r="Q35" s="229"/>
      <c r="R35" s="91">
        <f t="shared" si="4"/>
        <v>39.58</v>
      </c>
      <c r="S35" s="87">
        <f t="shared" si="32"/>
        <v>6.0416666666666452E-2</v>
      </c>
      <c r="T35" s="73">
        <f t="shared" si="33"/>
        <v>27.296551724138027</v>
      </c>
      <c r="U35" s="88"/>
      <c r="V35" s="82"/>
      <c r="X35" s="82"/>
      <c r="AI35" s="82">
        <f t="shared" si="7"/>
        <v>2.777777777777779E-2</v>
      </c>
    </row>
    <row r="36" spans="1:35" ht="18.399999999999999" customHeight="1" thickBot="1" x14ac:dyDescent="0.3">
      <c r="A36" s="693"/>
      <c r="B36" s="246">
        <v>20</v>
      </c>
      <c r="C36" s="132"/>
      <c r="D36" s="139">
        <v>0.77777777777777779</v>
      </c>
      <c r="E36" s="70">
        <f t="shared" ref="E36:P36" si="37">D36+E$9</f>
        <v>0.78055555555555556</v>
      </c>
      <c r="F36" s="70">
        <f t="shared" si="37"/>
        <v>0.78819444444444442</v>
      </c>
      <c r="G36" s="70">
        <f t="shared" si="37"/>
        <v>0.79236111111111107</v>
      </c>
      <c r="H36" s="70">
        <f t="shared" si="37"/>
        <v>0.79791666666666661</v>
      </c>
      <c r="I36" s="70">
        <f t="shared" si="37"/>
        <v>0.80555555555555547</v>
      </c>
      <c r="J36" s="70">
        <f t="shared" si="37"/>
        <v>0.80833333333333324</v>
      </c>
      <c r="K36" s="70">
        <f t="shared" si="37"/>
        <v>0.81249999999999989</v>
      </c>
      <c r="L36" s="70">
        <f t="shared" si="37"/>
        <v>0.82361111111111096</v>
      </c>
      <c r="M36" s="70">
        <f t="shared" si="37"/>
        <v>0.82847222222222205</v>
      </c>
      <c r="N36" s="70">
        <f t="shared" si="37"/>
        <v>0.83333333333333315</v>
      </c>
      <c r="O36" s="70">
        <f t="shared" si="37"/>
        <v>0.83472222222222203</v>
      </c>
      <c r="P36" s="70">
        <f t="shared" si="37"/>
        <v>0.83819444444444424</v>
      </c>
      <c r="Q36" s="229"/>
      <c r="R36" s="91">
        <f t="shared" si="4"/>
        <v>39.58</v>
      </c>
      <c r="S36" s="87">
        <f t="shared" si="32"/>
        <v>6.0416666666666452E-2</v>
      </c>
      <c r="T36" s="73">
        <f t="shared" si="33"/>
        <v>27.296551724138027</v>
      </c>
      <c r="U36" s="88"/>
      <c r="V36" s="82"/>
      <c r="X36" s="82"/>
      <c r="AI36" s="82">
        <f t="shared" si="7"/>
        <v>2.777777777777779E-2</v>
      </c>
    </row>
    <row r="37" spans="1:35" ht="18.399999999999999" customHeight="1" thickBot="1" x14ac:dyDescent="0.3">
      <c r="A37" s="693"/>
      <c r="B37" s="246">
        <v>21</v>
      </c>
      <c r="C37" s="132"/>
      <c r="D37" s="139">
        <v>0.81944444444444453</v>
      </c>
      <c r="E37" s="70">
        <f t="shared" ref="E37:P37" si="38">D37+E$9</f>
        <v>0.8222222222222223</v>
      </c>
      <c r="F37" s="70">
        <f t="shared" si="38"/>
        <v>0.82986111111111116</v>
      </c>
      <c r="G37" s="70">
        <f t="shared" si="38"/>
        <v>0.83402777777777781</v>
      </c>
      <c r="H37" s="70">
        <f t="shared" si="38"/>
        <v>0.83958333333333335</v>
      </c>
      <c r="I37" s="70">
        <f t="shared" si="38"/>
        <v>0.84722222222222221</v>
      </c>
      <c r="J37" s="70">
        <f t="shared" si="38"/>
        <v>0.85</v>
      </c>
      <c r="K37" s="70">
        <f t="shared" si="38"/>
        <v>0.85416666666666663</v>
      </c>
      <c r="L37" s="70">
        <f t="shared" si="38"/>
        <v>0.8652777777777777</v>
      </c>
      <c r="M37" s="70">
        <f t="shared" si="38"/>
        <v>0.8701388888888888</v>
      </c>
      <c r="N37" s="70">
        <f t="shared" si="38"/>
        <v>0.87499999999999989</v>
      </c>
      <c r="O37" s="70">
        <f t="shared" si="38"/>
        <v>0.87638888888888877</v>
      </c>
      <c r="P37" s="70">
        <f t="shared" si="38"/>
        <v>0.87986111111111098</v>
      </c>
      <c r="Q37" s="229"/>
      <c r="R37" s="91">
        <f t="shared" si="4"/>
        <v>39.58</v>
      </c>
      <c r="S37" s="87">
        <f t="shared" si="32"/>
        <v>6.0416666666666452E-2</v>
      </c>
      <c r="T37" s="73">
        <f t="shared" si="33"/>
        <v>27.296551724138027</v>
      </c>
      <c r="U37" s="88"/>
      <c r="V37" s="82"/>
      <c r="X37" s="82"/>
      <c r="AI37" s="82">
        <f t="shared" si="7"/>
        <v>4.1666666666666741E-2</v>
      </c>
    </row>
    <row r="38" spans="1:35" ht="18.399999999999999" customHeight="1" thickBot="1" x14ac:dyDescent="0.3">
      <c r="A38" s="693"/>
      <c r="B38" s="245">
        <v>22</v>
      </c>
      <c r="C38" s="132"/>
      <c r="D38" s="139">
        <v>0.85416666666666663</v>
      </c>
      <c r="E38" s="70">
        <f t="shared" ref="E38:P38" si="39">D38+E$9</f>
        <v>0.8569444444444444</v>
      </c>
      <c r="F38" s="70">
        <f t="shared" si="39"/>
        <v>0.86458333333333326</v>
      </c>
      <c r="G38" s="70">
        <f t="shared" si="39"/>
        <v>0.86874999999999991</v>
      </c>
      <c r="H38" s="70">
        <f t="shared" si="39"/>
        <v>0.87430555555555545</v>
      </c>
      <c r="I38" s="70">
        <f t="shared" si="39"/>
        <v>0.88194444444444431</v>
      </c>
      <c r="J38" s="70">
        <f t="shared" si="39"/>
        <v>0.88472222222222208</v>
      </c>
      <c r="K38" s="70">
        <f t="shared" si="39"/>
        <v>0.88888888888888873</v>
      </c>
      <c r="L38" s="70">
        <f t="shared" si="39"/>
        <v>0.8999999999999998</v>
      </c>
      <c r="M38" s="70">
        <f t="shared" si="39"/>
        <v>0.90486111111111089</v>
      </c>
      <c r="N38" s="70">
        <f t="shared" si="39"/>
        <v>0.90972222222222199</v>
      </c>
      <c r="O38" s="70">
        <f t="shared" si="39"/>
        <v>0.91111111111111087</v>
      </c>
      <c r="P38" s="70">
        <f t="shared" si="39"/>
        <v>0.91458333333333308</v>
      </c>
      <c r="Q38" s="229"/>
      <c r="R38" s="91">
        <f t="shared" si="4"/>
        <v>39.58</v>
      </c>
      <c r="S38" s="87">
        <f t="shared" si="32"/>
        <v>6.0416666666666452E-2</v>
      </c>
      <c r="T38" s="73">
        <f t="shared" si="33"/>
        <v>27.296551724138027</v>
      </c>
      <c r="U38" s="88"/>
      <c r="V38" s="82"/>
      <c r="X38" s="82"/>
      <c r="AI38" s="82">
        <f t="shared" si="7"/>
        <v>3.4722222222222099E-2</v>
      </c>
    </row>
    <row r="39" spans="1:35" ht="18.399999999999999" customHeight="1" thickBot="1" x14ac:dyDescent="0.3">
      <c r="A39" s="709"/>
      <c r="B39" s="246">
        <v>23</v>
      </c>
      <c r="C39" s="132"/>
      <c r="D39" s="247">
        <v>0.88888888888888884</v>
      </c>
      <c r="E39" s="145">
        <f t="shared" ref="E39" si="40">D39+E$10</f>
        <v>0.89166666666666661</v>
      </c>
      <c r="F39" s="145">
        <f t="shared" ref="F39" si="41">E39+F$10</f>
        <v>0.89861111111111103</v>
      </c>
      <c r="G39" s="145">
        <f t="shared" ref="G39" si="42">F39+G$10</f>
        <v>0.90208333333333324</v>
      </c>
      <c r="H39" s="145">
        <f t="shared" ref="H39" si="43">G39+H$10</f>
        <v>0.90694444444444433</v>
      </c>
      <c r="I39" s="145">
        <f t="shared" ref="I39" si="44">H39+I$10</f>
        <v>0.91388888888888875</v>
      </c>
      <c r="J39" s="145">
        <f t="shared" ref="J39" si="45">I39+J$10</f>
        <v>0.91597222222222208</v>
      </c>
      <c r="K39" s="145">
        <f t="shared" ref="K39" si="46">J39+K$10</f>
        <v>0.92013888888888873</v>
      </c>
      <c r="L39" s="145">
        <f t="shared" ref="L39" si="47">K39+L$10</f>
        <v>0.92847222222222203</v>
      </c>
      <c r="M39" s="145">
        <f t="shared" ref="M39" si="48">L39+M$10</f>
        <v>0.93333333333333313</v>
      </c>
      <c r="N39" s="145">
        <f t="shared" ref="N39" si="49">M39+N$10</f>
        <v>0.93819444444444422</v>
      </c>
      <c r="O39" s="145">
        <f t="shared" ref="O39" si="50">N39+O$10</f>
        <v>0.9395833333333331</v>
      </c>
      <c r="P39" s="145">
        <f t="shared" ref="P39" si="51">O39+P$10</f>
        <v>0.94305555555555531</v>
      </c>
      <c r="Q39" s="229"/>
      <c r="R39" s="91">
        <f t="shared" si="4"/>
        <v>39.58</v>
      </c>
      <c r="S39" s="87">
        <f t="shared" si="32"/>
        <v>5.4166666666666474E-2</v>
      </c>
      <c r="T39" s="73">
        <f t="shared" si="33"/>
        <v>30.446153846153958</v>
      </c>
      <c r="U39" s="88"/>
      <c r="V39" s="82"/>
      <c r="X39" s="82"/>
      <c r="AI39" s="82">
        <f t="shared" si="7"/>
        <v>3.472222222222221E-2</v>
      </c>
    </row>
    <row r="40" spans="1:35" ht="18.399999999999999" customHeight="1" x14ac:dyDescent="0.25">
      <c r="A40" s="101"/>
      <c r="B40" s="248"/>
      <c r="C40" s="248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AD40" s="249"/>
      <c r="AE40" s="295"/>
      <c r="AF40" s="249"/>
      <c r="AG40" s="378"/>
      <c r="AH40" s="249"/>
    </row>
    <row r="41" spans="1:35" ht="18.399999999999999" customHeight="1" x14ac:dyDescent="0.25">
      <c r="A41" s="84"/>
      <c r="B41" s="84"/>
      <c r="C41" s="84"/>
      <c r="D41" s="84" t="s">
        <v>63</v>
      </c>
      <c r="E41" s="84"/>
      <c r="F41" s="84"/>
      <c r="G41" s="84">
        <v>22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</row>
    <row r="42" spans="1:35" ht="18.399999999999999" customHeight="1" x14ac:dyDescent="0.25">
      <c r="A42" s="84"/>
      <c r="B42" s="84"/>
      <c r="C42" s="84"/>
      <c r="D42" s="84" t="s">
        <v>64</v>
      </c>
      <c r="E42" s="84"/>
      <c r="F42" s="206"/>
      <c r="G42" s="84">
        <v>1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</row>
    <row r="43" spans="1:35" ht="15" customHeight="1" x14ac:dyDescent="0.25">
      <c r="B43" s="84"/>
      <c r="C43" s="84"/>
      <c r="D43" s="84" t="s">
        <v>65</v>
      </c>
      <c r="E43" s="84"/>
      <c r="F43" s="206"/>
      <c r="G43" s="84">
        <v>30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</row>
    <row r="44" spans="1:35" ht="15" customHeight="1" x14ac:dyDescent="0.25">
      <c r="B44" s="84"/>
      <c r="C44" s="84"/>
      <c r="D44" s="84" t="s">
        <v>66</v>
      </c>
      <c r="E44" s="84"/>
      <c r="F44" s="206"/>
      <c r="G44" s="207">
        <f>R13</f>
        <v>39.58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</row>
    <row r="45" spans="1:35" ht="15" customHeight="1" x14ac:dyDescent="0.25">
      <c r="B45" s="84"/>
      <c r="C45" s="84"/>
      <c r="D45" s="84" t="s">
        <v>68</v>
      </c>
      <c r="F45" s="206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</row>
    <row r="46" spans="1:35" ht="15" customHeight="1" x14ac:dyDescent="0.25">
      <c r="D46" s="84" t="s">
        <v>70</v>
      </c>
      <c r="H46" s="84"/>
    </row>
    <row r="47" spans="1:35" ht="15" customHeight="1" x14ac:dyDescent="0.25">
      <c r="H47" s="84"/>
    </row>
  </sheetData>
  <mergeCells count="12">
    <mergeCell ref="B16:P16"/>
    <mergeCell ref="A17:A39"/>
    <mergeCell ref="B8:AG8"/>
    <mergeCell ref="B11:C11"/>
    <mergeCell ref="D11:O11"/>
    <mergeCell ref="R11:R12"/>
    <mergeCell ref="B12:C12"/>
    <mergeCell ref="S12:S15"/>
    <mergeCell ref="T12:T15"/>
    <mergeCell ref="U12:U15"/>
    <mergeCell ref="R13:R15"/>
    <mergeCell ref="B15:C15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H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1" width="10.7109375" style="40" customWidth="1"/>
    <col min="22" max="22" width="0.7109375" style="40" customWidth="1"/>
    <col min="23" max="31" width="10.7109375" style="40" hidden="1" customWidth="1"/>
    <col min="32" max="32" width="12.140625" style="40" hidden="1" customWidth="1"/>
    <col min="33" max="34" width="9.7109375" style="40" hidden="1" customWidth="1"/>
    <col min="35" max="16384" width="11.5703125" style="40"/>
  </cols>
  <sheetData>
    <row r="1" spans="2:34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</row>
    <row r="2" spans="2:34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</row>
    <row r="3" spans="2:34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</row>
    <row r="4" spans="2:34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</row>
    <row r="5" spans="2:34" s="30" customFormat="1" ht="23.25" x14ac:dyDescent="0.35">
      <c r="B5" s="32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</row>
    <row r="6" spans="2:34" s="30" customFormat="1" ht="23.25" x14ac:dyDescent="0.35">
      <c r="B6" s="32" t="s">
        <v>170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</row>
    <row r="7" spans="2:34" s="30" customFormat="1" ht="24" thickBot="1" x14ac:dyDescent="0.4">
      <c r="B7" s="32" t="s">
        <v>169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173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</row>
    <row r="8" spans="2:34" s="30" customFormat="1" ht="173.25" customHeight="1" thickBot="1" x14ac:dyDescent="0.4">
      <c r="B8" s="776" t="s">
        <v>263</v>
      </c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8"/>
      <c r="AH8" s="332"/>
    </row>
    <row r="9" spans="2:34" x14ac:dyDescent="0.25">
      <c r="B9" s="104"/>
      <c r="C9" s="104"/>
      <c r="D9" s="76">
        <v>0</v>
      </c>
      <c r="E9" s="570">
        <v>2.7777777777777779E-3</v>
      </c>
      <c r="F9" s="570">
        <v>7.6388888888888886E-3</v>
      </c>
      <c r="G9" s="570">
        <v>4.1666666666666666E-3</v>
      </c>
      <c r="H9" s="570">
        <v>5.5555555555555558E-3</v>
      </c>
      <c r="I9" s="570">
        <v>7.6388888888888886E-3</v>
      </c>
      <c r="J9" s="570">
        <v>2.7777777777777779E-3</v>
      </c>
      <c r="K9" s="570">
        <v>4.1666666666666666E-3</v>
      </c>
      <c r="L9" s="570">
        <v>1.1111111111111112E-2</v>
      </c>
      <c r="M9" s="570">
        <v>4.8611111111111112E-3</v>
      </c>
      <c r="N9" s="570">
        <v>4.8611111111111112E-3</v>
      </c>
      <c r="O9" s="570">
        <v>1.3888888888888889E-3</v>
      </c>
      <c r="P9" s="570">
        <v>3.472222222222222E-3</v>
      </c>
      <c r="Q9" s="76">
        <v>1.0416666666666666E-2</v>
      </c>
      <c r="R9" s="195">
        <f>SUM(D9:P9)</f>
        <v>6.0416666666666667E-2</v>
      </c>
      <c r="S9" s="195"/>
      <c r="T9" s="106"/>
    </row>
    <row r="10" spans="2:34" ht="15.75" customHeight="1" thickBot="1" x14ac:dyDescent="0.3">
      <c r="B10" s="104"/>
      <c r="C10" s="104"/>
      <c r="D10" s="111">
        <v>0</v>
      </c>
      <c r="E10" s="570">
        <v>2.7777777777777779E-3</v>
      </c>
      <c r="F10" s="570">
        <v>6.9444444444444441E-3</v>
      </c>
      <c r="G10" s="570">
        <v>3.472222222222222E-3</v>
      </c>
      <c r="H10" s="570">
        <v>4.8611111111111112E-3</v>
      </c>
      <c r="I10" s="570">
        <v>6.9444444444444441E-3</v>
      </c>
      <c r="J10" s="570">
        <v>2.0833333333333333E-3</v>
      </c>
      <c r="K10" s="570">
        <v>4.1666666666666666E-3</v>
      </c>
      <c r="L10" s="570">
        <v>8.3333333333333332E-3</v>
      </c>
      <c r="M10" s="570">
        <v>4.8611111111111112E-3</v>
      </c>
      <c r="N10" s="570">
        <v>4.8611111111111112E-3</v>
      </c>
      <c r="O10" s="570">
        <v>1.3888888888888889E-3</v>
      </c>
      <c r="P10" s="570">
        <v>3.472222222222222E-3</v>
      </c>
      <c r="Q10" s="111">
        <v>1.0416666666666666E-2</v>
      </c>
      <c r="R10" s="195">
        <f>SUM(D10:P10)</f>
        <v>5.4166666666666662E-2</v>
      </c>
      <c r="S10" s="195"/>
      <c r="T10" s="106"/>
    </row>
    <row r="11" spans="2:34" ht="26.25" customHeight="1" thickBot="1" x14ac:dyDescent="0.3">
      <c r="B11" s="763" t="s">
        <v>47</v>
      </c>
      <c r="C11" s="775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700"/>
      <c r="P11" s="196" t="s">
        <v>128</v>
      </c>
      <c r="Q11" s="373" t="s">
        <v>49</v>
      </c>
      <c r="R11" s="701" t="s">
        <v>50</v>
      </c>
      <c r="S11" s="370" t="s">
        <v>51</v>
      </c>
      <c r="T11" s="370" t="s">
        <v>52</v>
      </c>
      <c r="U11" s="370" t="s">
        <v>53</v>
      </c>
    </row>
    <row r="12" spans="2:34" ht="60.75" thickBot="1" x14ac:dyDescent="0.3">
      <c r="B12" s="687"/>
      <c r="C12" s="688"/>
      <c r="D12" s="96" t="s">
        <v>164</v>
      </c>
      <c r="E12" s="96" t="s">
        <v>158</v>
      </c>
      <c r="F12" s="96" t="s">
        <v>159</v>
      </c>
      <c r="G12" s="96" t="s">
        <v>332</v>
      </c>
      <c r="H12" s="96" t="s">
        <v>295</v>
      </c>
      <c r="I12" s="96" t="s">
        <v>152</v>
      </c>
      <c r="J12" s="96" t="s">
        <v>330</v>
      </c>
      <c r="K12" s="96" t="s">
        <v>333</v>
      </c>
      <c r="L12" s="96" t="s">
        <v>329</v>
      </c>
      <c r="M12" s="96" t="s">
        <v>163</v>
      </c>
      <c r="N12" s="96" t="s">
        <v>328</v>
      </c>
      <c r="O12" s="199" t="s">
        <v>327</v>
      </c>
      <c r="P12" s="200" t="s">
        <v>162</v>
      </c>
      <c r="Q12" s="367" t="s">
        <v>99</v>
      </c>
      <c r="R12" s="702"/>
      <c r="S12" s="703"/>
      <c r="T12" s="703"/>
      <c r="U12" s="703"/>
    </row>
    <row r="13" spans="2:34" ht="15.75" thickBot="1" x14ac:dyDescent="0.3">
      <c r="B13" s="52" t="s">
        <v>58</v>
      </c>
      <c r="C13" s="53">
        <v>0</v>
      </c>
      <c r="D13" s="55">
        <v>0</v>
      </c>
      <c r="E13" s="55">
        <v>5.61</v>
      </c>
      <c r="F13" s="55">
        <v>5.54</v>
      </c>
      <c r="G13" s="55">
        <v>1.95</v>
      </c>
      <c r="H13" s="55">
        <v>5.83</v>
      </c>
      <c r="I13" s="55">
        <v>1.91</v>
      </c>
      <c r="J13" s="55">
        <v>1.78</v>
      </c>
      <c r="K13" s="55">
        <v>1.7</v>
      </c>
      <c r="L13" s="55">
        <v>5.49</v>
      </c>
      <c r="M13" s="55">
        <v>2.3199999999999998</v>
      </c>
      <c r="N13" s="55">
        <v>2.42</v>
      </c>
      <c r="O13" s="56">
        <v>1.8</v>
      </c>
      <c r="P13" s="201">
        <v>3.23</v>
      </c>
      <c r="Q13" s="202">
        <v>0</v>
      </c>
      <c r="R13" s="719">
        <f>P14</f>
        <v>39.58</v>
      </c>
      <c r="S13" s="703"/>
      <c r="T13" s="703"/>
      <c r="U13" s="703"/>
    </row>
    <row r="14" spans="2:34" ht="30.75" customHeight="1" thickBot="1" x14ac:dyDescent="0.3">
      <c r="B14" s="58" t="s">
        <v>59</v>
      </c>
      <c r="C14" s="59">
        <v>0</v>
      </c>
      <c r="D14" s="62">
        <f t="shared" ref="D14:Q14" si="0">C14+D13</f>
        <v>0</v>
      </c>
      <c r="E14" s="62">
        <f t="shared" si="0"/>
        <v>5.61</v>
      </c>
      <c r="F14" s="62">
        <f t="shared" si="0"/>
        <v>11.15</v>
      </c>
      <c r="G14" s="62">
        <f t="shared" si="0"/>
        <v>13.1</v>
      </c>
      <c r="H14" s="62">
        <f t="shared" si="0"/>
        <v>18.93</v>
      </c>
      <c r="I14" s="62">
        <f t="shared" si="0"/>
        <v>20.84</v>
      </c>
      <c r="J14" s="62">
        <f t="shared" si="0"/>
        <v>22.62</v>
      </c>
      <c r="K14" s="62">
        <f t="shared" si="0"/>
        <v>24.32</v>
      </c>
      <c r="L14" s="62">
        <f>K14+L13</f>
        <v>29.810000000000002</v>
      </c>
      <c r="M14" s="62">
        <f t="shared" si="0"/>
        <v>32.130000000000003</v>
      </c>
      <c r="N14" s="62">
        <f t="shared" si="0"/>
        <v>34.550000000000004</v>
      </c>
      <c r="O14" s="63">
        <f t="shared" si="0"/>
        <v>36.35</v>
      </c>
      <c r="P14" s="60">
        <f t="shared" si="0"/>
        <v>39.58</v>
      </c>
      <c r="Q14" s="65">
        <f t="shared" si="0"/>
        <v>39.58</v>
      </c>
      <c r="R14" s="720"/>
      <c r="S14" s="703"/>
      <c r="T14" s="703"/>
      <c r="U14" s="703"/>
    </row>
    <row r="15" spans="2:34" ht="30.75" customHeight="1" thickBot="1" x14ac:dyDescent="0.3">
      <c r="B15" s="687" t="s">
        <v>60</v>
      </c>
      <c r="C15" s="758"/>
      <c r="D15" s="62">
        <v>0</v>
      </c>
      <c r="E15" s="62">
        <f>E13/((E9*1440)/60)</f>
        <v>84.15</v>
      </c>
      <c r="F15" s="62">
        <f t="shared" ref="F15:P15" si="1">F13/((F9*1440)/60)</f>
        <v>30.218181818181822</v>
      </c>
      <c r="G15" s="62">
        <f t="shared" si="1"/>
        <v>19.5</v>
      </c>
      <c r="H15" s="62">
        <f t="shared" si="1"/>
        <v>43.725000000000001</v>
      </c>
      <c r="I15" s="62">
        <f t="shared" si="1"/>
        <v>10.418181818181818</v>
      </c>
      <c r="J15" s="62">
        <f t="shared" si="1"/>
        <v>26.7</v>
      </c>
      <c r="K15" s="62">
        <f t="shared" si="1"/>
        <v>17</v>
      </c>
      <c r="L15" s="62">
        <f t="shared" si="1"/>
        <v>20.587500000000002</v>
      </c>
      <c r="M15" s="62">
        <f t="shared" si="1"/>
        <v>19.885714285714283</v>
      </c>
      <c r="N15" s="62">
        <f t="shared" si="1"/>
        <v>20.74285714285714</v>
      </c>
      <c r="O15" s="62">
        <f t="shared" si="1"/>
        <v>54</v>
      </c>
      <c r="P15" s="62">
        <f t="shared" si="1"/>
        <v>38.760000000000005</v>
      </c>
      <c r="Q15" s="65">
        <f t="shared" ref="Q15" si="2">Q13/((Q10*1440)/60)</f>
        <v>0</v>
      </c>
      <c r="R15" s="721"/>
      <c r="S15" s="702"/>
      <c r="T15" s="702"/>
      <c r="U15" s="702"/>
    </row>
    <row r="16" spans="2:34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94"/>
      <c r="R16" s="94"/>
      <c r="S16" s="94"/>
      <c r="T16" s="94"/>
      <c r="U16" s="94"/>
    </row>
    <row r="17" spans="1:34" ht="18.399999999999999" customHeight="1" thickBot="1" x14ac:dyDescent="0.3">
      <c r="A17" s="692" t="s">
        <v>38</v>
      </c>
      <c r="B17" s="245">
        <v>1</v>
      </c>
      <c r="C17" s="68">
        <f t="shared" ref="C17:C18" si="3">D17-"00:30"</f>
        <v>0.22916666666666666</v>
      </c>
      <c r="D17" s="492">
        <v>0.25</v>
      </c>
      <c r="E17" s="70">
        <f t="shared" ref="E17:P17" si="4">D17+E$10</f>
        <v>0.25277777777777777</v>
      </c>
      <c r="F17" s="70">
        <f t="shared" si="4"/>
        <v>0.25972222222222219</v>
      </c>
      <c r="G17" s="70">
        <f t="shared" si="4"/>
        <v>0.2631944444444444</v>
      </c>
      <c r="H17" s="70">
        <f t="shared" si="4"/>
        <v>0.26805555555555549</v>
      </c>
      <c r="I17" s="70">
        <f t="shared" si="4"/>
        <v>0.27499999999999991</v>
      </c>
      <c r="J17" s="70">
        <f t="shared" si="4"/>
        <v>0.27708333333333324</v>
      </c>
      <c r="K17" s="70">
        <f t="shared" si="4"/>
        <v>0.28124999999999989</v>
      </c>
      <c r="L17" s="70">
        <f t="shared" si="4"/>
        <v>0.28958333333333325</v>
      </c>
      <c r="M17" s="70">
        <f t="shared" si="4"/>
        <v>0.29444444444444434</v>
      </c>
      <c r="N17" s="70">
        <f t="shared" si="4"/>
        <v>0.29930555555555544</v>
      </c>
      <c r="O17" s="70">
        <f t="shared" si="4"/>
        <v>0.30069444444444432</v>
      </c>
      <c r="P17" s="377">
        <f t="shared" si="4"/>
        <v>0.30416666666666653</v>
      </c>
      <c r="Q17" s="219"/>
      <c r="R17" s="91">
        <f>$R$13</f>
        <v>39.58</v>
      </c>
      <c r="S17" s="87">
        <f>P17-D17</f>
        <v>5.416666666666653E-2</v>
      </c>
      <c r="T17" s="73">
        <f>R17/((S17*1440)/60)</f>
        <v>30.446153846153923</v>
      </c>
      <c r="U17" s="87"/>
      <c r="V17" s="82"/>
      <c r="X17" s="82"/>
    </row>
    <row r="18" spans="1:34" ht="18.399999999999999" customHeight="1" thickBot="1" x14ac:dyDescent="0.3">
      <c r="A18" s="693"/>
      <c r="B18" s="246">
        <v>2</v>
      </c>
      <c r="C18" s="79">
        <f t="shared" si="3"/>
        <v>0.27569444444444446</v>
      </c>
      <c r="D18" s="493">
        <f>D17+"01:07"</f>
        <v>0.29652777777777778</v>
      </c>
      <c r="E18" s="70">
        <f>D18+E$9</f>
        <v>0.29930555555555555</v>
      </c>
      <c r="F18" s="70">
        <f t="shared" ref="F18:P18" si="5">E18+F$9</f>
        <v>0.30694444444444441</v>
      </c>
      <c r="G18" s="70">
        <f t="shared" si="5"/>
        <v>0.31111111111111106</v>
      </c>
      <c r="H18" s="70">
        <f t="shared" si="5"/>
        <v>0.3166666666666666</v>
      </c>
      <c r="I18" s="70">
        <f t="shared" si="5"/>
        <v>0.32430555555555546</v>
      </c>
      <c r="J18" s="70">
        <f t="shared" si="5"/>
        <v>0.32708333333333323</v>
      </c>
      <c r="K18" s="70">
        <f t="shared" si="5"/>
        <v>0.33124999999999988</v>
      </c>
      <c r="L18" s="70">
        <f t="shared" si="5"/>
        <v>0.34236111111111101</v>
      </c>
      <c r="M18" s="70">
        <f t="shared" si="5"/>
        <v>0.3472222222222221</v>
      </c>
      <c r="N18" s="70">
        <f t="shared" si="5"/>
        <v>0.35208333333333319</v>
      </c>
      <c r="O18" s="70">
        <f t="shared" si="5"/>
        <v>0.35347222222222208</v>
      </c>
      <c r="P18" s="70">
        <f t="shared" si="5"/>
        <v>0.35694444444444429</v>
      </c>
      <c r="Q18" s="229"/>
      <c r="R18" s="91">
        <f t="shared" ref="R18:R30" si="6">$R$13</f>
        <v>39.58</v>
      </c>
      <c r="S18" s="87">
        <f t="shared" ref="S18:S30" si="7">P18-D18</f>
        <v>6.0416666666666508E-2</v>
      </c>
      <c r="T18" s="73">
        <f t="shared" ref="T18:T30" si="8">R18/((S18*1440)/60)</f>
        <v>27.296551724138002</v>
      </c>
      <c r="U18" s="88"/>
      <c r="V18" s="82"/>
      <c r="X18" s="82"/>
    </row>
    <row r="19" spans="1:34" ht="18.399999999999999" customHeight="1" thickBot="1" x14ac:dyDescent="0.3">
      <c r="A19" s="693"/>
      <c r="B19" s="246">
        <v>3</v>
      </c>
      <c r="C19" s="132"/>
      <c r="D19" s="493">
        <f t="shared" ref="D19:D30" si="9">D18+"01:07"</f>
        <v>0.34305555555555556</v>
      </c>
      <c r="E19" s="70">
        <f t="shared" ref="E19:P19" si="10">D19+E$9</f>
        <v>0.34583333333333333</v>
      </c>
      <c r="F19" s="70">
        <f t="shared" si="10"/>
        <v>0.35347222222222219</v>
      </c>
      <c r="G19" s="70">
        <f t="shared" si="10"/>
        <v>0.35763888888888884</v>
      </c>
      <c r="H19" s="70">
        <f t="shared" si="10"/>
        <v>0.36319444444444438</v>
      </c>
      <c r="I19" s="70">
        <f t="shared" si="10"/>
        <v>0.37083333333333324</v>
      </c>
      <c r="J19" s="70">
        <f t="shared" si="10"/>
        <v>0.37361111111111101</v>
      </c>
      <c r="K19" s="70">
        <f t="shared" si="10"/>
        <v>0.37777777777777766</v>
      </c>
      <c r="L19" s="70">
        <f t="shared" si="10"/>
        <v>0.38888888888888878</v>
      </c>
      <c r="M19" s="70">
        <f t="shared" si="10"/>
        <v>0.39374999999999988</v>
      </c>
      <c r="N19" s="70">
        <f t="shared" si="10"/>
        <v>0.39861111111111097</v>
      </c>
      <c r="O19" s="70">
        <f t="shared" si="10"/>
        <v>0.39999999999999986</v>
      </c>
      <c r="P19" s="70">
        <f t="shared" si="10"/>
        <v>0.40347222222222207</v>
      </c>
      <c r="Q19" s="229"/>
      <c r="R19" s="91">
        <f t="shared" si="6"/>
        <v>39.58</v>
      </c>
      <c r="S19" s="87">
        <f t="shared" si="7"/>
        <v>6.0416666666666508E-2</v>
      </c>
      <c r="T19" s="73">
        <f t="shared" si="8"/>
        <v>27.296551724138002</v>
      </c>
      <c r="U19" s="88"/>
      <c r="V19" s="82"/>
      <c r="X19" s="82"/>
    </row>
    <row r="20" spans="1:34" ht="18.399999999999999" customHeight="1" thickBot="1" x14ac:dyDescent="0.3">
      <c r="A20" s="693"/>
      <c r="B20" s="245">
        <v>4</v>
      </c>
      <c r="C20" s="132"/>
      <c r="D20" s="493">
        <f t="shared" si="9"/>
        <v>0.38958333333333334</v>
      </c>
      <c r="E20" s="70">
        <f t="shared" ref="E20:P20" si="11">D20+E$9</f>
        <v>0.3923611111111111</v>
      </c>
      <c r="F20" s="70">
        <f t="shared" si="11"/>
        <v>0.39999999999999997</v>
      </c>
      <c r="G20" s="70">
        <f t="shared" si="11"/>
        <v>0.40416666666666662</v>
      </c>
      <c r="H20" s="70">
        <f t="shared" si="11"/>
        <v>0.40972222222222215</v>
      </c>
      <c r="I20" s="70">
        <f t="shared" si="11"/>
        <v>0.41736111111111102</v>
      </c>
      <c r="J20" s="70">
        <f t="shared" si="11"/>
        <v>0.42013888888888878</v>
      </c>
      <c r="K20" s="70">
        <f t="shared" si="11"/>
        <v>0.42430555555555544</v>
      </c>
      <c r="L20" s="70">
        <f t="shared" si="11"/>
        <v>0.43541666666666656</v>
      </c>
      <c r="M20" s="70">
        <f t="shared" si="11"/>
        <v>0.44027777777777766</v>
      </c>
      <c r="N20" s="70">
        <f t="shared" si="11"/>
        <v>0.44513888888888875</v>
      </c>
      <c r="O20" s="70">
        <f t="shared" si="11"/>
        <v>0.44652777777777763</v>
      </c>
      <c r="P20" s="70">
        <f t="shared" si="11"/>
        <v>0.44999999999999984</v>
      </c>
      <c r="Q20" s="229"/>
      <c r="R20" s="91">
        <f t="shared" si="6"/>
        <v>39.58</v>
      </c>
      <c r="S20" s="87">
        <f t="shared" si="7"/>
        <v>6.0416666666666508E-2</v>
      </c>
      <c r="T20" s="73">
        <f t="shared" si="8"/>
        <v>27.296551724138002</v>
      </c>
      <c r="U20" s="88"/>
      <c r="V20" s="82"/>
      <c r="X20" s="82"/>
    </row>
    <row r="21" spans="1:34" ht="18.399999999999999" customHeight="1" thickBot="1" x14ac:dyDescent="0.3">
      <c r="A21" s="693"/>
      <c r="B21" s="246">
        <v>5</v>
      </c>
      <c r="C21" s="132"/>
      <c r="D21" s="493">
        <f t="shared" si="9"/>
        <v>0.43611111111111112</v>
      </c>
      <c r="E21" s="70">
        <f t="shared" ref="E21:P21" si="12">D21+E$9</f>
        <v>0.43888888888888888</v>
      </c>
      <c r="F21" s="70">
        <f t="shared" si="12"/>
        <v>0.44652777777777775</v>
      </c>
      <c r="G21" s="70">
        <f t="shared" si="12"/>
        <v>0.4506944444444444</v>
      </c>
      <c r="H21" s="70">
        <f t="shared" si="12"/>
        <v>0.45624999999999993</v>
      </c>
      <c r="I21" s="70">
        <f t="shared" si="12"/>
        <v>0.4638888888888888</v>
      </c>
      <c r="J21" s="70">
        <f t="shared" si="12"/>
        <v>0.46666666666666656</v>
      </c>
      <c r="K21" s="70">
        <f t="shared" si="12"/>
        <v>0.47083333333333321</v>
      </c>
      <c r="L21" s="70">
        <f t="shared" si="12"/>
        <v>0.48194444444444434</v>
      </c>
      <c r="M21" s="70">
        <f t="shared" si="12"/>
        <v>0.48680555555555544</v>
      </c>
      <c r="N21" s="70">
        <f t="shared" si="12"/>
        <v>0.49166666666666653</v>
      </c>
      <c r="O21" s="70">
        <f t="shared" si="12"/>
        <v>0.49305555555555541</v>
      </c>
      <c r="P21" s="70">
        <f t="shared" si="12"/>
        <v>0.49652777777777762</v>
      </c>
      <c r="Q21" s="229"/>
      <c r="R21" s="91">
        <f t="shared" si="6"/>
        <v>39.58</v>
      </c>
      <c r="S21" s="87">
        <f t="shared" si="7"/>
        <v>6.0416666666666508E-2</v>
      </c>
      <c r="T21" s="73">
        <f t="shared" si="8"/>
        <v>27.296551724138002</v>
      </c>
      <c r="U21" s="88"/>
      <c r="V21" s="82"/>
      <c r="X21" s="82"/>
    </row>
    <row r="22" spans="1:34" ht="18.399999999999999" customHeight="1" thickBot="1" x14ac:dyDescent="0.3">
      <c r="A22" s="693"/>
      <c r="B22" s="246">
        <v>6</v>
      </c>
      <c r="C22" s="132"/>
      <c r="D22" s="493">
        <f t="shared" si="9"/>
        <v>0.4826388888888889</v>
      </c>
      <c r="E22" s="70">
        <f t="shared" ref="E22:P22" si="13">D22+E$9</f>
        <v>0.48541666666666666</v>
      </c>
      <c r="F22" s="70">
        <f t="shared" si="13"/>
        <v>0.49305555555555552</v>
      </c>
      <c r="G22" s="70">
        <f t="shared" si="13"/>
        <v>0.49722222222222218</v>
      </c>
      <c r="H22" s="70">
        <f t="shared" si="13"/>
        <v>0.50277777777777777</v>
      </c>
      <c r="I22" s="70">
        <f t="shared" si="13"/>
        <v>0.51041666666666663</v>
      </c>
      <c r="J22" s="70">
        <f t="shared" si="13"/>
        <v>0.5131944444444444</v>
      </c>
      <c r="K22" s="70">
        <f t="shared" si="13"/>
        <v>0.51736111111111105</v>
      </c>
      <c r="L22" s="70">
        <f t="shared" si="13"/>
        <v>0.52847222222222212</v>
      </c>
      <c r="M22" s="70">
        <f t="shared" si="13"/>
        <v>0.53333333333333321</v>
      </c>
      <c r="N22" s="70">
        <f t="shared" si="13"/>
        <v>0.53819444444444431</v>
      </c>
      <c r="O22" s="70">
        <f t="shared" si="13"/>
        <v>0.53958333333333319</v>
      </c>
      <c r="P22" s="70">
        <f t="shared" si="13"/>
        <v>0.5430555555555554</v>
      </c>
      <c r="Q22" s="229"/>
      <c r="R22" s="91">
        <f t="shared" si="6"/>
        <v>39.58</v>
      </c>
      <c r="S22" s="87">
        <f t="shared" si="7"/>
        <v>6.0416666666666508E-2</v>
      </c>
      <c r="T22" s="73">
        <f t="shared" si="8"/>
        <v>27.296551724138002</v>
      </c>
      <c r="U22" s="88"/>
      <c r="V22" s="82"/>
      <c r="X22" s="82"/>
    </row>
    <row r="23" spans="1:34" ht="18.399999999999999" customHeight="1" thickBot="1" x14ac:dyDescent="0.3">
      <c r="A23" s="693"/>
      <c r="B23" s="245">
        <v>7</v>
      </c>
      <c r="C23" s="132"/>
      <c r="D23" s="493">
        <f t="shared" si="9"/>
        <v>0.52916666666666667</v>
      </c>
      <c r="E23" s="70">
        <f t="shared" ref="E23:P23" si="14">D23+E$9</f>
        <v>0.53194444444444444</v>
      </c>
      <c r="F23" s="70">
        <f t="shared" si="14"/>
        <v>0.5395833333333333</v>
      </c>
      <c r="G23" s="70">
        <f t="shared" si="14"/>
        <v>0.54374999999999996</v>
      </c>
      <c r="H23" s="70">
        <f t="shared" si="14"/>
        <v>0.54930555555555549</v>
      </c>
      <c r="I23" s="70">
        <f t="shared" si="14"/>
        <v>0.55694444444444435</v>
      </c>
      <c r="J23" s="70">
        <f t="shared" si="14"/>
        <v>0.55972222222222212</v>
      </c>
      <c r="K23" s="70">
        <f t="shared" si="14"/>
        <v>0.56388888888888877</v>
      </c>
      <c r="L23" s="70">
        <f t="shared" si="14"/>
        <v>0.57499999999999984</v>
      </c>
      <c r="M23" s="70">
        <f t="shared" si="14"/>
        <v>0.57986111111111094</v>
      </c>
      <c r="N23" s="70">
        <f t="shared" si="14"/>
        <v>0.58472222222222203</v>
      </c>
      <c r="O23" s="70">
        <f t="shared" si="14"/>
        <v>0.58611111111111092</v>
      </c>
      <c r="P23" s="70">
        <f t="shared" si="14"/>
        <v>0.58958333333333313</v>
      </c>
      <c r="Q23" s="229"/>
      <c r="R23" s="91">
        <f t="shared" si="6"/>
        <v>39.58</v>
      </c>
      <c r="S23" s="87">
        <f t="shared" si="7"/>
        <v>6.0416666666666452E-2</v>
      </c>
      <c r="T23" s="73">
        <f t="shared" si="8"/>
        <v>27.296551724138027</v>
      </c>
      <c r="U23" s="88"/>
      <c r="V23" s="82"/>
      <c r="X23" s="82"/>
    </row>
    <row r="24" spans="1:34" ht="18.399999999999999" customHeight="1" thickBot="1" x14ac:dyDescent="0.3">
      <c r="A24" s="693"/>
      <c r="B24" s="246">
        <v>8</v>
      </c>
      <c r="C24" s="132"/>
      <c r="D24" s="493">
        <f t="shared" si="9"/>
        <v>0.57569444444444451</v>
      </c>
      <c r="E24" s="70">
        <f t="shared" ref="E24:P24" si="15">D24+E$9</f>
        <v>0.57847222222222228</v>
      </c>
      <c r="F24" s="70">
        <f t="shared" si="15"/>
        <v>0.58611111111111114</v>
      </c>
      <c r="G24" s="70">
        <f t="shared" si="15"/>
        <v>0.59027777777777779</v>
      </c>
      <c r="H24" s="70">
        <f t="shared" si="15"/>
        <v>0.59583333333333333</v>
      </c>
      <c r="I24" s="70">
        <f t="shared" si="15"/>
        <v>0.60347222222222219</v>
      </c>
      <c r="J24" s="70">
        <f t="shared" si="15"/>
        <v>0.60624999999999996</v>
      </c>
      <c r="K24" s="70">
        <f t="shared" si="15"/>
        <v>0.61041666666666661</v>
      </c>
      <c r="L24" s="70">
        <f t="shared" si="15"/>
        <v>0.62152777777777768</v>
      </c>
      <c r="M24" s="70">
        <f t="shared" si="15"/>
        <v>0.62638888888888877</v>
      </c>
      <c r="N24" s="70">
        <f t="shared" si="15"/>
        <v>0.63124999999999987</v>
      </c>
      <c r="O24" s="70">
        <f t="shared" si="15"/>
        <v>0.63263888888888875</v>
      </c>
      <c r="P24" s="70">
        <f t="shared" si="15"/>
        <v>0.63611111111111096</v>
      </c>
      <c r="Q24" s="229"/>
      <c r="R24" s="91">
        <f t="shared" si="6"/>
        <v>39.58</v>
      </c>
      <c r="S24" s="87">
        <f t="shared" si="7"/>
        <v>6.0416666666666452E-2</v>
      </c>
      <c r="T24" s="73">
        <f t="shared" si="8"/>
        <v>27.296551724138027</v>
      </c>
      <c r="U24" s="88"/>
      <c r="V24" s="82"/>
      <c r="X24" s="82"/>
    </row>
    <row r="25" spans="1:34" ht="18.399999999999999" customHeight="1" thickBot="1" x14ac:dyDescent="0.3">
      <c r="A25" s="693"/>
      <c r="B25" s="246">
        <v>9</v>
      </c>
      <c r="C25" s="132"/>
      <c r="D25" s="493">
        <f t="shared" si="9"/>
        <v>0.62222222222222223</v>
      </c>
      <c r="E25" s="70">
        <f t="shared" ref="E25:P25" si="16">D25+E$9</f>
        <v>0.625</v>
      </c>
      <c r="F25" s="70">
        <f t="shared" si="16"/>
        <v>0.63263888888888886</v>
      </c>
      <c r="G25" s="70">
        <f t="shared" si="16"/>
        <v>0.63680555555555551</v>
      </c>
      <c r="H25" s="70">
        <f t="shared" si="16"/>
        <v>0.64236111111111105</v>
      </c>
      <c r="I25" s="70">
        <f t="shared" si="16"/>
        <v>0.64999999999999991</v>
      </c>
      <c r="J25" s="70">
        <f t="shared" si="16"/>
        <v>0.65277777777777768</v>
      </c>
      <c r="K25" s="70">
        <f t="shared" si="16"/>
        <v>0.65694444444444433</v>
      </c>
      <c r="L25" s="70">
        <f t="shared" si="16"/>
        <v>0.6680555555555554</v>
      </c>
      <c r="M25" s="70">
        <f t="shared" si="16"/>
        <v>0.6729166666666665</v>
      </c>
      <c r="N25" s="70">
        <f t="shared" si="16"/>
        <v>0.67777777777777759</v>
      </c>
      <c r="O25" s="70">
        <f t="shared" si="16"/>
        <v>0.67916666666666647</v>
      </c>
      <c r="P25" s="70">
        <f t="shared" si="16"/>
        <v>0.68263888888888868</v>
      </c>
      <c r="Q25" s="229"/>
      <c r="R25" s="91">
        <f t="shared" si="6"/>
        <v>39.58</v>
      </c>
      <c r="S25" s="87">
        <f t="shared" si="7"/>
        <v>6.0416666666666452E-2</v>
      </c>
      <c r="T25" s="73">
        <f t="shared" si="8"/>
        <v>27.296551724138027</v>
      </c>
      <c r="U25" s="88"/>
      <c r="V25" s="82"/>
      <c r="X25" s="82"/>
    </row>
    <row r="26" spans="1:34" ht="18.399999999999999" customHeight="1" thickBot="1" x14ac:dyDescent="0.3">
      <c r="A26" s="693"/>
      <c r="B26" s="245">
        <v>10</v>
      </c>
      <c r="C26" s="132"/>
      <c r="D26" s="493">
        <f t="shared" si="9"/>
        <v>0.66874999999999996</v>
      </c>
      <c r="E26" s="70">
        <f t="shared" ref="E26:P26" si="17">D26+E$9</f>
        <v>0.67152777777777772</v>
      </c>
      <c r="F26" s="70">
        <f t="shared" si="17"/>
        <v>0.67916666666666659</v>
      </c>
      <c r="G26" s="70">
        <f t="shared" si="17"/>
        <v>0.68333333333333324</v>
      </c>
      <c r="H26" s="70">
        <f t="shared" si="17"/>
        <v>0.68888888888888877</v>
      </c>
      <c r="I26" s="70">
        <f t="shared" si="17"/>
        <v>0.69652777777777763</v>
      </c>
      <c r="J26" s="70">
        <f t="shared" si="17"/>
        <v>0.6993055555555554</v>
      </c>
      <c r="K26" s="70">
        <f t="shared" si="17"/>
        <v>0.70347222222222205</v>
      </c>
      <c r="L26" s="70">
        <f t="shared" si="17"/>
        <v>0.71458333333333313</v>
      </c>
      <c r="M26" s="70">
        <f t="shared" si="17"/>
        <v>0.71944444444444422</v>
      </c>
      <c r="N26" s="70">
        <f t="shared" si="17"/>
        <v>0.72430555555555531</v>
      </c>
      <c r="O26" s="70">
        <f t="shared" si="17"/>
        <v>0.7256944444444442</v>
      </c>
      <c r="P26" s="70">
        <f t="shared" si="17"/>
        <v>0.72916666666666641</v>
      </c>
      <c r="Q26" s="229"/>
      <c r="R26" s="91">
        <f t="shared" si="6"/>
        <v>39.58</v>
      </c>
      <c r="S26" s="87">
        <f t="shared" si="7"/>
        <v>6.0416666666666452E-2</v>
      </c>
      <c r="T26" s="73">
        <f t="shared" si="8"/>
        <v>27.296551724138027</v>
      </c>
      <c r="U26" s="88"/>
      <c r="V26" s="82"/>
      <c r="X26" s="82"/>
    </row>
    <row r="27" spans="1:34" ht="18.399999999999999" customHeight="1" thickBot="1" x14ac:dyDescent="0.3">
      <c r="A27" s="693"/>
      <c r="B27" s="246">
        <v>11</v>
      </c>
      <c r="C27" s="132"/>
      <c r="D27" s="493">
        <f t="shared" si="9"/>
        <v>0.71527777777777768</v>
      </c>
      <c r="E27" s="70">
        <f t="shared" ref="E27:P27" si="18">D27+E$9</f>
        <v>0.71805555555555545</v>
      </c>
      <c r="F27" s="70">
        <f t="shared" si="18"/>
        <v>0.72569444444444431</v>
      </c>
      <c r="G27" s="70">
        <f t="shared" si="18"/>
        <v>0.72986111111111096</v>
      </c>
      <c r="H27" s="70">
        <f t="shared" si="18"/>
        <v>0.7354166666666665</v>
      </c>
      <c r="I27" s="70">
        <f t="shared" si="18"/>
        <v>0.74305555555555536</v>
      </c>
      <c r="J27" s="70">
        <f t="shared" si="18"/>
        <v>0.74583333333333313</v>
      </c>
      <c r="K27" s="70">
        <f t="shared" si="18"/>
        <v>0.74999999999999978</v>
      </c>
      <c r="L27" s="70">
        <f t="shared" si="18"/>
        <v>0.76111111111111085</v>
      </c>
      <c r="M27" s="70">
        <f t="shared" si="18"/>
        <v>0.76597222222222194</v>
      </c>
      <c r="N27" s="70">
        <f t="shared" si="18"/>
        <v>0.77083333333333304</v>
      </c>
      <c r="O27" s="70">
        <f t="shared" si="18"/>
        <v>0.77222222222222192</v>
      </c>
      <c r="P27" s="70">
        <f t="shared" si="18"/>
        <v>0.77569444444444413</v>
      </c>
      <c r="Q27" s="229"/>
      <c r="R27" s="91">
        <f t="shared" si="6"/>
        <v>39.58</v>
      </c>
      <c r="S27" s="87">
        <f t="shared" si="7"/>
        <v>6.0416666666666452E-2</v>
      </c>
      <c r="T27" s="73">
        <f t="shared" si="8"/>
        <v>27.296551724138027</v>
      </c>
      <c r="U27" s="88"/>
      <c r="V27" s="82"/>
      <c r="X27" s="82"/>
    </row>
    <row r="28" spans="1:34" ht="18.399999999999999" customHeight="1" thickBot="1" x14ac:dyDescent="0.3">
      <c r="A28" s="693"/>
      <c r="B28" s="246">
        <v>12</v>
      </c>
      <c r="C28" s="132"/>
      <c r="D28" s="493">
        <f t="shared" si="9"/>
        <v>0.7618055555555554</v>
      </c>
      <c r="E28" s="70">
        <f t="shared" ref="E28:P28" si="19">D28+E$9</f>
        <v>0.76458333333333317</v>
      </c>
      <c r="F28" s="70">
        <f t="shared" si="19"/>
        <v>0.77222222222222203</v>
      </c>
      <c r="G28" s="70">
        <f t="shared" si="19"/>
        <v>0.77638888888888868</v>
      </c>
      <c r="H28" s="70">
        <f t="shared" si="19"/>
        <v>0.78194444444444422</v>
      </c>
      <c r="I28" s="70">
        <f t="shared" si="19"/>
        <v>0.78958333333333308</v>
      </c>
      <c r="J28" s="70">
        <f t="shared" si="19"/>
        <v>0.79236111111111085</v>
      </c>
      <c r="K28" s="70">
        <f t="shared" si="19"/>
        <v>0.7965277777777775</v>
      </c>
      <c r="L28" s="70">
        <f t="shared" si="19"/>
        <v>0.80763888888888857</v>
      </c>
      <c r="M28" s="70">
        <f t="shared" si="19"/>
        <v>0.81249999999999967</v>
      </c>
      <c r="N28" s="70">
        <f t="shared" si="19"/>
        <v>0.81736111111111076</v>
      </c>
      <c r="O28" s="70">
        <f t="shared" si="19"/>
        <v>0.81874999999999964</v>
      </c>
      <c r="P28" s="70">
        <f t="shared" si="19"/>
        <v>0.82222222222222185</v>
      </c>
      <c r="Q28" s="229"/>
      <c r="R28" s="91">
        <f t="shared" si="6"/>
        <v>39.58</v>
      </c>
      <c r="S28" s="87">
        <f t="shared" si="7"/>
        <v>6.0416666666666452E-2</v>
      </c>
      <c r="T28" s="73">
        <f t="shared" si="8"/>
        <v>27.296551724138027</v>
      </c>
      <c r="U28" s="88"/>
      <c r="V28" s="82"/>
      <c r="X28" s="82"/>
    </row>
    <row r="29" spans="1:34" ht="18.399999999999999" customHeight="1" thickBot="1" x14ac:dyDescent="0.3">
      <c r="A29" s="693"/>
      <c r="B29" s="245">
        <v>13</v>
      </c>
      <c r="C29" s="132"/>
      <c r="D29" s="493">
        <f t="shared" si="9"/>
        <v>0.80833333333333313</v>
      </c>
      <c r="E29" s="70">
        <f t="shared" ref="E29:P29" si="20">D29+E$9</f>
        <v>0.81111111111111089</v>
      </c>
      <c r="F29" s="70">
        <f t="shared" si="20"/>
        <v>0.81874999999999976</v>
      </c>
      <c r="G29" s="70">
        <f t="shared" si="20"/>
        <v>0.82291666666666641</v>
      </c>
      <c r="H29" s="70">
        <f t="shared" si="20"/>
        <v>0.82847222222222194</v>
      </c>
      <c r="I29" s="70">
        <f t="shared" si="20"/>
        <v>0.83611111111111081</v>
      </c>
      <c r="J29" s="70">
        <f t="shared" si="20"/>
        <v>0.83888888888888857</v>
      </c>
      <c r="K29" s="70">
        <f t="shared" si="20"/>
        <v>0.84305555555555522</v>
      </c>
      <c r="L29" s="70">
        <f t="shared" si="20"/>
        <v>0.8541666666666663</v>
      </c>
      <c r="M29" s="70">
        <f t="shared" si="20"/>
        <v>0.85902777777777739</v>
      </c>
      <c r="N29" s="70">
        <f t="shared" si="20"/>
        <v>0.86388888888888848</v>
      </c>
      <c r="O29" s="70">
        <f t="shared" si="20"/>
        <v>0.86527777777777737</v>
      </c>
      <c r="P29" s="70">
        <f t="shared" si="20"/>
        <v>0.86874999999999958</v>
      </c>
      <c r="Q29" s="229"/>
      <c r="R29" s="91">
        <f t="shared" si="6"/>
        <v>39.58</v>
      </c>
      <c r="S29" s="87">
        <f t="shared" si="7"/>
        <v>6.0416666666666452E-2</v>
      </c>
      <c r="T29" s="73">
        <f t="shared" si="8"/>
        <v>27.296551724138027</v>
      </c>
      <c r="U29" s="88"/>
      <c r="V29" s="82"/>
      <c r="X29" s="82"/>
    </row>
    <row r="30" spans="1:34" ht="18.399999999999999" customHeight="1" thickBot="1" x14ac:dyDescent="0.3">
      <c r="A30" s="709"/>
      <c r="B30" s="246">
        <v>14</v>
      </c>
      <c r="C30" s="132"/>
      <c r="D30" s="493">
        <f t="shared" si="9"/>
        <v>0.85486111111111085</v>
      </c>
      <c r="E30" s="70">
        <f t="shared" ref="E30:P30" si="21">D30+E$9</f>
        <v>0.85763888888888862</v>
      </c>
      <c r="F30" s="70">
        <f t="shared" si="21"/>
        <v>0.86527777777777748</v>
      </c>
      <c r="G30" s="70">
        <f t="shared" si="21"/>
        <v>0.86944444444444413</v>
      </c>
      <c r="H30" s="70">
        <f t="shared" si="21"/>
        <v>0.87499999999999967</v>
      </c>
      <c r="I30" s="70">
        <f t="shared" si="21"/>
        <v>0.88263888888888853</v>
      </c>
      <c r="J30" s="70">
        <f t="shared" si="21"/>
        <v>0.8854166666666663</v>
      </c>
      <c r="K30" s="70">
        <f t="shared" si="21"/>
        <v>0.88958333333333295</v>
      </c>
      <c r="L30" s="70">
        <f t="shared" si="21"/>
        <v>0.90069444444444402</v>
      </c>
      <c r="M30" s="70">
        <f t="shared" si="21"/>
        <v>0.90555555555555511</v>
      </c>
      <c r="N30" s="70">
        <f t="shared" si="21"/>
        <v>0.91041666666666621</v>
      </c>
      <c r="O30" s="70">
        <f t="shared" si="21"/>
        <v>0.91180555555555509</v>
      </c>
      <c r="P30" s="70">
        <f t="shared" si="21"/>
        <v>0.9152777777777773</v>
      </c>
      <c r="Q30" s="387"/>
      <c r="R30" s="91">
        <f t="shared" si="6"/>
        <v>39.58</v>
      </c>
      <c r="S30" s="87">
        <f t="shared" si="7"/>
        <v>6.0416666666666452E-2</v>
      </c>
      <c r="T30" s="73">
        <f t="shared" si="8"/>
        <v>27.296551724138027</v>
      </c>
      <c r="U30" s="387"/>
      <c r="V30" s="82"/>
      <c r="X30" s="82"/>
    </row>
    <row r="31" spans="1:34" ht="18.399999999999999" customHeight="1" x14ac:dyDescent="0.25">
      <c r="A31" s="101"/>
      <c r="B31" s="248"/>
      <c r="C31" s="248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AD31" s="249"/>
      <c r="AE31" s="295"/>
      <c r="AF31" s="249"/>
      <c r="AG31" s="378"/>
      <c r="AH31" s="249"/>
    </row>
    <row r="32" spans="1:34" ht="18.399999999999999" customHeight="1" x14ac:dyDescent="0.25">
      <c r="A32" s="84"/>
      <c r="B32" s="84"/>
      <c r="C32" s="84"/>
      <c r="D32" s="249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</row>
    <row r="33" spans="1:34" ht="18.399999999999999" customHeight="1" x14ac:dyDescent="0.25">
      <c r="A33" s="84"/>
      <c r="B33" s="84"/>
      <c r="C33" s="84"/>
      <c r="D33" s="84" t="s">
        <v>64</v>
      </c>
      <c r="E33" s="84"/>
      <c r="F33" s="206"/>
      <c r="G33" s="84">
        <v>14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</row>
    <row r="34" spans="1:34" ht="15" customHeight="1" x14ac:dyDescent="0.25">
      <c r="B34" s="84"/>
      <c r="C34" s="84"/>
      <c r="D34" s="84" t="s">
        <v>65</v>
      </c>
      <c r="E34" s="84"/>
      <c r="F34" s="206"/>
      <c r="G34" s="84">
        <v>0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</row>
    <row r="35" spans="1:34" ht="15" customHeight="1" x14ac:dyDescent="0.25">
      <c r="B35" s="84"/>
      <c r="C35" s="84"/>
      <c r="D35" s="84" t="s">
        <v>66</v>
      </c>
      <c r="E35" s="84"/>
      <c r="F35" s="206"/>
      <c r="G35" s="84">
        <f>B30</f>
        <v>14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</row>
    <row r="36" spans="1:34" ht="15" customHeight="1" x14ac:dyDescent="0.25">
      <c r="B36" s="84"/>
      <c r="C36" s="84"/>
      <c r="D36" s="84" t="s">
        <v>68</v>
      </c>
      <c r="F36" s="206"/>
      <c r="G36" s="207">
        <f>R13</f>
        <v>39.58</v>
      </c>
      <c r="H36" s="84" t="s">
        <v>69</v>
      </c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</row>
    <row r="37" spans="1:34" ht="15" customHeight="1" x14ac:dyDescent="0.25">
      <c r="D37" s="84" t="s">
        <v>70</v>
      </c>
      <c r="G37" s="379"/>
      <c r="H37" s="84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2">
    <mergeCell ref="B16:P16"/>
    <mergeCell ref="A17:A30"/>
    <mergeCell ref="B8:AG8"/>
    <mergeCell ref="B11:C11"/>
    <mergeCell ref="D11:O11"/>
    <mergeCell ref="R11:R12"/>
    <mergeCell ref="B12:C12"/>
    <mergeCell ref="S12:S15"/>
    <mergeCell ref="T12:T15"/>
    <mergeCell ref="U12:U15"/>
    <mergeCell ref="R13:R15"/>
    <mergeCell ref="B15:C15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H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1" width="10.7109375" style="40" customWidth="1"/>
    <col min="22" max="22" width="0.7109375" style="40" customWidth="1"/>
    <col min="23" max="31" width="10.7109375" style="40" hidden="1" customWidth="1"/>
    <col min="32" max="32" width="12.140625" style="40" hidden="1" customWidth="1"/>
    <col min="33" max="34" width="9.7109375" style="40" hidden="1" customWidth="1"/>
    <col min="35" max="16384" width="11.5703125" style="40"/>
  </cols>
  <sheetData>
    <row r="1" spans="2:34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</row>
    <row r="2" spans="2:34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</row>
    <row r="3" spans="2:34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</row>
    <row r="4" spans="2:34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</row>
    <row r="5" spans="2:34" s="30" customFormat="1" ht="23.25" x14ac:dyDescent="0.35">
      <c r="B5" s="32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</row>
    <row r="6" spans="2:34" s="30" customFormat="1" ht="23.25" x14ac:dyDescent="0.35">
      <c r="B6" s="32" t="s">
        <v>170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</row>
    <row r="7" spans="2:34" s="30" customFormat="1" ht="24" thickBot="1" x14ac:dyDescent="0.4">
      <c r="B7" s="32" t="s">
        <v>169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173"/>
      <c r="T7" s="173"/>
      <c r="U7" s="173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</row>
    <row r="8" spans="2:34" s="30" customFormat="1" ht="173.25" customHeight="1" thickBot="1" x14ac:dyDescent="0.4">
      <c r="B8" s="776" t="s">
        <v>263</v>
      </c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8"/>
      <c r="AH8" s="332"/>
    </row>
    <row r="9" spans="2:34" x14ac:dyDescent="0.25">
      <c r="B9" s="104"/>
      <c r="C9" s="104"/>
      <c r="D9" s="76">
        <v>0</v>
      </c>
      <c r="E9" s="570">
        <v>2.7777777777777779E-3</v>
      </c>
      <c r="F9" s="570">
        <v>7.6388888888888886E-3</v>
      </c>
      <c r="G9" s="570">
        <v>4.1666666666666666E-3</v>
      </c>
      <c r="H9" s="570">
        <v>5.5555555555555558E-3</v>
      </c>
      <c r="I9" s="570">
        <v>7.6388888888888886E-3</v>
      </c>
      <c r="J9" s="570">
        <v>2.7777777777777779E-3</v>
      </c>
      <c r="K9" s="570">
        <v>4.1666666666666666E-3</v>
      </c>
      <c r="L9" s="570">
        <v>1.1111111111111112E-2</v>
      </c>
      <c r="M9" s="570">
        <v>4.8611111111111112E-3</v>
      </c>
      <c r="N9" s="570">
        <v>4.8611111111111112E-3</v>
      </c>
      <c r="O9" s="570">
        <v>1.3888888888888889E-3</v>
      </c>
      <c r="P9" s="570">
        <v>3.472222222222222E-3</v>
      </c>
      <c r="Q9" s="76">
        <v>1.0416666666666666E-2</v>
      </c>
      <c r="R9" s="195">
        <f>SUM(D9:P9)</f>
        <v>6.0416666666666667E-2</v>
      </c>
      <c r="S9" s="195"/>
      <c r="T9" s="106"/>
    </row>
    <row r="10" spans="2:34" ht="15.75" customHeight="1" thickBot="1" x14ac:dyDescent="0.3">
      <c r="B10" s="104"/>
      <c r="C10" s="104"/>
      <c r="D10" s="111">
        <v>0</v>
      </c>
      <c r="E10" s="570">
        <v>2.7777777777777779E-3</v>
      </c>
      <c r="F10" s="570">
        <v>6.9444444444444441E-3</v>
      </c>
      <c r="G10" s="570">
        <v>3.472222222222222E-3</v>
      </c>
      <c r="H10" s="570">
        <v>4.8611111111111112E-3</v>
      </c>
      <c r="I10" s="570">
        <v>6.9444444444444441E-3</v>
      </c>
      <c r="J10" s="570">
        <v>2.0833333333333333E-3</v>
      </c>
      <c r="K10" s="570">
        <v>4.1666666666666666E-3</v>
      </c>
      <c r="L10" s="570">
        <v>8.3333333333333332E-3</v>
      </c>
      <c r="M10" s="570">
        <v>4.8611111111111112E-3</v>
      </c>
      <c r="N10" s="570">
        <v>4.8611111111111112E-3</v>
      </c>
      <c r="O10" s="570">
        <v>1.3888888888888889E-3</v>
      </c>
      <c r="P10" s="570">
        <v>3.472222222222222E-3</v>
      </c>
      <c r="Q10" s="111">
        <v>1.0416666666666666E-2</v>
      </c>
      <c r="R10" s="195">
        <f>SUM(D10:P10)</f>
        <v>5.4166666666666662E-2</v>
      </c>
      <c r="S10" s="195"/>
      <c r="T10" s="106"/>
    </row>
    <row r="11" spans="2:34" ht="26.25" customHeight="1" thickBot="1" x14ac:dyDescent="0.3">
      <c r="B11" s="763" t="s">
        <v>47</v>
      </c>
      <c r="C11" s="775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700"/>
      <c r="P11" s="196" t="s">
        <v>128</v>
      </c>
      <c r="Q11" s="373" t="s">
        <v>49</v>
      </c>
      <c r="R11" s="701" t="s">
        <v>50</v>
      </c>
      <c r="S11" s="370" t="s">
        <v>51</v>
      </c>
      <c r="T11" s="370" t="s">
        <v>52</v>
      </c>
      <c r="U11" s="370" t="s">
        <v>53</v>
      </c>
    </row>
    <row r="12" spans="2:34" ht="60.75" thickBot="1" x14ac:dyDescent="0.3">
      <c r="B12" s="687"/>
      <c r="C12" s="688"/>
      <c r="D12" s="96" t="s">
        <v>164</v>
      </c>
      <c r="E12" s="96" t="s">
        <v>158</v>
      </c>
      <c r="F12" s="96" t="s">
        <v>159</v>
      </c>
      <c r="G12" s="96" t="s">
        <v>332</v>
      </c>
      <c r="H12" s="96" t="s">
        <v>295</v>
      </c>
      <c r="I12" s="96" t="s">
        <v>152</v>
      </c>
      <c r="J12" s="96" t="s">
        <v>330</v>
      </c>
      <c r="K12" s="96" t="s">
        <v>333</v>
      </c>
      <c r="L12" s="96" t="s">
        <v>329</v>
      </c>
      <c r="M12" s="96" t="s">
        <v>163</v>
      </c>
      <c r="N12" s="96" t="s">
        <v>328</v>
      </c>
      <c r="O12" s="199" t="s">
        <v>327</v>
      </c>
      <c r="P12" s="200" t="s">
        <v>162</v>
      </c>
      <c r="Q12" s="367" t="s">
        <v>99</v>
      </c>
      <c r="R12" s="702"/>
      <c r="S12" s="703"/>
      <c r="T12" s="703"/>
      <c r="U12" s="703"/>
    </row>
    <row r="13" spans="2:34" ht="15.75" thickBot="1" x14ac:dyDescent="0.3">
      <c r="B13" s="52" t="s">
        <v>58</v>
      </c>
      <c r="C13" s="53">
        <v>0</v>
      </c>
      <c r="D13" s="55">
        <v>0</v>
      </c>
      <c r="E13" s="55">
        <v>5.61</v>
      </c>
      <c r="F13" s="55">
        <v>5.54</v>
      </c>
      <c r="G13" s="55">
        <v>1.95</v>
      </c>
      <c r="H13" s="55">
        <v>5.83</v>
      </c>
      <c r="I13" s="55">
        <v>1.91</v>
      </c>
      <c r="J13" s="55">
        <v>1.78</v>
      </c>
      <c r="K13" s="55">
        <v>1.7</v>
      </c>
      <c r="L13" s="55">
        <v>5.49</v>
      </c>
      <c r="M13" s="55">
        <v>2.3199999999999998</v>
      </c>
      <c r="N13" s="55">
        <v>2.42</v>
      </c>
      <c r="O13" s="56">
        <v>1.8</v>
      </c>
      <c r="P13" s="201">
        <v>3.23</v>
      </c>
      <c r="Q13" s="202">
        <v>0</v>
      </c>
      <c r="R13" s="719">
        <f>P14</f>
        <v>39.58</v>
      </c>
      <c r="S13" s="703"/>
      <c r="T13" s="703"/>
      <c r="U13" s="703"/>
    </row>
    <row r="14" spans="2:34" ht="30.75" customHeight="1" thickBot="1" x14ac:dyDescent="0.3">
      <c r="B14" s="58" t="s">
        <v>59</v>
      </c>
      <c r="C14" s="59">
        <v>0</v>
      </c>
      <c r="D14" s="62">
        <f t="shared" ref="D14:Q14" si="0">C14+D13</f>
        <v>0</v>
      </c>
      <c r="E14" s="62">
        <f t="shared" si="0"/>
        <v>5.61</v>
      </c>
      <c r="F14" s="62">
        <f t="shared" si="0"/>
        <v>11.15</v>
      </c>
      <c r="G14" s="62">
        <f t="shared" si="0"/>
        <v>13.1</v>
      </c>
      <c r="H14" s="62">
        <f t="shared" si="0"/>
        <v>18.93</v>
      </c>
      <c r="I14" s="62">
        <f t="shared" si="0"/>
        <v>20.84</v>
      </c>
      <c r="J14" s="62">
        <f t="shared" si="0"/>
        <v>22.62</v>
      </c>
      <c r="K14" s="62">
        <f t="shared" si="0"/>
        <v>24.32</v>
      </c>
      <c r="L14" s="62">
        <f>K14+L13</f>
        <v>29.810000000000002</v>
      </c>
      <c r="M14" s="62">
        <f t="shared" si="0"/>
        <v>32.130000000000003</v>
      </c>
      <c r="N14" s="62">
        <f t="shared" si="0"/>
        <v>34.550000000000004</v>
      </c>
      <c r="O14" s="63">
        <f t="shared" si="0"/>
        <v>36.35</v>
      </c>
      <c r="P14" s="60">
        <f t="shared" si="0"/>
        <v>39.58</v>
      </c>
      <c r="Q14" s="65">
        <f t="shared" si="0"/>
        <v>39.58</v>
      </c>
      <c r="R14" s="720"/>
      <c r="S14" s="703"/>
      <c r="T14" s="703"/>
      <c r="U14" s="703"/>
    </row>
    <row r="15" spans="2:34" ht="30.75" customHeight="1" thickBot="1" x14ac:dyDescent="0.3">
      <c r="B15" s="687" t="s">
        <v>60</v>
      </c>
      <c r="C15" s="758"/>
      <c r="D15" s="62">
        <v>0</v>
      </c>
      <c r="E15" s="62">
        <f>E13/((E9*1440)/60)</f>
        <v>84.15</v>
      </c>
      <c r="F15" s="62">
        <f t="shared" ref="F15:P15" si="1">F13/((F9*1440)/60)</f>
        <v>30.218181818181822</v>
      </c>
      <c r="G15" s="62">
        <f t="shared" si="1"/>
        <v>19.5</v>
      </c>
      <c r="H15" s="62">
        <f t="shared" si="1"/>
        <v>43.725000000000001</v>
      </c>
      <c r="I15" s="62">
        <f t="shared" si="1"/>
        <v>10.418181818181818</v>
      </c>
      <c r="J15" s="62">
        <f t="shared" si="1"/>
        <v>26.7</v>
      </c>
      <c r="K15" s="62">
        <f t="shared" si="1"/>
        <v>17</v>
      </c>
      <c r="L15" s="62">
        <f t="shared" si="1"/>
        <v>20.587500000000002</v>
      </c>
      <c r="M15" s="62">
        <f t="shared" si="1"/>
        <v>19.885714285714283</v>
      </c>
      <c r="N15" s="62">
        <f t="shared" si="1"/>
        <v>20.74285714285714</v>
      </c>
      <c r="O15" s="62">
        <f t="shared" si="1"/>
        <v>54</v>
      </c>
      <c r="P15" s="62">
        <f t="shared" si="1"/>
        <v>38.760000000000005</v>
      </c>
      <c r="Q15" s="65">
        <f t="shared" ref="Q15" si="2">Q13/((Q10*1440)/60)</f>
        <v>0</v>
      </c>
      <c r="R15" s="721"/>
      <c r="S15" s="702"/>
      <c r="T15" s="702"/>
      <c r="U15" s="702"/>
    </row>
    <row r="16" spans="2:34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94"/>
      <c r="R16" s="94"/>
      <c r="S16" s="94"/>
      <c r="T16" s="94"/>
      <c r="U16" s="94"/>
    </row>
    <row r="17" spans="1:34" ht="18.399999999999999" customHeight="1" thickBot="1" x14ac:dyDescent="0.3">
      <c r="A17" s="692" t="s">
        <v>38</v>
      </c>
      <c r="B17" s="245">
        <v>1</v>
      </c>
      <c r="C17" s="68">
        <f t="shared" ref="C17:C18" si="3">D17-"00:30"</f>
        <v>0.22916666666666666</v>
      </c>
      <c r="D17" s="492">
        <v>0.25</v>
      </c>
      <c r="E17" s="70">
        <f t="shared" ref="E17:P28" si="4">D17+E$10</f>
        <v>0.25277777777777777</v>
      </c>
      <c r="F17" s="70">
        <f t="shared" si="4"/>
        <v>0.25972222222222219</v>
      </c>
      <c r="G17" s="70">
        <f t="shared" si="4"/>
        <v>0.2631944444444444</v>
      </c>
      <c r="H17" s="70">
        <f t="shared" si="4"/>
        <v>0.26805555555555549</v>
      </c>
      <c r="I17" s="70">
        <f t="shared" si="4"/>
        <v>0.27499999999999991</v>
      </c>
      <c r="J17" s="70">
        <f t="shared" si="4"/>
        <v>0.27708333333333324</v>
      </c>
      <c r="K17" s="70">
        <f t="shared" si="4"/>
        <v>0.28124999999999989</v>
      </c>
      <c r="L17" s="70">
        <f t="shared" si="4"/>
        <v>0.28958333333333325</v>
      </c>
      <c r="M17" s="70">
        <f t="shared" si="4"/>
        <v>0.29444444444444434</v>
      </c>
      <c r="N17" s="70">
        <f t="shared" si="4"/>
        <v>0.29930555555555544</v>
      </c>
      <c r="O17" s="70">
        <f t="shared" si="4"/>
        <v>0.30069444444444432</v>
      </c>
      <c r="P17" s="377">
        <f t="shared" si="4"/>
        <v>0.30416666666666653</v>
      </c>
      <c r="Q17" s="219"/>
      <c r="R17" s="91">
        <f>$R$13</f>
        <v>39.58</v>
      </c>
      <c r="S17" s="87">
        <f>P17-D17</f>
        <v>5.416666666666653E-2</v>
      </c>
      <c r="T17" s="73">
        <f>R17/((S17*1440)/60)</f>
        <v>30.446153846153923</v>
      </c>
      <c r="U17" s="87"/>
      <c r="V17" s="82"/>
      <c r="X17" s="82"/>
    </row>
    <row r="18" spans="1:34" ht="18.399999999999999" customHeight="1" thickBot="1" x14ac:dyDescent="0.3">
      <c r="A18" s="693"/>
      <c r="B18" s="246">
        <v>2</v>
      </c>
      <c r="C18" s="79">
        <f t="shared" si="3"/>
        <v>0.29305555555555557</v>
      </c>
      <c r="D18" s="493">
        <v>0.31388888888888888</v>
      </c>
      <c r="E18" s="70">
        <f t="shared" si="4"/>
        <v>0.31666666666666665</v>
      </c>
      <c r="F18" s="70">
        <f t="shared" si="4"/>
        <v>0.32361111111111107</v>
      </c>
      <c r="G18" s="70">
        <f t="shared" si="4"/>
        <v>0.32708333333333328</v>
      </c>
      <c r="H18" s="70">
        <f t="shared" si="4"/>
        <v>0.33194444444444438</v>
      </c>
      <c r="I18" s="70">
        <f t="shared" si="4"/>
        <v>0.3388888888888888</v>
      </c>
      <c r="J18" s="70">
        <f t="shared" si="4"/>
        <v>0.34097222222222212</v>
      </c>
      <c r="K18" s="70">
        <f t="shared" si="4"/>
        <v>0.34513888888888877</v>
      </c>
      <c r="L18" s="70">
        <f t="shared" si="4"/>
        <v>0.35347222222222213</v>
      </c>
      <c r="M18" s="70">
        <f t="shared" si="4"/>
        <v>0.35833333333333323</v>
      </c>
      <c r="N18" s="70">
        <f t="shared" si="4"/>
        <v>0.36319444444444432</v>
      </c>
      <c r="O18" s="70">
        <f t="shared" si="4"/>
        <v>0.3645833333333332</v>
      </c>
      <c r="P18" s="377">
        <f t="shared" si="4"/>
        <v>0.36805555555555541</v>
      </c>
      <c r="Q18" s="229"/>
      <c r="R18" s="91">
        <f t="shared" ref="R18:R28" si="5">$R$13</f>
        <v>39.58</v>
      </c>
      <c r="S18" s="87">
        <f t="shared" ref="S18:S28" si="6">P18-D18</f>
        <v>5.416666666666653E-2</v>
      </c>
      <c r="T18" s="73">
        <f t="shared" ref="T18:T28" si="7">R18/((S18*1440)/60)</f>
        <v>30.446153846153923</v>
      </c>
      <c r="U18" s="88"/>
      <c r="V18" s="82"/>
      <c r="X18" s="82"/>
    </row>
    <row r="19" spans="1:34" ht="18.399999999999999" customHeight="1" thickBot="1" x14ac:dyDescent="0.3">
      <c r="A19" s="693"/>
      <c r="B19" s="246">
        <v>3</v>
      </c>
      <c r="C19" s="132"/>
      <c r="D19" s="493">
        <v>0.35555555555555557</v>
      </c>
      <c r="E19" s="70">
        <f t="shared" si="4"/>
        <v>0.35833333333333334</v>
      </c>
      <c r="F19" s="70">
        <f t="shared" si="4"/>
        <v>0.36527777777777776</v>
      </c>
      <c r="G19" s="70">
        <f t="shared" si="4"/>
        <v>0.36874999999999997</v>
      </c>
      <c r="H19" s="70">
        <f t="shared" si="4"/>
        <v>0.37361111111111106</v>
      </c>
      <c r="I19" s="70">
        <f t="shared" si="4"/>
        <v>0.38055555555555548</v>
      </c>
      <c r="J19" s="70">
        <f t="shared" si="4"/>
        <v>0.38263888888888881</v>
      </c>
      <c r="K19" s="70">
        <f t="shared" si="4"/>
        <v>0.38680555555555546</v>
      </c>
      <c r="L19" s="70">
        <f t="shared" si="4"/>
        <v>0.39513888888888882</v>
      </c>
      <c r="M19" s="70">
        <f t="shared" si="4"/>
        <v>0.39999999999999991</v>
      </c>
      <c r="N19" s="70">
        <f t="shared" si="4"/>
        <v>0.40486111111111101</v>
      </c>
      <c r="O19" s="70">
        <f t="shared" si="4"/>
        <v>0.40624999999999989</v>
      </c>
      <c r="P19" s="377">
        <f t="shared" si="4"/>
        <v>0.4097222222222221</v>
      </c>
      <c r="Q19" s="229"/>
      <c r="R19" s="91">
        <f t="shared" si="5"/>
        <v>39.58</v>
      </c>
      <c r="S19" s="87">
        <f t="shared" si="6"/>
        <v>5.416666666666653E-2</v>
      </c>
      <c r="T19" s="73">
        <f t="shared" si="7"/>
        <v>30.446153846153923</v>
      </c>
      <c r="U19" s="88"/>
      <c r="V19" s="82"/>
      <c r="X19" s="82"/>
    </row>
    <row r="20" spans="1:34" ht="18.399999999999999" customHeight="1" thickBot="1" x14ac:dyDescent="0.3">
      <c r="A20" s="693"/>
      <c r="B20" s="245">
        <v>4</v>
      </c>
      <c r="C20" s="132"/>
      <c r="D20" s="493">
        <v>0.3972222222222222</v>
      </c>
      <c r="E20" s="70">
        <f t="shared" si="4"/>
        <v>0.39999999999999997</v>
      </c>
      <c r="F20" s="70">
        <f t="shared" si="4"/>
        <v>0.40694444444444439</v>
      </c>
      <c r="G20" s="70">
        <f t="shared" si="4"/>
        <v>0.4104166666666666</v>
      </c>
      <c r="H20" s="70">
        <f t="shared" si="4"/>
        <v>0.41527777777777769</v>
      </c>
      <c r="I20" s="70">
        <f t="shared" si="4"/>
        <v>0.42222222222222211</v>
      </c>
      <c r="J20" s="70">
        <f t="shared" si="4"/>
        <v>0.42430555555555544</v>
      </c>
      <c r="K20" s="70">
        <f t="shared" si="4"/>
        <v>0.42847222222222209</v>
      </c>
      <c r="L20" s="70">
        <f t="shared" si="4"/>
        <v>0.43680555555555545</v>
      </c>
      <c r="M20" s="70">
        <f t="shared" si="4"/>
        <v>0.44166666666666654</v>
      </c>
      <c r="N20" s="70">
        <f t="shared" si="4"/>
        <v>0.44652777777777763</v>
      </c>
      <c r="O20" s="70">
        <f t="shared" si="4"/>
        <v>0.44791666666666652</v>
      </c>
      <c r="P20" s="377">
        <f t="shared" si="4"/>
        <v>0.45138888888888873</v>
      </c>
      <c r="Q20" s="229"/>
      <c r="R20" s="91">
        <f t="shared" si="5"/>
        <v>39.58</v>
      </c>
      <c r="S20" s="87">
        <f t="shared" si="6"/>
        <v>5.416666666666653E-2</v>
      </c>
      <c r="T20" s="73">
        <f t="shared" si="7"/>
        <v>30.446153846153923</v>
      </c>
      <c r="U20" s="88"/>
      <c r="V20" s="82"/>
      <c r="X20" s="82"/>
    </row>
    <row r="21" spans="1:34" ht="18.399999999999999" customHeight="1" thickBot="1" x14ac:dyDescent="0.3">
      <c r="A21" s="693"/>
      <c r="B21" s="246">
        <v>5</v>
      </c>
      <c r="C21" s="132"/>
      <c r="D21" s="493">
        <f t="shared" ref="D21:D26" si="8">D20+"01:30"</f>
        <v>0.4597222222222222</v>
      </c>
      <c r="E21" s="70">
        <f t="shared" si="4"/>
        <v>0.46249999999999997</v>
      </c>
      <c r="F21" s="70">
        <f t="shared" si="4"/>
        <v>0.46944444444444439</v>
      </c>
      <c r="G21" s="70">
        <f t="shared" si="4"/>
        <v>0.4729166666666666</v>
      </c>
      <c r="H21" s="70">
        <f t="shared" si="4"/>
        <v>0.47777777777777769</v>
      </c>
      <c r="I21" s="70">
        <f t="shared" si="4"/>
        <v>0.48472222222222211</v>
      </c>
      <c r="J21" s="70">
        <f t="shared" si="4"/>
        <v>0.48680555555555544</v>
      </c>
      <c r="K21" s="70">
        <f t="shared" si="4"/>
        <v>0.49097222222222209</v>
      </c>
      <c r="L21" s="70">
        <f t="shared" si="4"/>
        <v>0.49930555555555545</v>
      </c>
      <c r="M21" s="70">
        <f t="shared" si="4"/>
        <v>0.50416666666666654</v>
      </c>
      <c r="N21" s="70">
        <f t="shared" si="4"/>
        <v>0.50902777777777763</v>
      </c>
      <c r="O21" s="70">
        <f t="shared" si="4"/>
        <v>0.51041666666666652</v>
      </c>
      <c r="P21" s="377">
        <f t="shared" si="4"/>
        <v>0.51388888888888873</v>
      </c>
      <c r="Q21" s="229"/>
      <c r="R21" s="91">
        <f t="shared" si="5"/>
        <v>39.58</v>
      </c>
      <c r="S21" s="87">
        <f t="shared" si="6"/>
        <v>5.416666666666653E-2</v>
      </c>
      <c r="T21" s="73">
        <f t="shared" si="7"/>
        <v>30.446153846153923</v>
      </c>
      <c r="U21" s="88"/>
      <c r="V21" s="82"/>
      <c r="X21" s="82"/>
    </row>
    <row r="22" spans="1:34" ht="18.399999999999999" customHeight="1" thickBot="1" x14ac:dyDescent="0.3">
      <c r="A22" s="693"/>
      <c r="B22" s="246">
        <v>6</v>
      </c>
      <c r="C22" s="132"/>
      <c r="D22" s="493">
        <f t="shared" si="8"/>
        <v>0.52222222222222214</v>
      </c>
      <c r="E22" s="70">
        <f t="shared" si="4"/>
        <v>0.52499999999999991</v>
      </c>
      <c r="F22" s="70">
        <f t="shared" si="4"/>
        <v>0.53194444444444433</v>
      </c>
      <c r="G22" s="70">
        <f t="shared" si="4"/>
        <v>0.53541666666666654</v>
      </c>
      <c r="H22" s="70">
        <f t="shared" si="4"/>
        <v>0.54027777777777763</v>
      </c>
      <c r="I22" s="70">
        <f t="shared" si="4"/>
        <v>0.54722222222222205</v>
      </c>
      <c r="J22" s="70">
        <f t="shared" si="4"/>
        <v>0.54930555555555538</v>
      </c>
      <c r="K22" s="70">
        <f t="shared" si="4"/>
        <v>0.55347222222222203</v>
      </c>
      <c r="L22" s="70">
        <f t="shared" si="4"/>
        <v>0.56180555555555534</v>
      </c>
      <c r="M22" s="70">
        <f t="shared" si="4"/>
        <v>0.56666666666666643</v>
      </c>
      <c r="N22" s="70">
        <f t="shared" si="4"/>
        <v>0.57152777777777752</v>
      </c>
      <c r="O22" s="70">
        <f t="shared" si="4"/>
        <v>0.57291666666666641</v>
      </c>
      <c r="P22" s="377">
        <f t="shared" si="4"/>
        <v>0.57638888888888862</v>
      </c>
      <c r="Q22" s="229"/>
      <c r="R22" s="91">
        <f t="shared" si="5"/>
        <v>39.58</v>
      </c>
      <c r="S22" s="87">
        <f t="shared" si="6"/>
        <v>5.4166666666666474E-2</v>
      </c>
      <c r="T22" s="73">
        <f t="shared" si="7"/>
        <v>30.446153846153958</v>
      </c>
      <c r="U22" s="88"/>
      <c r="V22" s="82"/>
      <c r="X22" s="82"/>
    </row>
    <row r="23" spans="1:34" ht="18.399999999999999" customHeight="1" thickBot="1" x14ac:dyDescent="0.3">
      <c r="A23" s="693"/>
      <c r="B23" s="245">
        <v>7</v>
      </c>
      <c r="C23" s="132"/>
      <c r="D23" s="493">
        <v>0.56388888888888888</v>
      </c>
      <c r="E23" s="70">
        <f t="shared" si="4"/>
        <v>0.56666666666666665</v>
      </c>
      <c r="F23" s="70">
        <f t="shared" si="4"/>
        <v>0.57361111111111107</v>
      </c>
      <c r="G23" s="70">
        <f t="shared" si="4"/>
        <v>0.57708333333333328</v>
      </c>
      <c r="H23" s="70">
        <f t="shared" si="4"/>
        <v>0.58194444444444438</v>
      </c>
      <c r="I23" s="70">
        <f t="shared" si="4"/>
        <v>0.5888888888888888</v>
      </c>
      <c r="J23" s="70">
        <f t="shared" si="4"/>
        <v>0.59097222222222212</v>
      </c>
      <c r="K23" s="70">
        <f t="shared" si="4"/>
        <v>0.59513888888888877</v>
      </c>
      <c r="L23" s="70">
        <f t="shared" si="4"/>
        <v>0.60347222222222208</v>
      </c>
      <c r="M23" s="70">
        <f t="shared" si="4"/>
        <v>0.60833333333333317</v>
      </c>
      <c r="N23" s="70">
        <f t="shared" si="4"/>
        <v>0.61319444444444426</v>
      </c>
      <c r="O23" s="70">
        <f t="shared" si="4"/>
        <v>0.61458333333333315</v>
      </c>
      <c r="P23" s="377">
        <f t="shared" si="4"/>
        <v>0.61805555555555536</v>
      </c>
      <c r="Q23" s="229"/>
      <c r="R23" s="91">
        <f t="shared" si="5"/>
        <v>39.58</v>
      </c>
      <c r="S23" s="87">
        <f t="shared" si="6"/>
        <v>5.4166666666666474E-2</v>
      </c>
      <c r="T23" s="73">
        <f t="shared" si="7"/>
        <v>30.446153846153958</v>
      </c>
      <c r="U23" s="88"/>
      <c r="V23" s="82"/>
      <c r="X23" s="82"/>
    </row>
    <row r="24" spans="1:34" ht="18.399999999999999" customHeight="1" thickBot="1" x14ac:dyDescent="0.3">
      <c r="A24" s="693"/>
      <c r="B24" s="246">
        <v>8</v>
      </c>
      <c r="C24" s="132"/>
      <c r="D24" s="493">
        <v>0.60555555555555551</v>
      </c>
      <c r="E24" s="70">
        <f t="shared" si="4"/>
        <v>0.60833333333333328</v>
      </c>
      <c r="F24" s="70">
        <f t="shared" si="4"/>
        <v>0.6152777777777777</v>
      </c>
      <c r="G24" s="70">
        <f t="shared" si="4"/>
        <v>0.61874999999999991</v>
      </c>
      <c r="H24" s="70">
        <f t="shared" si="4"/>
        <v>0.62361111111111101</v>
      </c>
      <c r="I24" s="70">
        <f t="shared" si="4"/>
        <v>0.63055555555555542</v>
      </c>
      <c r="J24" s="70">
        <f t="shared" si="4"/>
        <v>0.63263888888888875</v>
      </c>
      <c r="K24" s="70">
        <f t="shared" si="4"/>
        <v>0.6368055555555554</v>
      </c>
      <c r="L24" s="70">
        <f t="shared" si="4"/>
        <v>0.64513888888888871</v>
      </c>
      <c r="M24" s="70">
        <f t="shared" si="4"/>
        <v>0.6499999999999998</v>
      </c>
      <c r="N24" s="70">
        <f t="shared" si="4"/>
        <v>0.65486111111111089</v>
      </c>
      <c r="O24" s="70">
        <f t="shared" si="4"/>
        <v>0.65624999999999978</v>
      </c>
      <c r="P24" s="377">
        <f t="shared" si="4"/>
        <v>0.65972222222222199</v>
      </c>
      <c r="Q24" s="229"/>
      <c r="R24" s="91">
        <f t="shared" si="5"/>
        <v>39.58</v>
      </c>
      <c r="S24" s="87">
        <f t="shared" si="6"/>
        <v>5.4166666666666474E-2</v>
      </c>
      <c r="T24" s="73">
        <f t="shared" si="7"/>
        <v>30.446153846153958</v>
      </c>
      <c r="U24" s="88"/>
      <c r="V24" s="82"/>
      <c r="X24" s="82"/>
    </row>
    <row r="25" spans="1:34" ht="18.399999999999999" customHeight="1" thickBot="1" x14ac:dyDescent="0.3">
      <c r="A25" s="693"/>
      <c r="B25" s="246">
        <v>9</v>
      </c>
      <c r="C25" s="132"/>
      <c r="D25" s="493">
        <f t="shared" si="8"/>
        <v>0.66805555555555551</v>
      </c>
      <c r="E25" s="70">
        <f t="shared" si="4"/>
        <v>0.67083333333333328</v>
      </c>
      <c r="F25" s="70">
        <f t="shared" si="4"/>
        <v>0.6777777777777777</v>
      </c>
      <c r="G25" s="70">
        <f t="shared" si="4"/>
        <v>0.68124999999999991</v>
      </c>
      <c r="H25" s="70">
        <f t="shared" si="4"/>
        <v>0.68611111111111101</v>
      </c>
      <c r="I25" s="70">
        <f t="shared" si="4"/>
        <v>0.69305555555555542</v>
      </c>
      <c r="J25" s="70">
        <f t="shared" si="4"/>
        <v>0.69513888888888875</v>
      </c>
      <c r="K25" s="70">
        <f t="shared" si="4"/>
        <v>0.6993055555555554</v>
      </c>
      <c r="L25" s="70">
        <f t="shared" si="4"/>
        <v>0.70763888888888871</v>
      </c>
      <c r="M25" s="70">
        <f t="shared" si="4"/>
        <v>0.7124999999999998</v>
      </c>
      <c r="N25" s="70">
        <f t="shared" si="4"/>
        <v>0.71736111111111089</v>
      </c>
      <c r="O25" s="70">
        <f t="shared" si="4"/>
        <v>0.71874999999999978</v>
      </c>
      <c r="P25" s="377">
        <f t="shared" si="4"/>
        <v>0.72222222222222199</v>
      </c>
      <c r="Q25" s="229"/>
      <c r="R25" s="91">
        <f t="shared" si="5"/>
        <v>39.58</v>
      </c>
      <c r="S25" s="87">
        <f t="shared" si="6"/>
        <v>5.4166666666666474E-2</v>
      </c>
      <c r="T25" s="73">
        <f t="shared" si="7"/>
        <v>30.446153846153958</v>
      </c>
      <c r="U25" s="88"/>
      <c r="V25" s="82"/>
      <c r="X25" s="82"/>
    </row>
    <row r="26" spans="1:34" ht="18.399999999999999" customHeight="1" thickBot="1" x14ac:dyDescent="0.3">
      <c r="A26" s="693"/>
      <c r="B26" s="245">
        <v>10</v>
      </c>
      <c r="C26" s="132"/>
      <c r="D26" s="493">
        <f t="shared" si="8"/>
        <v>0.73055555555555551</v>
      </c>
      <c r="E26" s="70">
        <f t="shared" si="4"/>
        <v>0.73333333333333328</v>
      </c>
      <c r="F26" s="70">
        <f t="shared" si="4"/>
        <v>0.7402777777777777</v>
      </c>
      <c r="G26" s="70">
        <f t="shared" si="4"/>
        <v>0.74374999999999991</v>
      </c>
      <c r="H26" s="70">
        <f t="shared" si="4"/>
        <v>0.74861111111111101</v>
      </c>
      <c r="I26" s="70">
        <f t="shared" si="4"/>
        <v>0.75555555555555542</v>
      </c>
      <c r="J26" s="70">
        <f t="shared" si="4"/>
        <v>0.75763888888888875</v>
      </c>
      <c r="K26" s="70">
        <f t="shared" si="4"/>
        <v>0.7618055555555554</v>
      </c>
      <c r="L26" s="70">
        <f t="shared" si="4"/>
        <v>0.77013888888888871</v>
      </c>
      <c r="M26" s="70">
        <f t="shared" si="4"/>
        <v>0.7749999999999998</v>
      </c>
      <c r="N26" s="70">
        <f t="shared" si="4"/>
        <v>0.77986111111111089</v>
      </c>
      <c r="O26" s="70">
        <f t="shared" si="4"/>
        <v>0.78124999999999978</v>
      </c>
      <c r="P26" s="377">
        <f t="shared" si="4"/>
        <v>0.78472222222222199</v>
      </c>
      <c r="Q26" s="229"/>
      <c r="R26" s="91">
        <f t="shared" si="5"/>
        <v>39.58</v>
      </c>
      <c r="S26" s="87">
        <f t="shared" si="6"/>
        <v>5.4166666666666474E-2</v>
      </c>
      <c r="T26" s="73">
        <f t="shared" si="7"/>
        <v>30.446153846153958</v>
      </c>
      <c r="U26" s="88"/>
      <c r="V26" s="82"/>
      <c r="X26" s="82"/>
    </row>
    <row r="27" spans="1:34" ht="18.399999999999999" customHeight="1" thickBot="1" x14ac:dyDescent="0.3">
      <c r="A27" s="693"/>
      <c r="B27" s="246">
        <v>11</v>
      </c>
      <c r="C27" s="132"/>
      <c r="D27" s="493">
        <v>0.79166666666666663</v>
      </c>
      <c r="E27" s="70">
        <f t="shared" si="4"/>
        <v>0.7944444444444444</v>
      </c>
      <c r="F27" s="70">
        <f t="shared" si="4"/>
        <v>0.80138888888888882</v>
      </c>
      <c r="G27" s="70">
        <f t="shared" si="4"/>
        <v>0.80486111111111103</v>
      </c>
      <c r="H27" s="70">
        <f t="shared" si="4"/>
        <v>0.80972222222222212</v>
      </c>
      <c r="I27" s="70">
        <f t="shared" si="4"/>
        <v>0.81666666666666654</v>
      </c>
      <c r="J27" s="70">
        <f t="shared" si="4"/>
        <v>0.81874999999999987</v>
      </c>
      <c r="K27" s="70">
        <f t="shared" si="4"/>
        <v>0.82291666666666652</v>
      </c>
      <c r="L27" s="70">
        <f t="shared" si="4"/>
        <v>0.83124999999999982</v>
      </c>
      <c r="M27" s="70">
        <f t="shared" si="4"/>
        <v>0.83611111111111092</v>
      </c>
      <c r="N27" s="70">
        <f t="shared" si="4"/>
        <v>0.84097222222222201</v>
      </c>
      <c r="O27" s="70">
        <f t="shared" si="4"/>
        <v>0.84236111111111089</v>
      </c>
      <c r="P27" s="377">
        <f t="shared" si="4"/>
        <v>0.8458333333333331</v>
      </c>
      <c r="Q27" s="229"/>
      <c r="R27" s="91">
        <f t="shared" si="5"/>
        <v>39.58</v>
      </c>
      <c r="S27" s="87">
        <f t="shared" si="6"/>
        <v>5.4166666666666474E-2</v>
      </c>
      <c r="T27" s="73">
        <f t="shared" si="7"/>
        <v>30.446153846153958</v>
      </c>
      <c r="U27" s="88"/>
      <c r="V27" s="82"/>
      <c r="X27" s="82"/>
    </row>
    <row r="28" spans="1:34" ht="18.399999999999999" customHeight="1" thickBot="1" x14ac:dyDescent="0.3">
      <c r="A28" s="709"/>
      <c r="B28" s="246">
        <v>12</v>
      </c>
      <c r="C28" s="132"/>
      <c r="D28" s="493">
        <v>0.83333333333333337</v>
      </c>
      <c r="E28" s="70">
        <f t="shared" si="4"/>
        <v>0.83611111111111114</v>
      </c>
      <c r="F28" s="70">
        <f t="shared" si="4"/>
        <v>0.84305555555555556</v>
      </c>
      <c r="G28" s="70">
        <f t="shared" si="4"/>
        <v>0.84652777777777777</v>
      </c>
      <c r="H28" s="70">
        <f t="shared" si="4"/>
        <v>0.85138888888888886</v>
      </c>
      <c r="I28" s="70">
        <f t="shared" si="4"/>
        <v>0.85833333333333328</v>
      </c>
      <c r="J28" s="70">
        <f t="shared" si="4"/>
        <v>0.86041666666666661</v>
      </c>
      <c r="K28" s="70">
        <f t="shared" si="4"/>
        <v>0.86458333333333326</v>
      </c>
      <c r="L28" s="70">
        <f t="shared" si="4"/>
        <v>0.87291666666666656</v>
      </c>
      <c r="M28" s="70">
        <f t="shared" si="4"/>
        <v>0.87777777777777766</v>
      </c>
      <c r="N28" s="70">
        <f t="shared" si="4"/>
        <v>0.88263888888888875</v>
      </c>
      <c r="O28" s="70">
        <f t="shared" si="4"/>
        <v>0.88402777777777763</v>
      </c>
      <c r="P28" s="377">
        <f t="shared" si="4"/>
        <v>0.88749999999999984</v>
      </c>
      <c r="Q28" s="229"/>
      <c r="R28" s="91">
        <f t="shared" si="5"/>
        <v>39.58</v>
      </c>
      <c r="S28" s="87">
        <f t="shared" si="6"/>
        <v>5.4166666666666474E-2</v>
      </c>
      <c r="T28" s="73">
        <f t="shared" si="7"/>
        <v>30.446153846153958</v>
      </c>
      <c r="U28" s="88"/>
      <c r="V28" s="82"/>
      <c r="X28" s="82"/>
    </row>
    <row r="29" spans="1:34" ht="18.399999999999999" customHeight="1" x14ac:dyDescent="0.25">
      <c r="A29" s="101"/>
      <c r="B29" s="248"/>
      <c r="C29" s="248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AD29" s="249"/>
      <c r="AE29" s="295"/>
      <c r="AF29" s="249"/>
      <c r="AG29" s="378"/>
      <c r="AH29" s="249"/>
    </row>
    <row r="30" spans="1:34" ht="18.399999999999999" customHeight="1" x14ac:dyDescent="0.25">
      <c r="A30" s="84"/>
      <c r="B30" s="84"/>
      <c r="C30" s="84"/>
      <c r="D30" s="249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</row>
    <row r="31" spans="1:34" ht="18.399999999999999" customHeight="1" x14ac:dyDescent="0.25">
      <c r="A31" s="84"/>
      <c r="B31" s="84"/>
      <c r="C31" s="84"/>
      <c r="D31" s="84" t="s">
        <v>64</v>
      </c>
      <c r="E31" s="84"/>
      <c r="F31" s="206"/>
      <c r="G31" s="84">
        <v>12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</row>
    <row r="32" spans="1:34" ht="15" customHeight="1" x14ac:dyDescent="0.25">
      <c r="B32" s="84"/>
      <c r="C32" s="84"/>
      <c r="D32" s="84" t="s">
        <v>65</v>
      </c>
      <c r="E32" s="84"/>
      <c r="F32" s="206"/>
      <c r="G32" s="84">
        <v>0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</row>
    <row r="33" spans="2:34" ht="15" customHeight="1" x14ac:dyDescent="0.25">
      <c r="B33" s="84"/>
      <c r="C33" s="84"/>
      <c r="D33" s="84" t="s">
        <v>66</v>
      </c>
      <c r="E33" s="84"/>
      <c r="F33" s="206"/>
      <c r="G33" s="84">
        <f>B28</f>
        <v>12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</row>
    <row r="34" spans="2:34" ht="15" customHeight="1" x14ac:dyDescent="0.25">
      <c r="B34" s="84"/>
      <c r="C34" s="84"/>
      <c r="D34" s="84" t="s">
        <v>68</v>
      </c>
      <c r="F34" s="206"/>
      <c r="G34" s="207">
        <f>R13</f>
        <v>39.58</v>
      </c>
      <c r="H34" s="84" t="s">
        <v>69</v>
      </c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</row>
    <row r="35" spans="2:34" ht="15" customHeight="1" x14ac:dyDescent="0.25">
      <c r="D35" s="84" t="s">
        <v>70</v>
      </c>
      <c r="G35" s="379"/>
      <c r="H35" s="84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2">
    <mergeCell ref="B16:P16"/>
    <mergeCell ref="A17:A28"/>
    <mergeCell ref="B8:AG8"/>
    <mergeCell ref="B11:C11"/>
    <mergeCell ref="D11:O11"/>
    <mergeCell ref="R11:R12"/>
    <mergeCell ref="B12:C12"/>
    <mergeCell ref="S12:S15"/>
    <mergeCell ref="T12:T15"/>
    <mergeCell ref="U12:U15"/>
    <mergeCell ref="R13:R15"/>
    <mergeCell ref="B15:C15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A65"/>
  <sheetViews>
    <sheetView view="pageBreakPreview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0" width="10.7109375" style="40" customWidth="1"/>
    <col min="21" max="21" width="12.140625" style="40" customWidth="1"/>
    <col min="22" max="23" width="9.7109375" style="40" customWidth="1"/>
    <col min="24" max="24" width="14.7109375" style="40" customWidth="1"/>
    <col min="25" max="16384" width="11.5703125" style="40"/>
  </cols>
  <sheetData>
    <row r="1" spans="2:25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2:25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2:25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2:25" s="30" customFormat="1" ht="23.25" x14ac:dyDescent="0.35">
      <c r="B4" s="31" t="s">
        <v>71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2:25" s="30" customFormat="1" ht="23.25" x14ac:dyDescent="0.35">
      <c r="B5" s="31" t="s">
        <v>44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2:25" s="30" customFormat="1" ht="23.25" x14ac:dyDescent="0.35">
      <c r="B6" s="102" t="s">
        <v>45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</row>
    <row r="7" spans="2:25" s="30" customFormat="1" ht="24" thickBot="1" x14ac:dyDescent="0.4">
      <c r="B7" s="31" t="s">
        <v>46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32"/>
      <c r="S7" s="32"/>
      <c r="T7" s="32"/>
      <c r="U7" s="32"/>
      <c r="V7" s="32"/>
      <c r="W7" s="173"/>
      <c r="X7" s="173"/>
    </row>
    <row r="8" spans="2:25" s="30" customFormat="1" ht="173.25" customHeight="1" thickBot="1" x14ac:dyDescent="0.4">
      <c r="B8" s="710" t="s">
        <v>238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2"/>
    </row>
    <row r="9" spans="2:25" ht="16.5" thickBot="1" x14ac:dyDescent="0.3">
      <c r="B9" s="34"/>
      <c r="C9" s="35"/>
      <c r="D9" s="44">
        <v>5.5555555555555558E-3</v>
      </c>
      <c r="E9" s="44">
        <v>2.7777777777777779E-3</v>
      </c>
      <c r="F9" s="44">
        <v>3.472222222222222E-3</v>
      </c>
      <c r="G9" s="44">
        <v>6.2499999999999995E-3</v>
      </c>
      <c r="H9" s="44">
        <v>4.8611111111111112E-3</v>
      </c>
      <c r="I9" s="44">
        <v>4.8611111111111112E-3</v>
      </c>
      <c r="J9" s="44">
        <v>9.7222222222222224E-3</v>
      </c>
      <c r="K9" s="44">
        <v>6.2499999999999995E-3</v>
      </c>
      <c r="L9" s="44">
        <v>1.7361111111111112E-2</v>
      </c>
      <c r="M9" s="44">
        <v>6.9444444444444441E-3</v>
      </c>
      <c r="N9" s="44">
        <v>5.5555555555555558E-3</v>
      </c>
      <c r="O9" s="44">
        <v>9.7222222222222224E-3</v>
      </c>
      <c r="P9" s="44">
        <v>5.5555555555555558E-3</v>
      </c>
      <c r="Q9" s="579">
        <v>6.9444444444444441E-3</v>
      </c>
      <c r="R9" s="579">
        <v>6.2499999999999995E-3</v>
      </c>
      <c r="S9" s="579">
        <v>3.472222222222222E-3</v>
      </c>
      <c r="T9" s="44">
        <v>3.472222222222222E-3</v>
      </c>
      <c r="U9" s="44">
        <v>5.5555555555555558E-3</v>
      </c>
      <c r="V9" s="37"/>
      <c r="W9" s="37">
        <f>SUM(D9:U9)</f>
        <v>0.11458333333333331</v>
      </c>
      <c r="X9" s="106"/>
    </row>
    <row r="10" spans="2:25" ht="16.5" thickBot="1" x14ac:dyDescent="0.3">
      <c r="B10" s="42"/>
      <c r="C10" s="43"/>
      <c r="D10" s="44">
        <v>5.5555555555555558E-3</v>
      </c>
      <c r="E10" s="44">
        <v>2.7777777777777779E-3</v>
      </c>
      <c r="F10" s="44">
        <v>3.472222222222222E-3</v>
      </c>
      <c r="G10" s="44">
        <v>5.5555555555555558E-3</v>
      </c>
      <c r="H10" s="44">
        <v>4.1666666666666666E-3</v>
      </c>
      <c r="I10" s="44">
        <v>4.1666666666666666E-3</v>
      </c>
      <c r="J10" s="44">
        <v>9.0277777777777787E-3</v>
      </c>
      <c r="K10" s="44">
        <v>5.5555555555555558E-3</v>
      </c>
      <c r="L10" s="44">
        <v>1.6666666666666666E-2</v>
      </c>
      <c r="M10" s="44">
        <v>6.2499999999999995E-3</v>
      </c>
      <c r="N10" s="44">
        <v>4.8611111111111112E-3</v>
      </c>
      <c r="O10" s="44">
        <v>9.0277777777777787E-3</v>
      </c>
      <c r="P10" s="44">
        <v>4.8611111111111112E-3</v>
      </c>
      <c r="Q10" s="44">
        <v>6.2499999999999995E-3</v>
      </c>
      <c r="R10" s="44">
        <v>5.5555555555555558E-3</v>
      </c>
      <c r="S10" s="44">
        <v>2.7777777777777779E-3</v>
      </c>
      <c r="T10" s="44">
        <v>3.472222222222222E-3</v>
      </c>
      <c r="U10" s="44">
        <v>5.5555555555555558E-3</v>
      </c>
      <c r="V10" s="45"/>
      <c r="W10" s="45">
        <f>SUM(D10:U10)</f>
        <v>0.10555555555555556</v>
      </c>
      <c r="X10" s="106"/>
    </row>
    <row r="11" spans="2:25" ht="26.25" customHeight="1" thickBot="1" x14ac:dyDescent="0.3">
      <c r="B11" s="696" t="s">
        <v>47</v>
      </c>
      <c r="C11" s="697"/>
      <c r="D11" s="698" t="s">
        <v>48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700"/>
      <c r="U11" s="373" t="s">
        <v>49</v>
      </c>
      <c r="V11" s="701" t="s">
        <v>50</v>
      </c>
      <c r="W11" s="701" t="s">
        <v>51</v>
      </c>
      <c r="X11" s="701" t="s">
        <v>52</v>
      </c>
      <c r="Y11" s="701" t="s">
        <v>53</v>
      </c>
    </row>
    <row r="12" spans="2:25" ht="48.75" thickBot="1" x14ac:dyDescent="0.3">
      <c r="B12" s="420"/>
      <c r="C12" s="420" t="s">
        <v>265</v>
      </c>
      <c r="D12" s="345" t="s">
        <v>266</v>
      </c>
      <c r="E12" s="49" t="s">
        <v>55</v>
      </c>
      <c r="F12" s="50" t="s">
        <v>267</v>
      </c>
      <c r="G12" s="50" t="s">
        <v>268</v>
      </c>
      <c r="H12" s="50" t="s">
        <v>56</v>
      </c>
      <c r="I12" s="50" t="s">
        <v>269</v>
      </c>
      <c r="J12" s="50" t="s">
        <v>270</v>
      </c>
      <c r="K12" s="50" t="s">
        <v>271</v>
      </c>
      <c r="L12" s="50" t="s">
        <v>272</v>
      </c>
      <c r="M12" s="50" t="s">
        <v>271</v>
      </c>
      <c r="N12" s="50" t="s">
        <v>273</v>
      </c>
      <c r="O12" s="50" t="s">
        <v>57</v>
      </c>
      <c r="P12" s="50" t="s">
        <v>274</v>
      </c>
      <c r="Q12" s="50" t="s">
        <v>268</v>
      </c>
      <c r="R12" s="50" t="s">
        <v>267</v>
      </c>
      <c r="S12" s="51" t="s">
        <v>55</v>
      </c>
      <c r="T12" s="48" t="s">
        <v>266</v>
      </c>
      <c r="U12" s="376" t="s">
        <v>265</v>
      </c>
      <c r="V12" s="702"/>
      <c r="W12" s="703"/>
      <c r="X12" s="703"/>
      <c r="Y12" s="703"/>
    </row>
    <row r="13" spans="2:25" ht="15.75" thickBot="1" x14ac:dyDescent="0.3">
      <c r="B13" s="352" t="s">
        <v>58</v>
      </c>
      <c r="C13" s="419">
        <v>0</v>
      </c>
      <c r="D13" s="370">
        <v>2.8439999999999999</v>
      </c>
      <c r="E13" s="54">
        <v>2.508</v>
      </c>
      <c r="F13" s="55">
        <v>1.496</v>
      </c>
      <c r="G13" s="55">
        <v>2.8</v>
      </c>
      <c r="H13" s="55">
        <v>1.8720000000000001</v>
      </c>
      <c r="I13" s="55">
        <v>1.8680000000000001</v>
      </c>
      <c r="J13" s="55">
        <v>4.2640000000000002</v>
      </c>
      <c r="K13" s="55">
        <v>2.36</v>
      </c>
      <c r="L13" s="55">
        <v>3.0009999999999999</v>
      </c>
      <c r="M13" s="55">
        <v>3.4169999999999998</v>
      </c>
      <c r="N13" s="55">
        <v>2.6</v>
      </c>
      <c r="O13" s="55">
        <v>4</v>
      </c>
      <c r="P13" s="55">
        <v>1.7869999999999999</v>
      </c>
      <c r="Q13" s="55">
        <v>3.0379999999999998</v>
      </c>
      <c r="R13" s="55">
        <v>2.7429999999999999</v>
      </c>
      <c r="S13" s="56">
        <v>1.5</v>
      </c>
      <c r="T13" s="57">
        <v>2.5089999999999999</v>
      </c>
      <c r="U13" s="376">
        <v>2.8540000000000001</v>
      </c>
      <c r="V13" s="704">
        <f>U14</f>
        <v>47.460999999999999</v>
      </c>
      <c r="W13" s="703"/>
      <c r="X13" s="703"/>
      <c r="Y13" s="703"/>
    </row>
    <row r="14" spans="2:25" ht="30.75" customHeight="1" thickBot="1" x14ac:dyDescent="0.3">
      <c r="B14" s="58" t="s">
        <v>59</v>
      </c>
      <c r="C14" s="59">
        <v>0</v>
      </c>
      <c r="D14" s="60">
        <f>C14+D13</f>
        <v>2.8439999999999999</v>
      </c>
      <c r="E14" s="61">
        <f t="shared" ref="E14:U14" si="0">D14+E13</f>
        <v>5.3520000000000003</v>
      </c>
      <c r="F14" s="61">
        <f t="shared" si="0"/>
        <v>6.8480000000000008</v>
      </c>
      <c r="G14" s="61">
        <f t="shared" si="0"/>
        <v>9.6479999999999997</v>
      </c>
      <c r="H14" s="61">
        <f t="shared" si="0"/>
        <v>11.52</v>
      </c>
      <c r="I14" s="61">
        <f t="shared" si="0"/>
        <v>13.388</v>
      </c>
      <c r="J14" s="61">
        <f t="shared" si="0"/>
        <v>17.652000000000001</v>
      </c>
      <c r="K14" s="61">
        <f t="shared" si="0"/>
        <v>20.012</v>
      </c>
      <c r="L14" s="61">
        <f t="shared" si="0"/>
        <v>23.013000000000002</v>
      </c>
      <c r="M14" s="61">
        <f t="shared" si="0"/>
        <v>26.43</v>
      </c>
      <c r="N14" s="61">
        <f t="shared" si="0"/>
        <v>29.03</v>
      </c>
      <c r="O14" s="61">
        <f t="shared" si="0"/>
        <v>33.03</v>
      </c>
      <c r="P14" s="61">
        <f t="shared" si="0"/>
        <v>34.817</v>
      </c>
      <c r="Q14" s="61">
        <f t="shared" si="0"/>
        <v>37.854999999999997</v>
      </c>
      <c r="R14" s="61">
        <f t="shared" si="0"/>
        <v>40.597999999999999</v>
      </c>
      <c r="S14" s="61">
        <f t="shared" si="0"/>
        <v>42.097999999999999</v>
      </c>
      <c r="T14" s="61">
        <f t="shared" si="0"/>
        <v>44.606999999999999</v>
      </c>
      <c r="U14" s="61">
        <f t="shared" si="0"/>
        <v>47.460999999999999</v>
      </c>
      <c r="V14" s="705"/>
      <c r="W14" s="703"/>
      <c r="X14" s="703"/>
      <c r="Y14" s="703"/>
    </row>
    <row r="15" spans="2:25" ht="30.75" customHeight="1" thickBot="1" x14ac:dyDescent="0.3">
      <c r="B15" s="687" t="s">
        <v>60</v>
      </c>
      <c r="C15" s="688"/>
      <c r="D15" s="60">
        <f>D13/((D10*1440)/60)</f>
        <v>21.33</v>
      </c>
      <c r="E15" s="61">
        <f t="shared" ref="E15:U15" si="1">E13/((E10*1440)/60)</f>
        <v>37.619999999999997</v>
      </c>
      <c r="F15" s="61">
        <f t="shared" si="1"/>
        <v>17.952000000000002</v>
      </c>
      <c r="G15" s="61">
        <f t="shared" si="1"/>
        <v>21</v>
      </c>
      <c r="H15" s="61">
        <f t="shared" si="1"/>
        <v>18.72</v>
      </c>
      <c r="I15" s="61">
        <f t="shared" si="1"/>
        <v>18.68</v>
      </c>
      <c r="J15" s="61">
        <f t="shared" si="1"/>
        <v>19.679999999999996</v>
      </c>
      <c r="K15" s="61">
        <f t="shared" si="1"/>
        <v>17.7</v>
      </c>
      <c r="L15" s="61">
        <f t="shared" si="1"/>
        <v>7.5024999999999995</v>
      </c>
      <c r="M15" s="61">
        <f t="shared" si="1"/>
        <v>22.78</v>
      </c>
      <c r="N15" s="61">
        <f t="shared" si="1"/>
        <v>22.285714285714285</v>
      </c>
      <c r="O15" s="61">
        <f t="shared" si="1"/>
        <v>18.46153846153846</v>
      </c>
      <c r="P15" s="61">
        <f t="shared" si="1"/>
        <v>15.317142857142857</v>
      </c>
      <c r="Q15" s="61">
        <f t="shared" si="1"/>
        <v>20.253333333333334</v>
      </c>
      <c r="R15" s="61">
        <f t="shared" si="1"/>
        <v>20.572499999999998</v>
      </c>
      <c r="S15" s="61">
        <f t="shared" si="1"/>
        <v>22.5</v>
      </c>
      <c r="T15" s="61">
        <f t="shared" si="1"/>
        <v>30.108000000000001</v>
      </c>
      <c r="U15" s="64">
        <f t="shared" si="1"/>
        <v>21.405000000000001</v>
      </c>
      <c r="V15" s="706"/>
      <c r="W15" s="702"/>
      <c r="X15" s="702"/>
      <c r="Y15" s="702"/>
    </row>
    <row r="16" spans="2:25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690"/>
      <c r="W16" s="708"/>
      <c r="X16" s="708"/>
      <c r="Y16" s="691"/>
    </row>
    <row r="17" spans="1:27" ht="18.399999999999999" customHeight="1" thickBot="1" x14ac:dyDescent="0.3">
      <c r="A17" s="692" t="s">
        <v>38</v>
      </c>
      <c r="B17" s="67">
        <v>1</v>
      </c>
      <c r="C17" s="437">
        <v>0.21875</v>
      </c>
      <c r="D17" s="69">
        <f t="shared" ref="D17:K32" si="2">C17+D$10</f>
        <v>0.22430555555555556</v>
      </c>
      <c r="E17" s="70">
        <f t="shared" si="2"/>
        <v>0.22708333333333333</v>
      </c>
      <c r="F17" s="70">
        <f t="shared" si="2"/>
        <v>0.23055555555555554</v>
      </c>
      <c r="G17" s="70">
        <f t="shared" si="2"/>
        <v>0.2361111111111111</v>
      </c>
      <c r="H17" s="70">
        <f t="shared" si="2"/>
        <v>0.24027777777777778</v>
      </c>
      <c r="I17" s="70">
        <f t="shared" si="2"/>
        <v>0.24444444444444446</v>
      </c>
      <c r="J17" s="70">
        <f t="shared" si="2"/>
        <v>0.25347222222222227</v>
      </c>
      <c r="K17" s="70">
        <f t="shared" si="2"/>
        <v>0.2590277777777778</v>
      </c>
      <c r="L17" s="70">
        <f t="shared" ref="L17" si="3">K17+L$10</f>
        <v>0.27569444444444446</v>
      </c>
      <c r="M17" s="70">
        <f t="shared" ref="M17" si="4">L17+M$10</f>
        <v>0.28194444444444444</v>
      </c>
      <c r="N17" s="70">
        <f t="shared" ref="N17" si="5">M17+N$10</f>
        <v>0.28680555555555554</v>
      </c>
      <c r="O17" s="70">
        <f t="shared" ref="O17" si="6">N17+O$10</f>
        <v>0.29583333333333334</v>
      </c>
      <c r="P17" s="70">
        <f t="shared" ref="P17" si="7">O17+P$10</f>
        <v>0.30069444444444443</v>
      </c>
      <c r="Q17" s="70">
        <f t="shared" ref="Q17" si="8">P17+Q$10</f>
        <v>0.30694444444444441</v>
      </c>
      <c r="R17" s="70">
        <f t="shared" ref="R17" si="9">Q17+R$10</f>
        <v>0.31249999999999994</v>
      </c>
      <c r="S17" s="70">
        <f t="shared" ref="S17" si="10">R17+S$10</f>
        <v>0.31527777777777771</v>
      </c>
      <c r="T17" s="70">
        <f t="shared" ref="T17" si="11">S17+T$10</f>
        <v>0.31874999999999992</v>
      </c>
      <c r="U17" s="70">
        <f t="shared" ref="U17" si="12">T17+U$10</f>
        <v>0.32430555555555546</v>
      </c>
      <c r="V17" s="91">
        <f>$V$13</f>
        <v>47.460999999999999</v>
      </c>
      <c r="W17" s="87">
        <f t="shared" ref="W17:W57" si="13">U17-C17</f>
        <v>0.10555555555555546</v>
      </c>
      <c r="X17" s="73">
        <f t="shared" ref="X17:X57" si="14">$G$62/((W17*1440)/60)</f>
        <v>18.73460526315791</v>
      </c>
    </row>
    <row r="18" spans="1:27" ht="18.399999999999999" customHeight="1" thickBot="1" x14ac:dyDescent="0.3">
      <c r="A18" s="693"/>
      <c r="B18" s="74">
        <v>2</v>
      </c>
      <c r="C18" s="438">
        <f>C17+"00:30"</f>
        <v>0.23958333333333334</v>
      </c>
      <c r="D18" s="139">
        <f t="shared" si="2"/>
        <v>0.24513888888888891</v>
      </c>
      <c r="E18" s="83">
        <f t="shared" si="2"/>
        <v>0.24791666666666667</v>
      </c>
      <c r="F18" s="83">
        <f t="shared" si="2"/>
        <v>0.25138888888888888</v>
      </c>
      <c r="G18" s="83">
        <f t="shared" si="2"/>
        <v>0.25694444444444442</v>
      </c>
      <c r="H18" s="83">
        <f t="shared" si="2"/>
        <v>0.26111111111111107</v>
      </c>
      <c r="I18" s="83">
        <f t="shared" si="2"/>
        <v>0.26527777777777772</v>
      </c>
      <c r="J18" s="83">
        <f t="shared" si="2"/>
        <v>0.27430555555555552</v>
      </c>
      <c r="K18" s="70">
        <f t="shared" ref="K18:K53" si="15">J18+K$10</f>
        <v>0.27986111111111106</v>
      </c>
      <c r="L18" s="70">
        <f t="shared" ref="L18:L54" si="16">K18+L$10</f>
        <v>0.29652777777777772</v>
      </c>
      <c r="M18" s="70">
        <f t="shared" ref="M18:M54" si="17">L18+M$10</f>
        <v>0.3027777777777777</v>
      </c>
      <c r="N18" s="70">
        <f t="shared" ref="N18:N54" si="18">M18+N$10</f>
        <v>0.3076388888888888</v>
      </c>
      <c r="O18" s="70">
        <f t="shared" ref="O18:O54" si="19">N18+O$10</f>
        <v>0.3166666666666666</v>
      </c>
      <c r="P18" s="70">
        <f t="shared" ref="P18:P54" si="20">O18+P$10</f>
        <v>0.32152777777777769</v>
      </c>
      <c r="Q18" s="70">
        <f t="shared" ref="Q18:Q54" si="21">P18+Q$10</f>
        <v>0.32777777777777767</v>
      </c>
      <c r="R18" s="70">
        <f t="shared" ref="R18:R54" si="22">Q18+R$10</f>
        <v>0.3333333333333332</v>
      </c>
      <c r="S18" s="70">
        <f t="shared" ref="S18:S54" si="23">R18+S$10</f>
        <v>0.33611111111111097</v>
      </c>
      <c r="T18" s="70">
        <f t="shared" ref="T18:T54" si="24">S18+T$10</f>
        <v>0.33958333333333318</v>
      </c>
      <c r="U18" s="70">
        <f t="shared" ref="U18:U54" si="25">T18+U$10</f>
        <v>0.34513888888888872</v>
      </c>
      <c r="V18" s="92">
        <f t="shared" ref="V18:V57" si="26">$V$13</f>
        <v>47.460999999999999</v>
      </c>
      <c r="W18" s="88">
        <f t="shared" si="13"/>
        <v>0.10555555555555537</v>
      </c>
      <c r="X18" s="89">
        <f t="shared" si="14"/>
        <v>18.734605263157924</v>
      </c>
      <c r="Y18" s="82"/>
      <c r="Z18" s="82">
        <f t="shared" ref="Z18:Z57" si="27">C18-C17</f>
        <v>2.0833333333333343E-2</v>
      </c>
    </row>
    <row r="19" spans="1:27" ht="18.399999999999999" customHeight="1" thickBot="1" x14ac:dyDescent="0.3">
      <c r="A19" s="693"/>
      <c r="B19" s="74">
        <v>3</v>
      </c>
      <c r="C19" s="438">
        <f>C18+"00:30"</f>
        <v>0.26041666666666669</v>
      </c>
      <c r="D19" s="139">
        <f t="shared" si="2"/>
        <v>0.26597222222222222</v>
      </c>
      <c r="E19" s="83">
        <f t="shared" si="2"/>
        <v>0.26874999999999999</v>
      </c>
      <c r="F19" s="83">
        <f t="shared" si="2"/>
        <v>0.2722222222222222</v>
      </c>
      <c r="G19" s="83">
        <f t="shared" si="2"/>
        <v>0.27777777777777773</v>
      </c>
      <c r="H19" s="83">
        <f t="shared" si="2"/>
        <v>0.28194444444444439</v>
      </c>
      <c r="I19" s="83">
        <f t="shared" si="2"/>
        <v>0.28611111111111104</v>
      </c>
      <c r="J19" s="83">
        <f t="shared" si="2"/>
        <v>0.29513888888888884</v>
      </c>
      <c r="K19" s="70">
        <f t="shared" si="15"/>
        <v>0.30069444444444438</v>
      </c>
      <c r="L19" s="70">
        <f t="shared" si="16"/>
        <v>0.31736111111111104</v>
      </c>
      <c r="M19" s="70">
        <f t="shared" si="17"/>
        <v>0.32361111111111102</v>
      </c>
      <c r="N19" s="70">
        <f t="shared" si="18"/>
        <v>0.32847222222222211</v>
      </c>
      <c r="O19" s="70">
        <f t="shared" si="19"/>
        <v>0.33749999999999991</v>
      </c>
      <c r="P19" s="70">
        <f t="shared" si="20"/>
        <v>0.34236111111111101</v>
      </c>
      <c r="Q19" s="70">
        <f t="shared" si="21"/>
        <v>0.34861111111111098</v>
      </c>
      <c r="R19" s="70">
        <f t="shared" si="22"/>
        <v>0.35416666666666652</v>
      </c>
      <c r="S19" s="70">
        <f t="shared" si="23"/>
        <v>0.35694444444444429</v>
      </c>
      <c r="T19" s="70">
        <f t="shared" si="24"/>
        <v>0.3604166666666665</v>
      </c>
      <c r="U19" s="70">
        <f t="shared" si="25"/>
        <v>0.36597222222222203</v>
      </c>
      <c r="V19" s="92">
        <f t="shared" si="26"/>
        <v>47.460999999999999</v>
      </c>
      <c r="W19" s="88">
        <f t="shared" si="13"/>
        <v>0.10555555555555535</v>
      </c>
      <c r="X19" s="89">
        <f t="shared" si="14"/>
        <v>18.734605263157931</v>
      </c>
      <c r="Y19" s="82"/>
      <c r="Z19" s="82">
        <f t="shared" si="27"/>
        <v>2.0833333333333343E-2</v>
      </c>
    </row>
    <row r="20" spans="1:27" ht="18.399999999999999" customHeight="1" thickBot="1" x14ac:dyDescent="0.3">
      <c r="A20" s="693"/>
      <c r="B20" s="74">
        <v>4</v>
      </c>
      <c r="C20" s="438">
        <f t="shared" ref="C20:C21" si="28">C19+"00:30"</f>
        <v>0.28125</v>
      </c>
      <c r="D20" s="139">
        <f t="shared" si="2"/>
        <v>0.28680555555555554</v>
      </c>
      <c r="E20" s="83">
        <f t="shared" si="2"/>
        <v>0.2895833333333333</v>
      </c>
      <c r="F20" s="83">
        <f t="shared" si="2"/>
        <v>0.29305555555555551</v>
      </c>
      <c r="G20" s="83">
        <f t="shared" si="2"/>
        <v>0.29861111111111105</v>
      </c>
      <c r="H20" s="83">
        <f t="shared" si="2"/>
        <v>0.3027777777777777</v>
      </c>
      <c r="I20" s="83">
        <f t="shared" si="2"/>
        <v>0.30694444444444435</v>
      </c>
      <c r="J20" s="83">
        <f t="shared" si="2"/>
        <v>0.31597222222222215</v>
      </c>
      <c r="K20" s="70">
        <f t="shared" si="15"/>
        <v>0.32152777777777769</v>
      </c>
      <c r="L20" s="70">
        <f t="shared" si="16"/>
        <v>0.33819444444444435</v>
      </c>
      <c r="M20" s="70">
        <f t="shared" si="17"/>
        <v>0.34444444444444433</v>
      </c>
      <c r="N20" s="70">
        <f t="shared" si="18"/>
        <v>0.34930555555555542</v>
      </c>
      <c r="O20" s="70">
        <f t="shared" si="19"/>
        <v>0.35833333333333323</v>
      </c>
      <c r="P20" s="70">
        <f t="shared" si="20"/>
        <v>0.36319444444444432</v>
      </c>
      <c r="Q20" s="70">
        <f t="shared" si="21"/>
        <v>0.3694444444444443</v>
      </c>
      <c r="R20" s="70">
        <f t="shared" si="22"/>
        <v>0.37499999999999983</v>
      </c>
      <c r="S20" s="70">
        <f t="shared" si="23"/>
        <v>0.3777777777777776</v>
      </c>
      <c r="T20" s="70">
        <f t="shared" si="24"/>
        <v>0.38124999999999981</v>
      </c>
      <c r="U20" s="70">
        <f t="shared" si="25"/>
        <v>0.38680555555555535</v>
      </c>
      <c r="V20" s="92">
        <f t="shared" si="26"/>
        <v>47.460999999999999</v>
      </c>
      <c r="W20" s="88">
        <f t="shared" si="13"/>
        <v>0.10555555555555535</v>
      </c>
      <c r="X20" s="89">
        <f t="shared" si="14"/>
        <v>18.734605263157931</v>
      </c>
      <c r="Y20" s="82"/>
      <c r="Z20" s="82">
        <f t="shared" si="27"/>
        <v>2.0833333333333315E-2</v>
      </c>
    </row>
    <row r="21" spans="1:27" ht="18.399999999999999" customHeight="1" thickBot="1" x14ac:dyDescent="0.3">
      <c r="A21" s="693"/>
      <c r="B21" s="74">
        <v>5</v>
      </c>
      <c r="C21" s="438">
        <f t="shared" si="28"/>
        <v>0.30208333333333331</v>
      </c>
      <c r="D21" s="139">
        <f t="shared" si="2"/>
        <v>0.30763888888888885</v>
      </c>
      <c r="E21" s="83">
        <f t="shared" si="2"/>
        <v>0.31041666666666662</v>
      </c>
      <c r="F21" s="83">
        <f t="shared" si="2"/>
        <v>0.31388888888888883</v>
      </c>
      <c r="G21" s="83">
        <f t="shared" si="2"/>
        <v>0.31944444444444436</v>
      </c>
      <c r="H21" s="83">
        <f t="shared" si="2"/>
        <v>0.32361111111111102</v>
      </c>
      <c r="I21" s="83">
        <f t="shared" si="2"/>
        <v>0.32777777777777767</v>
      </c>
      <c r="J21" s="83">
        <f t="shared" si="2"/>
        <v>0.33680555555555547</v>
      </c>
      <c r="K21" s="70">
        <f t="shared" si="15"/>
        <v>0.34236111111111101</v>
      </c>
      <c r="L21" s="70">
        <f t="shared" si="16"/>
        <v>0.35902777777777767</v>
      </c>
      <c r="M21" s="70">
        <f t="shared" si="17"/>
        <v>0.36527777777777765</v>
      </c>
      <c r="N21" s="70">
        <f t="shared" si="18"/>
        <v>0.37013888888888874</v>
      </c>
      <c r="O21" s="70">
        <f t="shared" si="19"/>
        <v>0.37916666666666654</v>
      </c>
      <c r="P21" s="70">
        <f t="shared" si="20"/>
        <v>0.38402777777777763</v>
      </c>
      <c r="Q21" s="70">
        <f t="shared" si="21"/>
        <v>0.39027777777777761</v>
      </c>
      <c r="R21" s="70">
        <f t="shared" si="22"/>
        <v>0.39583333333333315</v>
      </c>
      <c r="S21" s="70">
        <f t="shared" si="23"/>
        <v>0.39861111111111092</v>
      </c>
      <c r="T21" s="70">
        <f t="shared" si="24"/>
        <v>0.40208333333333313</v>
      </c>
      <c r="U21" s="70">
        <f t="shared" si="25"/>
        <v>0.40763888888888866</v>
      </c>
      <c r="V21" s="92">
        <f t="shared" si="26"/>
        <v>47.460999999999999</v>
      </c>
      <c r="W21" s="88">
        <f t="shared" si="13"/>
        <v>0.10555555555555535</v>
      </c>
      <c r="X21" s="89">
        <f t="shared" si="14"/>
        <v>18.734605263157931</v>
      </c>
      <c r="Y21" s="82"/>
      <c r="Z21" s="82">
        <f t="shared" si="27"/>
        <v>2.0833333333333315E-2</v>
      </c>
    </row>
    <row r="22" spans="1:27" ht="18.399999999999999" customHeight="1" thickBot="1" x14ac:dyDescent="0.3">
      <c r="A22" s="693"/>
      <c r="B22" s="67">
        <v>6</v>
      </c>
      <c r="C22" s="438">
        <f t="shared" ref="C22:C43" si="29">C21+"00:20"</f>
        <v>0.31597222222222221</v>
      </c>
      <c r="D22" s="139">
        <f t="shared" si="2"/>
        <v>0.32152777777777775</v>
      </c>
      <c r="E22" s="83">
        <f t="shared" si="2"/>
        <v>0.32430555555555551</v>
      </c>
      <c r="F22" s="83">
        <f t="shared" si="2"/>
        <v>0.32777777777777772</v>
      </c>
      <c r="G22" s="83">
        <f t="shared" si="2"/>
        <v>0.33333333333333326</v>
      </c>
      <c r="H22" s="83">
        <f t="shared" si="2"/>
        <v>0.33749999999999991</v>
      </c>
      <c r="I22" s="83">
        <f t="shared" si="2"/>
        <v>0.34166666666666656</v>
      </c>
      <c r="J22" s="83">
        <f t="shared" si="2"/>
        <v>0.35069444444444436</v>
      </c>
      <c r="K22" s="70">
        <f t="shared" si="15"/>
        <v>0.3562499999999999</v>
      </c>
      <c r="L22" s="70">
        <f t="shared" si="16"/>
        <v>0.37291666666666656</v>
      </c>
      <c r="M22" s="70">
        <f t="shared" si="17"/>
        <v>0.37916666666666654</v>
      </c>
      <c r="N22" s="70">
        <f t="shared" si="18"/>
        <v>0.38402777777777763</v>
      </c>
      <c r="O22" s="70">
        <f t="shared" si="19"/>
        <v>0.39305555555555544</v>
      </c>
      <c r="P22" s="70">
        <f t="shared" si="20"/>
        <v>0.39791666666666653</v>
      </c>
      <c r="Q22" s="70">
        <f t="shared" si="21"/>
        <v>0.40416666666666651</v>
      </c>
      <c r="R22" s="70">
        <f t="shared" si="22"/>
        <v>0.40972222222222204</v>
      </c>
      <c r="S22" s="70">
        <f t="shared" si="23"/>
        <v>0.41249999999999981</v>
      </c>
      <c r="T22" s="70">
        <f t="shared" si="24"/>
        <v>0.41597222222222202</v>
      </c>
      <c r="U22" s="70">
        <f t="shared" si="25"/>
        <v>0.42152777777777756</v>
      </c>
      <c r="V22" s="92">
        <f t="shared" si="26"/>
        <v>47.460999999999999</v>
      </c>
      <c r="W22" s="88">
        <f t="shared" si="13"/>
        <v>0.10555555555555535</v>
      </c>
      <c r="X22" s="89">
        <f t="shared" si="14"/>
        <v>18.734605263157931</v>
      </c>
      <c r="Y22" s="82"/>
      <c r="Z22" s="82">
        <f t="shared" si="27"/>
        <v>1.3888888888888895E-2</v>
      </c>
    </row>
    <row r="23" spans="1:27" ht="18.399999999999999" customHeight="1" thickBot="1" x14ac:dyDescent="0.3">
      <c r="A23" s="693"/>
      <c r="B23" s="74">
        <v>7</v>
      </c>
      <c r="C23" s="438">
        <f t="shared" si="29"/>
        <v>0.3298611111111111</v>
      </c>
      <c r="D23" s="139">
        <f t="shared" si="2"/>
        <v>0.33541666666666664</v>
      </c>
      <c r="E23" s="83">
        <f t="shared" si="2"/>
        <v>0.33819444444444441</v>
      </c>
      <c r="F23" s="83">
        <f t="shared" si="2"/>
        <v>0.34166666666666662</v>
      </c>
      <c r="G23" s="83">
        <f t="shared" si="2"/>
        <v>0.34722222222222215</v>
      </c>
      <c r="H23" s="83">
        <f t="shared" si="2"/>
        <v>0.35138888888888881</v>
      </c>
      <c r="I23" s="83">
        <f t="shared" si="2"/>
        <v>0.35555555555555546</v>
      </c>
      <c r="J23" s="83">
        <f t="shared" si="2"/>
        <v>0.36458333333333326</v>
      </c>
      <c r="K23" s="70">
        <f t="shared" si="15"/>
        <v>0.3701388888888888</v>
      </c>
      <c r="L23" s="70">
        <f t="shared" si="16"/>
        <v>0.38680555555555546</v>
      </c>
      <c r="M23" s="70">
        <f t="shared" si="17"/>
        <v>0.39305555555555544</v>
      </c>
      <c r="N23" s="70">
        <f t="shared" si="18"/>
        <v>0.39791666666666653</v>
      </c>
      <c r="O23" s="70">
        <f t="shared" si="19"/>
        <v>0.40694444444444433</v>
      </c>
      <c r="P23" s="70">
        <f t="shared" si="20"/>
        <v>0.41180555555555542</v>
      </c>
      <c r="Q23" s="70">
        <f t="shared" si="21"/>
        <v>0.4180555555555554</v>
      </c>
      <c r="R23" s="70">
        <f t="shared" si="22"/>
        <v>0.42361111111111094</v>
      </c>
      <c r="S23" s="70">
        <f t="shared" si="23"/>
        <v>0.42638888888888871</v>
      </c>
      <c r="T23" s="70">
        <f t="shared" si="24"/>
        <v>0.42986111111111092</v>
      </c>
      <c r="U23" s="70">
        <f t="shared" si="25"/>
        <v>0.43541666666666645</v>
      </c>
      <c r="V23" s="92">
        <f t="shared" si="26"/>
        <v>47.460999999999999</v>
      </c>
      <c r="W23" s="88">
        <f t="shared" si="13"/>
        <v>0.10555555555555535</v>
      </c>
      <c r="X23" s="89">
        <f t="shared" si="14"/>
        <v>18.734605263157931</v>
      </c>
      <c r="Y23" s="82"/>
      <c r="Z23" s="82">
        <f t="shared" si="27"/>
        <v>1.3888888888888895E-2</v>
      </c>
    </row>
    <row r="24" spans="1:27" ht="18.399999999999999" customHeight="1" thickBot="1" x14ac:dyDescent="0.3">
      <c r="A24" s="693"/>
      <c r="B24" s="74">
        <v>8</v>
      </c>
      <c r="C24" s="438">
        <f t="shared" si="29"/>
        <v>0.34375</v>
      </c>
      <c r="D24" s="139">
        <f t="shared" si="2"/>
        <v>0.34930555555555554</v>
      </c>
      <c r="E24" s="83">
        <f t="shared" si="2"/>
        <v>0.3520833333333333</v>
      </c>
      <c r="F24" s="83">
        <f t="shared" si="2"/>
        <v>0.35555555555555551</v>
      </c>
      <c r="G24" s="83">
        <f t="shared" si="2"/>
        <v>0.36111111111111105</v>
      </c>
      <c r="H24" s="83">
        <f t="shared" si="2"/>
        <v>0.3652777777777777</v>
      </c>
      <c r="I24" s="83">
        <f t="shared" si="2"/>
        <v>0.36944444444444435</v>
      </c>
      <c r="J24" s="83">
        <f t="shared" si="2"/>
        <v>0.37847222222222215</v>
      </c>
      <c r="K24" s="70">
        <f t="shared" si="15"/>
        <v>0.38402777777777769</v>
      </c>
      <c r="L24" s="70">
        <f t="shared" si="16"/>
        <v>0.40069444444444435</v>
      </c>
      <c r="M24" s="70">
        <f t="shared" si="17"/>
        <v>0.40694444444444433</v>
      </c>
      <c r="N24" s="70">
        <f t="shared" si="18"/>
        <v>0.41180555555555542</v>
      </c>
      <c r="O24" s="70">
        <f t="shared" si="19"/>
        <v>0.42083333333333323</v>
      </c>
      <c r="P24" s="70">
        <f t="shared" si="20"/>
        <v>0.42569444444444432</v>
      </c>
      <c r="Q24" s="70">
        <f t="shared" si="21"/>
        <v>0.4319444444444443</v>
      </c>
      <c r="R24" s="70">
        <f t="shared" si="22"/>
        <v>0.43749999999999983</v>
      </c>
      <c r="S24" s="70">
        <f t="shared" si="23"/>
        <v>0.4402777777777776</v>
      </c>
      <c r="T24" s="70">
        <f t="shared" si="24"/>
        <v>0.44374999999999981</v>
      </c>
      <c r="U24" s="70">
        <f t="shared" si="25"/>
        <v>0.44930555555555535</v>
      </c>
      <c r="V24" s="92">
        <f t="shared" si="26"/>
        <v>47.460999999999999</v>
      </c>
      <c r="W24" s="88">
        <f t="shared" si="13"/>
        <v>0.10555555555555535</v>
      </c>
      <c r="X24" s="89">
        <f t="shared" si="14"/>
        <v>18.734605263157931</v>
      </c>
      <c r="Y24" s="82"/>
      <c r="Z24" s="82">
        <f t="shared" si="27"/>
        <v>1.3888888888888895E-2</v>
      </c>
    </row>
    <row r="25" spans="1:27" ht="18.399999999999999" customHeight="1" thickBot="1" x14ac:dyDescent="0.3">
      <c r="A25" s="693"/>
      <c r="B25" s="74">
        <v>9</v>
      </c>
      <c r="C25" s="438">
        <f t="shared" si="29"/>
        <v>0.3576388888888889</v>
      </c>
      <c r="D25" s="139">
        <f t="shared" si="2"/>
        <v>0.36319444444444443</v>
      </c>
      <c r="E25" s="83">
        <f t="shared" si="2"/>
        <v>0.3659722222222222</v>
      </c>
      <c r="F25" s="83">
        <f t="shared" si="2"/>
        <v>0.36944444444444441</v>
      </c>
      <c r="G25" s="83">
        <f t="shared" si="2"/>
        <v>0.37499999999999994</v>
      </c>
      <c r="H25" s="83">
        <f t="shared" si="2"/>
        <v>0.3791666666666666</v>
      </c>
      <c r="I25" s="83">
        <f t="shared" si="2"/>
        <v>0.38333333333333325</v>
      </c>
      <c r="J25" s="83">
        <f t="shared" si="2"/>
        <v>0.39236111111111105</v>
      </c>
      <c r="K25" s="70">
        <f t="shared" si="15"/>
        <v>0.39791666666666659</v>
      </c>
      <c r="L25" s="70">
        <f t="shared" si="16"/>
        <v>0.41458333333333325</v>
      </c>
      <c r="M25" s="70">
        <f t="shared" si="17"/>
        <v>0.42083333333333323</v>
      </c>
      <c r="N25" s="70">
        <f t="shared" si="18"/>
        <v>0.42569444444444432</v>
      </c>
      <c r="O25" s="70">
        <f t="shared" si="19"/>
        <v>0.43472222222222212</v>
      </c>
      <c r="P25" s="70">
        <f t="shared" si="20"/>
        <v>0.43958333333333321</v>
      </c>
      <c r="Q25" s="70">
        <f t="shared" si="21"/>
        <v>0.44583333333333319</v>
      </c>
      <c r="R25" s="70">
        <f t="shared" si="22"/>
        <v>0.45138888888888873</v>
      </c>
      <c r="S25" s="70">
        <f t="shared" si="23"/>
        <v>0.4541666666666665</v>
      </c>
      <c r="T25" s="70">
        <f t="shared" si="24"/>
        <v>0.45763888888888871</v>
      </c>
      <c r="U25" s="70">
        <f t="shared" si="25"/>
        <v>0.46319444444444424</v>
      </c>
      <c r="V25" s="92">
        <f t="shared" si="26"/>
        <v>47.460999999999999</v>
      </c>
      <c r="W25" s="88">
        <f t="shared" si="13"/>
        <v>0.10555555555555535</v>
      </c>
      <c r="X25" s="89">
        <f t="shared" si="14"/>
        <v>18.734605263157931</v>
      </c>
      <c r="Y25" s="82"/>
      <c r="Z25" s="82">
        <f t="shared" si="27"/>
        <v>1.3888888888888895E-2</v>
      </c>
    </row>
    <row r="26" spans="1:27" ht="18.399999999999999" customHeight="1" thickBot="1" x14ac:dyDescent="0.3">
      <c r="A26" s="693"/>
      <c r="B26" s="74">
        <v>10</v>
      </c>
      <c r="C26" s="438">
        <f t="shared" si="29"/>
        <v>0.37152777777777779</v>
      </c>
      <c r="D26" s="139">
        <f t="shared" si="2"/>
        <v>0.37708333333333333</v>
      </c>
      <c r="E26" s="83">
        <f t="shared" si="2"/>
        <v>0.37986111111111109</v>
      </c>
      <c r="F26" s="83">
        <f t="shared" si="2"/>
        <v>0.3833333333333333</v>
      </c>
      <c r="G26" s="83">
        <f t="shared" si="2"/>
        <v>0.38888888888888884</v>
      </c>
      <c r="H26" s="83">
        <f t="shared" si="2"/>
        <v>0.39305555555555549</v>
      </c>
      <c r="I26" s="83">
        <f t="shared" si="2"/>
        <v>0.39722222222222214</v>
      </c>
      <c r="J26" s="83">
        <f t="shared" si="2"/>
        <v>0.40624999999999994</v>
      </c>
      <c r="K26" s="70">
        <f t="shared" si="15"/>
        <v>0.41180555555555548</v>
      </c>
      <c r="L26" s="70">
        <f t="shared" si="16"/>
        <v>0.42847222222222214</v>
      </c>
      <c r="M26" s="70">
        <f t="shared" si="17"/>
        <v>0.43472222222222212</v>
      </c>
      <c r="N26" s="70">
        <f t="shared" si="18"/>
        <v>0.43958333333333321</v>
      </c>
      <c r="O26" s="70">
        <f t="shared" si="19"/>
        <v>0.44861111111111102</v>
      </c>
      <c r="P26" s="70">
        <f t="shared" si="20"/>
        <v>0.45347222222222211</v>
      </c>
      <c r="Q26" s="70">
        <f t="shared" si="21"/>
        <v>0.45972222222222209</v>
      </c>
      <c r="R26" s="70">
        <f t="shared" si="22"/>
        <v>0.46527777777777762</v>
      </c>
      <c r="S26" s="70">
        <f t="shared" si="23"/>
        <v>0.46805555555555539</v>
      </c>
      <c r="T26" s="70">
        <f t="shared" si="24"/>
        <v>0.4715277777777776</v>
      </c>
      <c r="U26" s="70">
        <f t="shared" si="25"/>
        <v>0.47708333333333314</v>
      </c>
      <c r="V26" s="92">
        <f t="shared" si="26"/>
        <v>47.460999999999999</v>
      </c>
      <c r="W26" s="88">
        <f t="shared" si="13"/>
        <v>0.10555555555555535</v>
      </c>
      <c r="X26" s="89">
        <f t="shared" si="14"/>
        <v>18.734605263157931</v>
      </c>
      <c r="Y26" s="82"/>
      <c r="Z26" s="82">
        <f t="shared" si="27"/>
        <v>1.3888888888888895E-2</v>
      </c>
    </row>
    <row r="27" spans="1:27" ht="18.399999999999999" customHeight="1" thickBot="1" x14ac:dyDescent="0.3">
      <c r="A27" s="693"/>
      <c r="B27" s="67">
        <v>11</v>
      </c>
      <c r="C27" s="438">
        <f t="shared" si="29"/>
        <v>0.38541666666666669</v>
      </c>
      <c r="D27" s="139">
        <f t="shared" si="2"/>
        <v>0.39097222222222222</v>
      </c>
      <c r="E27" s="83">
        <f t="shared" si="2"/>
        <v>0.39374999999999999</v>
      </c>
      <c r="F27" s="83">
        <f t="shared" si="2"/>
        <v>0.3972222222222222</v>
      </c>
      <c r="G27" s="83">
        <f t="shared" si="2"/>
        <v>0.40277777777777773</v>
      </c>
      <c r="H27" s="83">
        <f t="shared" si="2"/>
        <v>0.40694444444444439</v>
      </c>
      <c r="I27" s="83">
        <f t="shared" si="2"/>
        <v>0.41111111111111104</v>
      </c>
      <c r="J27" s="83">
        <f t="shared" si="2"/>
        <v>0.42013888888888884</v>
      </c>
      <c r="K27" s="70">
        <f t="shared" si="15"/>
        <v>0.42569444444444438</v>
      </c>
      <c r="L27" s="70">
        <f t="shared" si="16"/>
        <v>0.44236111111111104</v>
      </c>
      <c r="M27" s="70">
        <f t="shared" si="17"/>
        <v>0.44861111111111102</v>
      </c>
      <c r="N27" s="70">
        <f t="shared" si="18"/>
        <v>0.45347222222222211</v>
      </c>
      <c r="O27" s="70">
        <f t="shared" si="19"/>
        <v>0.46249999999999991</v>
      </c>
      <c r="P27" s="70">
        <f t="shared" si="20"/>
        <v>0.46736111111111101</v>
      </c>
      <c r="Q27" s="70">
        <f t="shared" si="21"/>
        <v>0.47361111111111098</v>
      </c>
      <c r="R27" s="70">
        <f t="shared" si="22"/>
        <v>0.47916666666666652</v>
      </c>
      <c r="S27" s="70">
        <f t="shared" si="23"/>
        <v>0.48194444444444429</v>
      </c>
      <c r="T27" s="70">
        <f t="shared" si="24"/>
        <v>0.4854166666666665</v>
      </c>
      <c r="U27" s="70">
        <f t="shared" si="25"/>
        <v>0.49097222222222203</v>
      </c>
      <c r="V27" s="92">
        <f t="shared" si="26"/>
        <v>47.460999999999999</v>
      </c>
      <c r="W27" s="88">
        <f t="shared" si="13"/>
        <v>0.10555555555555535</v>
      </c>
      <c r="X27" s="89">
        <f t="shared" si="14"/>
        <v>18.734605263157931</v>
      </c>
      <c r="Y27" s="82"/>
      <c r="Z27" s="82">
        <f t="shared" si="27"/>
        <v>1.3888888888888895E-2</v>
      </c>
      <c r="AA27" s="82"/>
    </row>
    <row r="28" spans="1:27" ht="18.399999999999999" customHeight="1" thickBot="1" x14ac:dyDescent="0.3">
      <c r="A28" s="693"/>
      <c r="B28" s="74">
        <v>12</v>
      </c>
      <c r="C28" s="438">
        <f>C27+"00:30"</f>
        <v>0.40625</v>
      </c>
      <c r="D28" s="139">
        <f t="shared" si="2"/>
        <v>0.41180555555555554</v>
      </c>
      <c r="E28" s="83">
        <f t="shared" si="2"/>
        <v>0.4145833333333333</v>
      </c>
      <c r="F28" s="83">
        <f t="shared" si="2"/>
        <v>0.41805555555555551</v>
      </c>
      <c r="G28" s="83">
        <f t="shared" si="2"/>
        <v>0.42361111111111105</v>
      </c>
      <c r="H28" s="83">
        <f t="shared" si="2"/>
        <v>0.4277777777777777</v>
      </c>
      <c r="I28" s="83">
        <f t="shared" si="2"/>
        <v>0.43194444444444435</v>
      </c>
      <c r="J28" s="83">
        <f t="shared" si="2"/>
        <v>0.44097222222222215</v>
      </c>
      <c r="K28" s="70">
        <f t="shared" si="15"/>
        <v>0.44652777777777769</v>
      </c>
      <c r="L28" s="70">
        <f t="shared" si="16"/>
        <v>0.46319444444444435</v>
      </c>
      <c r="M28" s="70">
        <f t="shared" si="17"/>
        <v>0.46944444444444433</v>
      </c>
      <c r="N28" s="70">
        <f t="shared" si="18"/>
        <v>0.47430555555555542</v>
      </c>
      <c r="O28" s="70">
        <f t="shared" si="19"/>
        <v>0.48333333333333323</v>
      </c>
      <c r="P28" s="70">
        <f t="shared" si="20"/>
        <v>0.48819444444444432</v>
      </c>
      <c r="Q28" s="70">
        <f t="shared" si="21"/>
        <v>0.4944444444444443</v>
      </c>
      <c r="R28" s="70">
        <f t="shared" si="22"/>
        <v>0.49999999999999983</v>
      </c>
      <c r="S28" s="70">
        <f t="shared" si="23"/>
        <v>0.50277777777777766</v>
      </c>
      <c r="T28" s="70">
        <f t="shared" si="24"/>
        <v>0.50624999999999987</v>
      </c>
      <c r="U28" s="70">
        <f t="shared" si="25"/>
        <v>0.5118055555555554</v>
      </c>
      <c r="V28" s="92">
        <f t="shared" si="26"/>
        <v>47.460999999999999</v>
      </c>
      <c r="W28" s="88">
        <f t="shared" si="13"/>
        <v>0.1055555555555554</v>
      </c>
      <c r="X28" s="89">
        <f t="shared" si="14"/>
        <v>18.734605263157921</v>
      </c>
      <c r="Y28" s="82"/>
      <c r="Z28" s="82">
        <f t="shared" si="27"/>
        <v>2.0833333333333315E-2</v>
      </c>
      <c r="AA28" s="82"/>
    </row>
    <row r="29" spans="1:27" ht="17.25" customHeight="1" thickBot="1" x14ac:dyDescent="0.3">
      <c r="A29" s="693"/>
      <c r="B29" s="74">
        <v>13</v>
      </c>
      <c r="C29" s="438">
        <f t="shared" ref="C29:C32" si="30">C28+"00:30"</f>
        <v>0.42708333333333331</v>
      </c>
      <c r="D29" s="139">
        <f t="shared" si="2"/>
        <v>0.43263888888888885</v>
      </c>
      <c r="E29" s="83">
        <f t="shared" si="2"/>
        <v>0.43541666666666662</v>
      </c>
      <c r="F29" s="83">
        <f t="shared" si="2"/>
        <v>0.43888888888888883</v>
      </c>
      <c r="G29" s="83">
        <f t="shared" si="2"/>
        <v>0.44444444444444436</v>
      </c>
      <c r="H29" s="83">
        <f t="shared" si="2"/>
        <v>0.44861111111111102</v>
      </c>
      <c r="I29" s="83">
        <f t="shared" si="2"/>
        <v>0.45277777777777767</v>
      </c>
      <c r="J29" s="83">
        <f t="shared" si="2"/>
        <v>0.46180555555555547</v>
      </c>
      <c r="K29" s="70">
        <f t="shared" si="15"/>
        <v>0.46736111111111101</v>
      </c>
      <c r="L29" s="70">
        <f t="shared" si="16"/>
        <v>0.48402777777777767</v>
      </c>
      <c r="M29" s="70">
        <f t="shared" si="17"/>
        <v>0.49027777777777765</v>
      </c>
      <c r="N29" s="70">
        <f t="shared" si="18"/>
        <v>0.49513888888888874</v>
      </c>
      <c r="O29" s="70">
        <f t="shared" si="19"/>
        <v>0.50416666666666654</v>
      </c>
      <c r="P29" s="70">
        <f t="shared" si="20"/>
        <v>0.50902777777777763</v>
      </c>
      <c r="Q29" s="70">
        <f t="shared" si="21"/>
        <v>0.51527777777777761</v>
      </c>
      <c r="R29" s="70">
        <f t="shared" si="22"/>
        <v>0.52083333333333315</v>
      </c>
      <c r="S29" s="70">
        <f t="shared" si="23"/>
        <v>0.52361111111111092</v>
      </c>
      <c r="T29" s="70">
        <f t="shared" si="24"/>
        <v>0.52708333333333313</v>
      </c>
      <c r="U29" s="70">
        <f t="shared" si="25"/>
        <v>0.53263888888888866</v>
      </c>
      <c r="V29" s="92">
        <f t="shared" si="26"/>
        <v>47.460999999999999</v>
      </c>
      <c r="W29" s="88">
        <f t="shared" si="13"/>
        <v>0.10555555555555535</v>
      </c>
      <c r="X29" s="89">
        <f t="shared" si="14"/>
        <v>18.734605263157931</v>
      </c>
      <c r="Y29" s="82"/>
      <c r="Z29" s="82">
        <f t="shared" si="27"/>
        <v>2.0833333333333315E-2</v>
      </c>
      <c r="AA29" s="82"/>
    </row>
    <row r="30" spans="1:27" ht="18.75" customHeight="1" thickBot="1" x14ac:dyDescent="0.3">
      <c r="A30" s="693"/>
      <c r="B30" s="74">
        <v>14</v>
      </c>
      <c r="C30" s="438">
        <f t="shared" si="30"/>
        <v>0.44791666666666663</v>
      </c>
      <c r="D30" s="139">
        <f t="shared" si="2"/>
        <v>0.45347222222222217</v>
      </c>
      <c r="E30" s="83">
        <f t="shared" si="2"/>
        <v>0.45624999999999993</v>
      </c>
      <c r="F30" s="83">
        <f t="shared" si="2"/>
        <v>0.45972222222222214</v>
      </c>
      <c r="G30" s="83">
        <f t="shared" si="2"/>
        <v>0.46527777777777768</v>
      </c>
      <c r="H30" s="83">
        <f t="shared" si="2"/>
        <v>0.46944444444444433</v>
      </c>
      <c r="I30" s="83">
        <f t="shared" si="2"/>
        <v>0.47361111111111098</v>
      </c>
      <c r="J30" s="83">
        <f t="shared" si="2"/>
        <v>0.48263888888888878</v>
      </c>
      <c r="K30" s="70">
        <f t="shared" si="15"/>
        <v>0.48819444444444432</v>
      </c>
      <c r="L30" s="70">
        <f t="shared" si="16"/>
        <v>0.50486111111111098</v>
      </c>
      <c r="M30" s="70">
        <f t="shared" si="17"/>
        <v>0.51111111111111096</v>
      </c>
      <c r="N30" s="70">
        <f t="shared" si="18"/>
        <v>0.51597222222222205</v>
      </c>
      <c r="O30" s="70">
        <f t="shared" si="19"/>
        <v>0.5249999999999998</v>
      </c>
      <c r="P30" s="70">
        <f t="shared" si="20"/>
        <v>0.52986111111111089</v>
      </c>
      <c r="Q30" s="70">
        <f t="shared" si="21"/>
        <v>0.53611111111111087</v>
      </c>
      <c r="R30" s="70">
        <f t="shared" si="22"/>
        <v>0.54166666666666641</v>
      </c>
      <c r="S30" s="70">
        <f t="shared" si="23"/>
        <v>0.54444444444444418</v>
      </c>
      <c r="T30" s="70">
        <f t="shared" si="24"/>
        <v>0.54791666666666639</v>
      </c>
      <c r="U30" s="70">
        <f t="shared" si="25"/>
        <v>0.55347222222222192</v>
      </c>
      <c r="V30" s="92">
        <f t="shared" si="26"/>
        <v>47.460999999999999</v>
      </c>
      <c r="W30" s="88">
        <f t="shared" si="13"/>
        <v>0.10555555555555529</v>
      </c>
      <c r="X30" s="89">
        <f t="shared" si="14"/>
        <v>18.734605263157942</v>
      </c>
      <c r="Y30" s="82"/>
      <c r="Z30" s="82">
        <f t="shared" si="27"/>
        <v>2.0833333333333315E-2</v>
      </c>
      <c r="AA30" s="82"/>
    </row>
    <row r="31" spans="1:27" ht="18.399999999999999" customHeight="1" thickBot="1" x14ac:dyDescent="0.3">
      <c r="A31" s="693"/>
      <c r="B31" s="74">
        <v>15</v>
      </c>
      <c r="C31" s="438">
        <f t="shared" si="30"/>
        <v>0.46874999999999994</v>
      </c>
      <c r="D31" s="139">
        <f t="shared" si="2"/>
        <v>0.47430555555555548</v>
      </c>
      <c r="E31" s="83">
        <f t="shared" si="2"/>
        <v>0.47708333333333325</v>
      </c>
      <c r="F31" s="83">
        <f t="shared" si="2"/>
        <v>0.48055555555555546</v>
      </c>
      <c r="G31" s="83">
        <f t="shared" si="2"/>
        <v>0.48611111111111099</v>
      </c>
      <c r="H31" s="83">
        <f t="shared" si="2"/>
        <v>0.49027777777777765</v>
      </c>
      <c r="I31" s="83">
        <f t="shared" si="2"/>
        <v>0.4944444444444443</v>
      </c>
      <c r="J31" s="83">
        <f t="shared" si="2"/>
        <v>0.5034722222222221</v>
      </c>
      <c r="K31" s="70">
        <f t="shared" si="15"/>
        <v>0.50902777777777763</v>
      </c>
      <c r="L31" s="70">
        <f t="shared" si="16"/>
        <v>0.52569444444444435</v>
      </c>
      <c r="M31" s="70">
        <f t="shared" si="17"/>
        <v>0.53194444444444433</v>
      </c>
      <c r="N31" s="70">
        <f t="shared" si="18"/>
        <v>0.53680555555555542</v>
      </c>
      <c r="O31" s="70">
        <f t="shared" si="19"/>
        <v>0.54583333333333317</v>
      </c>
      <c r="P31" s="70">
        <f t="shared" si="20"/>
        <v>0.55069444444444426</v>
      </c>
      <c r="Q31" s="70">
        <f t="shared" si="21"/>
        <v>0.55694444444444424</v>
      </c>
      <c r="R31" s="70">
        <f t="shared" si="22"/>
        <v>0.56249999999999978</v>
      </c>
      <c r="S31" s="70">
        <f t="shared" si="23"/>
        <v>0.56527777777777755</v>
      </c>
      <c r="T31" s="70">
        <f t="shared" si="24"/>
        <v>0.56874999999999976</v>
      </c>
      <c r="U31" s="70">
        <f t="shared" si="25"/>
        <v>0.57430555555555529</v>
      </c>
      <c r="V31" s="92">
        <f t="shared" si="26"/>
        <v>47.460999999999999</v>
      </c>
      <c r="W31" s="88">
        <f t="shared" si="13"/>
        <v>0.10555555555555535</v>
      </c>
      <c r="X31" s="89">
        <f t="shared" si="14"/>
        <v>18.734605263157931</v>
      </c>
      <c r="Y31" s="82"/>
      <c r="Z31" s="82">
        <f t="shared" si="27"/>
        <v>2.0833333333333315E-2</v>
      </c>
      <c r="AA31" s="82"/>
    </row>
    <row r="32" spans="1:27" ht="18.399999999999999" customHeight="1" thickBot="1" x14ac:dyDescent="0.3">
      <c r="A32" s="693"/>
      <c r="B32" s="67">
        <v>16</v>
      </c>
      <c r="C32" s="438">
        <f t="shared" si="30"/>
        <v>0.48958333333333326</v>
      </c>
      <c r="D32" s="139">
        <f t="shared" si="2"/>
        <v>0.4951388888888888</v>
      </c>
      <c r="E32" s="83">
        <f t="shared" si="2"/>
        <v>0.49791666666666656</v>
      </c>
      <c r="F32" s="83">
        <f t="shared" si="2"/>
        <v>0.50138888888888877</v>
      </c>
      <c r="G32" s="83">
        <f t="shared" si="2"/>
        <v>0.50694444444444431</v>
      </c>
      <c r="H32" s="83">
        <f t="shared" si="2"/>
        <v>0.51111111111111096</v>
      </c>
      <c r="I32" s="83">
        <f t="shared" si="2"/>
        <v>0.51527777777777761</v>
      </c>
      <c r="J32" s="83">
        <f t="shared" si="2"/>
        <v>0.52430555555555536</v>
      </c>
      <c r="K32" s="70">
        <f t="shared" si="15"/>
        <v>0.52986111111111089</v>
      </c>
      <c r="L32" s="70">
        <f t="shared" si="16"/>
        <v>0.54652777777777761</v>
      </c>
      <c r="M32" s="70">
        <f t="shared" si="17"/>
        <v>0.55277777777777759</v>
      </c>
      <c r="N32" s="70">
        <f t="shared" si="18"/>
        <v>0.55763888888888868</v>
      </c>
      <c r="O32" s="70">
        <f t="shared" si="19"/>
        <v>0.56666666666666643</v>
      </c>
      <c r="P32" s="70">
        <f t="shared" si="20"/>
        <v>0.57152777777777752</v>
      </c>
      <c r="Q32" s="70">
        <f t="shared" si="21"/>
        <v>0.5777777777777775</v>
      </c>
      <c r="R32" s="70">
        <f t="shared" si="22"/>
        <v>0.58333333333333304</v>
      </c>
      <c r="S32" s="70">
        <f t="shared" si="23"/>
        <v>0.58611111111111081</v>
      </c>
      <c r="T32" s="70">
        <f t="shared" si="24"/>
        <v>0.58958333333333302</v>
      </c>
      <c r="U32" s="70">
        <f t="shared" si="25"/>
        <v>0.59513888888888855</v>
      </c>
      <c r="V32" s="92">
        <f t="shared" si="26"/>
        <v>47.460999999999999</v>
      </c>
      <c r="W32" s="88">
        <f t="shared" si="13"/>
        <v>0.10555555555555529</v>
      </c>
      <c r="X32" s="89">
        <f t="shared" si="14"/>
        <v>18.734605263157942</v>
      </c>
      <c r="Y32" s="82"/>
      <c r="Z32" s="82">
        <f t="shared" si="27"/>
        <v>2.0833333333333315E-2</v>
      </c>
      <c r="AA32" s="82"/>
    </row>
    <row r="33" spans="1:27" ht="18.399999999999999" customHeight="1" thickBot="1" x14ac:dyDescent="0.3">
      <c r="A33" s="693"/>
      <c r="B33" s="74">
        <v>17</v>
      </c>
      <c r="C33" s="438">
        <f t="shared" si="29"/>
        <v>0.5034722222222221</v>
      </c>
      <c r="D33" s="139">
        <f t="shared" ref="D33:K57" si="31">C33+D$10</f>
        <v>0.50902777777777763</v>
      </c>
      <c r="E33" s="83">
        <f t="shared" si="31"/>
        <v>0.5118055555555554</v>
      </c>
      <c r="F33" s="83">
        <f t="shared" si="31"/>
        <v>0.51527777777777761</v>
      </c>
      <c r="G33" s="83">
        <f t="shared" si="31"/>
        <v>0.52083333333333315</v>
      </c>
      <c r="H33" s="83">
        <f t="shared" si="31"/>
        <v>0.5249999999999998</v>
      </c>
      <c r="I33" s="83">
        <f t="shared" si="31"/>
        <v>0.52916666666666645</v>
      </c>
      <c r="J33" s="83">
        <f t="shared" si="31"/>
        <v>0.5381944444444442</v>
      </c>
      <c r="K33" s="70">
        <f t="shared" si="15"/>
        <v>0.54374999999999973</v>
      </c>
      <c r="L33" s="70">
        <f t="shared" si="16"/>
        <v>0.56041666666666645</v>
      </c>
      <c r="M33" s="70">
        <f t="shared" si="17"/>
        <v>0.56666666666666643</v>
      </c>
      <c r="N33" s="70">
        <f t="shared" si="18"/>
        <v>0.57152777777777752</v>
      </c>
      <c r="O33" s="70">
        <f t="shared" si="19"/>
        <v>0.58055555555555527</v>
      </c>
      <c r="P33" s="70">
        <f t="shared" si="20"/>
        <v>0.58541666666666636</v>
      </c>
      <c r="Q33" s="70">
        <f t="shared" si="21"/>
        <v>0.59166666666666634</v>
      </c>
      <c r="R33" s="70">
        <f t="shared" si="22"/>
        <v>0.59722222222222188</v>
      </c>
      <c r="S33" s="70">
        <f t="shared" si="23"/>
        <v>0.59999999999999964</v>
      </c>
      <c r="T33" s="70">
        <f t="shared" si="24"/>
        <v>0.60347222222222185</v>
      </c>
      <c r="U33" s="70">
        <f t="shared" si="25"/>
        <v>0.60902777777777739</v>
      </c>
      <c r="V33" s="92">
        <f t="shared" si="26"/>
        <v>47.460999999999999</v>
      </c>
      <c r="W33" s="88">
        <f t="shared" si="13"/>
        <v>0.10555555555555529</v>
      </c>
      <c r="X33" s="89">
        <f t="shared" si="14"/>
        <v>18.734605263157942</v>
      </c>
      <c r="Y33" s="82"/>
      <c r="Z33" s="82">
        <f t="shared" si="27"/>
        <v>1.388888888888884E-2</v>
      </c>
      <c r="AA33" s="82"/>
    </row>
    <row r="34" spans="1:27" ht="18.399999999999999" customHeight="1" thickBot="1" x14ac:dyDescent="0.3">
      <c r="A34" s="693"/>
      <c r="B34" s="74">
        <v>18</v>
      </c>
      <c r="C34" s="438">
        <f t="shared" si="29"/>
        <v>0.51736111111111094</v>
      </c>
      <c r="D34" s="139">
        <f t="shared" si="31"/>
        <v>0.52291666666666647</v>
      </c>
      <c r="E34" s="83">
        <f t="shared" si="31"/>
        <v>0.52569444444444424</v>
      </c>
      <c r="F34" s="83">
        <f t="shared" si="31"/>
        <v>0.52916666666666645</v>
      </c>
      <c r="G34" s="83">
        <f t="shared" si="31"/>
        <v>0.53472222222222199</v>
      </c>
      <c r="H34" s="83">
        <f t="shared" si="31"/>
        <v>0.53888888888888864</v>
      </c>
      <c r="I34" s="83">
        <f t="shared" si="31"/>
        <v>0.54305555555555529</v>
      </c>
      <c r="J34" s="83">
        <f t="shared" si="31"/>
        <v>0.55208333333333304</v>
      </c>
      <c r="K34" s="70">
        <f t="shared" si="15"/>
        <v>0.55763888888888857</v>
      </c>
      <c r="L34" s="70">
        <f t="shared" si="16"/>
        <v>0.57430555555555529</v>
      </c>
      <c r="M34" s="70">
        <f t="shared" si="17"/>
        <v>0.58055555555555527</v>
      </c>
      <c r="N34" s="70">
        <f t="shared" si="18"/>
        <v>0.58541666666666636</v>
      </c>
      <c r="O34" s="70">
        <f t="shared" si="19"/>
        <v>0.59444444444444411</v>
      </c>
      <c r="P34" s="70">
        <f t="shared" si="20"/>
        <v>0.5993055555555552</v>
      </c>
      <c r="Q34" s="70">
        <f t="shared" si="21"/>
        <v>0.60555555555555518</v>
      </c>
      <c r="R34" s="70">
        <f t="shared" si="22"/>
        <v>0.61111111111111072</v>
      </c>
      <c r="S34" s="70">
        <f t="shared" si="23"/>
        <v>0.61388888888888848</v>
      </c>
      <c r="T34" s="70">
        <f t="shared" si="24"/>
        <v>0.61736111111111069</v>
      </c>
      <c r="U34" s="70">
        <f t="shared" si="25"/>
        <v>0.62291666666666623</v>
      </c>
      <c r="V34" s="92">
        <f t="shared" si="26"/>
        <v>47.460999999999999</v>
      </c>
      <c r="W34" s="88">
        <f t="shared" si="13"/>
        <v>0.10555555555555529</v>
      </c>
      <c r="X34" s="89">
        <f t="shared" si="14"/>
        <v>18.734605263157942</v>
      </c>
      <c r="Y34" s="82"/>
      <c r="Z34" s="82">
        <f t="shared" si="27"/>
        <v>1.388888888888884E-2</v>
      </c>
      <c r="AA34" s="82"/>
    </row>
    <row r="35" spans="1:27" ht="18.399999999999999" customHeight="1" thickBot="1" x14ac:dyDescent="0.3">
      <c r="A35" s="693"/>
      <c r="B35" s="74">
        <v>19</v>
      </c>
      <c r="C35" s="438">
        <f t="shared" si="29"/>
        <v>0.53124999999999978</v>
      </c>
      <c r="D35" s="139">
        <f t="shared" si="31"/>
        <v>0.53680555555555531</v>
      </c>
      <c r="E35" s="83">
        <f t="shared" si="31"/>
        <v>0.53958333333333308</v>
      </c>
      <c r="F35" s="83">
        <f t="shared" si="31"/>
        <v>0.54305555555555529</v>
      </c>
      <c r="G35" s="83">
        <f t="shared" si="31"/>
        <v>0.54861111111111083</v>
      </c>
      <c r="H35" s="83">
        <f t="shared" si="31"/>
        <v>0.55277777777777748</v>
      </c>
      <c r="I35" s="83">
        <f t="shared" si="31"/>
        <v>0.55694444444444413</v>
      </c>
      <c r="J35" s="83">
        <f t="shared" si="31"/>
        <v>0.56597222222222188</v>
      </c>
      <c r="K35" s="70">
        <f t="shared" si="15"/>
        <v>0.57152777777777741</v>
      </c>
      <c r="L35" s="70">
        <f t="shared" si="16"/>
        <v>0.58819444444444413</v>
      </c>
      <c r="M35" s="70">
        <f t="shared" si="17"/>
        <v>0.59444444444444411</v>
      </c>
      <c r="N35" s="70">
        <f t="shared" si="18"/>
        <v>0.5993055555555552</v>
      </c>
      <c r="O35" s="70">
        <f t="shared" si="19"/>
        <v>0.60833333333333295</v>
      </c>
      <c r="P35" s="70">
        <f t="shared" si="20"/>
        <v>0.61319444444444404</v>
      </c>
      <c r="Q35" s="70">
        <f t="shared" si="21"/>
        <v>0.61944444444444402</v>
      </c>
      <c r="R35" s="70">
        <f t="shared" si="22"/>
        <v>0.62499999999999956</v>
      </c>
      <c r="S35" s="70">
        <f t="shared" si="23"/>
        <v>0.62777777777777732</v>
      </c>
      <c r="T35" s="70">
        <f t="shared" si="24"/>
        <v>0.63124999999999953</v>
      </c>
      <c r="U35" s="70">
        <f t="shared" si="25"/>
        <v>0.63680555555555507</v>
      </c>
      <c r="V35" s="92">
        <f t="shared" si="26"/>
        <v>47.460999999999999</v>
      </c>
      <c r="W35" s="88">
        <f t="shared" si="13"/>
        <v>0.10555555555555529</v>
      </c>
      <c r="X35" s="89">
        <f t="shared" si="14"/>
        <v>18.734605263157942</v>
      </c>
      <c r="Y35" s="82"/>
      <c r="Z35" s="82">
        <f t="shared" si="27"/>
        <v>1.388888888888884E-2</v>
      </c>
      <c r="AA35" s="82"/>
    </row>
    <row r="36" spans="1:27" ht="18.399999999999999" customHeight="1" thickBot="1" x14ac:dyDescent="0.3">
      <c r="A36" s="693"/>
      <c r="B36" s="74">
        <v>20</v>
      </c>
      <c r="C36" s="438">
        <f t="shared" si="29"/>
        <v>0.54513888888888862</v>
      </c>
      <c r="D36" s="139">
        <f t="shared" si="31"/>
        <v>0.55069444444444415</v>
      </c>
      <c r="E36" s="83">
        <f t="shared" si="31"/>
        <v>0.55347222222222192</v>
      </c>
      <c r="F36" s="83">
        <f t="shared" si="31"/>
        <v>0.55694444444444413</v>
      </c>
      <c r="G36" s="83">
        <f t="shared" si="31"/>
        <v>0.56249999999999967</v>
      </c>
      <c r="H36" s="83">
        <f t="shared" si="31"/>
        <v>0.56666666666666632</v>
      </c>
      <c r="I36" s="83">
        <f t="shared" si="31"/>
        <v>0.57083333333333297</v>
      </c>
      <c r="J36" s="83">
        <f t="shared" si="31"/>
        <v>0.57986111111111072</v>
      </c>
      <c r="K36" s="70">
        <f t="shared" si="15"/>
        <v>0.58541666666666625</v>
      </c>
      <c r="L36" s="70">
        <f t="shared" si="16"/>
        <v>0.60208333333333297</v>
      </c>
      <c r="M36" s="70">
        <f t="shared" si="17"/>
        <v>0.60833333333333295</v>
      </c>
      <c r="N36" s="70">
        <f t="shared" si="18"/>
        <v>0.61319444444444404</v>
      </c>
      <c r="O36" s="70">
        <f t="shared" si="19"/>
        <v>0.62222222222222179</v>
      </c>
      <c r="P36" s="70">
        <f t="shared" si="20"/>
        <v>0.62708333333333288</v>
      </c>
      <c r="Q36" s="70">
        <f t="shared" si="21"/>
        <v>0.63333333333333286</v>
      </c>
      <c r="R36" s="70">
        <f t="shared" si="22"/>
        <v>0.6388888888888884</v>
      </c>
      <c r="S36" s="70">
        <f t="shared" si="23"/>
        <v>0.64166666666666616</v>
      </c>
      <c r="T36" s="70">
        <f t="shared" si="24"/>
        <v>0.64513888888888837</v>
      </c>
      <c r="U36" s="70">
        <f t="shared" si="25"/>
        <v>0.65069444444444391</v>
      </c>
      <c r="V36" s="92">
        <f t="shared" si="26"/>
        <v>47.460999999999999</v>
      </c>
      <c r="W36" s="88">
        <f t="shared" si="13"/>
        <v>0.10555555555555529</v>
      </c>
      <c r="X36" s="89">
        <f t="shared" si="14"/>
        <v>18.734605263157942</v>
      </c>
      <c r="Y36" s="82"/>
      <c r="Z36" s="82">
        <f t="shared" si="27"/>
        <v>1.388888888888884E-2</v>
      </c>
      <c r="AA36" s="82"/>
    </row>
    <row r="37" spans="1:27" ht="18.399999999999999" customHeight="1" thickBot="1" x14ac:dyDescent="0.3">
      <c r="A37" s="693"/>
      <c r="B37" s="67">
        <v>21</v>
      </c>
      <c r="C37" s="438">
        <f t="shared" si="29"/>
        <v>0.55902777777777746</v>
      </c>
      <c r="D37" s="139">
        <f t="shared" si="31"/>
        <v>0.56458333333333299</v>
      </c>
      <c r="E37" s="83">
        <f t="shared" si="31"/>
        <v>0.56736111111111076</v>
      </c>
      <c r="F37" s="83">
        <f t="shared" si="31"/>
        <v>0.57083333333333297</v>
      </c>
      <c r="G37" s="83">
        <f t="shared" si="31"/>
        <v>0.57638888888888851</v>
      </c>
      <c r="H37" s="83">
        <f t="shared" si="31"/>
        <v>0.58055555555555516</v>
      </c>
      <c r="I37" s="83">
        <f t="shared" si="31"/>
        <v>0.58472222222222181</v>
      </c>
      <c r="J37" s="83">
        <f t="shared" si="31"/>
        <v>0.59374999999999956</v>
      </c>
      <c r="K37" s="70">
        <f t="shared" si="15"/>
        <v>0.59930555555555509</v>
      </c>
      <c r="L37" s="70">
        <f t="shared" si="16"/>
        <v>0.61597222222222181</v>
      </c>
      <c r="M37" s="70">
        <f t="shared" si="17"/>
        <v>0.62222222222222179</v>
      </c>
      <c r="N37" s="70">
        <f t="shared" si="18"/>
        <v>0.62708333333333288</v>
      </c>
      <c r="O37" s="70">
        <f t="shared" si="19"/>
        <v>0.63611111111111063</v>
      </c>
      <c r="P37" s="70">
        <f t="shared" si="20"/>
        <v>0.64097222222222172</v>
      </c>
      <c r="Q37" s="70">
        <f t="shared" si="21"/>
        <v>0.6472222222222217</v>
      </c>
      <c r="R37" s="70">
        <f t="shared" si="22"/>
        <v>0.65277777777777724</v>
      </c>
      <c r="S37" s="70">
        <f t="shared" si="23"/>
        <v>0.655555555555555</v>
      </c>
      <c r="T37" s="70">
        <f t="shared" si="24"/>
        <v>0.65902777777777721</v>
      </c>
      <c r="U37" s="70">
        <f t="shared" si="25"/>
        <v>0.66458333333333275</v>
      </c>
      <c r="V37" s="92">
        <f t="shared" si="26"/>
        <v>47.460999999999999</v>
      </c>
      <c r="W37" s="88">
        <f t="shared" si="13"/>
        <v>0.10555555555555529</v>
      </c>
      <c r="X37" s="89">
        <f t="shared" si="14"/>
        <v>18.734605263157942</v>
      </c>
      <c r="Y37" s="82"/>
      <c r="Z37" s="82">
        <f t="shared" si="27"/>
        <v>1.388888888888884E-2</v>
      </c>
      <c r="AA37" s="82"/>
    </row>
    <row r="38" spans="1:27" ht="18.399999999999999" customHeight="1" thickBot="1" x14ac:dyDescent="0.3">
      <c r="A38" s="693"/>
      <c r="B38" s="74">
        <v>22</v>
      </c>
      <c r="C38" s="438">
        <f t="shared" si="29"/>
        <v>0.5729166666666663</v>
      </c>
      <c r="D38" s="139">
        <f t="shared" si="31"/>
        <v>0.57847222222222183</v>
      </c>
      <c r="E38" s="83">
        <f t="shared" si="31"/>
        <v>0.5812499999999996</v>
      </c>
      <c r="F38" s="83">
        <f t="shared" si="31"/>
        <v>0.58472222222222181</v>
      </c>
      <c r="G38" s="83">
        <f t="shared" si="31"/>
        <v>0.59027777777777735</v>
      </c>
      <c r="H38" s="83">
        <f t="shared" si="31"/>
        <v>0.594444444444444</v>
      </c>
      <c r="I38" s="83">
        <f t="shared" si="31"/>
        <v>0.59861111111111065</v>
      </c>
      <c r="J38" s="83">
        <f t="shared" si="31"/>
        <v>0.6076388888888884</v>
      </c>
      <c r="K38" s="70">
        <f t="shared" si="15"/>
        <v>0.61319444444444393</v>
      </c>
      <c r="L38" s="70">
        <f t="shared" si="16"/>
        <v>0.62986111111111065</v>
      </c>
      <c r="M38" s="70">
        <f t="shared" si="17"/>
        <v>0.63611111111111063</v>
      </c>
      <c r="N38" s="70">
        <f t="shared" si="18"/>
        <v>0.64097222222222172</v>
      </c>
      <c r="O38" s="70">
        <f t="shared" si="19"/>
        <v>0.64999999999999947</v>
      </c>
      <c r="P38" s="70">
        <f t="shared" si="20"/>
        <v>0.65486111111111056</v>
      </c>
      <c r="Q38" s="70">
        <f t="shared" si="21"/>
        <v>0.66111111111111054</v>
      </c>
      <c r="R38" s="70">
        <f t="shared" si="22"/>
        <v>0.66666666666666607</v>
      </c>
      <c r="S38" s="70">
        <f t="shared" si="23"/>
        <v>0.66944444444444384</v>
      </c>
      <c r="T38" s="70">
        <f t="shared" si="24"/>
        <v>0.67291666666666605</v>
      </c>
      <c r="U38" s="70">
        <f t="shared" si="25"/>
        <v>0.67847222222222159</v>
      </c>
      <c r="V38" s="92">
        <f t="shared" si="26"/>
        <v>47.460999999999999</v>
      </c>
      <c r="W38" s="88">
        <f t="shared" si="13"/>
        <v>0.10555555555555529</v>
      </c>
      <c r="X38" s="89">
        <f t="shared" si="14"/>
        <v>18.734605263157942</v>
      </c>
      <c r="Y38" s="82"/>
      <c r="Z38" s="82">
        <f t="shared" si="27"/>
        <v>1.388888888888884E-2</v>
      </c>
      <c r="AA38" s="82"/>
    </row>
    <row r="39" spans="1:27" ht="18.399999999999999" customHeight="1" thickBot="1" x14ac:dyDescent="0.3">
      <c r="A39" s="693"/>
      <c r="B39" s="74">
        <v>23</v>
      </c>
      <c r="C39" s="438">
        <f t="shared" si="29"/>
        <v>0.58680555555555514</v>
      </c>
      <c r="D39" s="139">
        <f t="shared" si="31"/>
        <v>0.59236111111111067</v>
      </c>
      <c r="E39" s="83">
        <f t="shared" si="31"/>
        <v>0.59513888888888844</v>
      </c>
      <c r="F39" s="83">
        <f t="shared" si="31"/>
        <v>0.59861111111111065</v>
      </c>
      <c r="G39" s="83">
        <f t="shared" si="31"/>
        <v>0.60416666666666619</v>
      </c>
      <c r="H39" s="83">
        <f t="shared" si="31"/>
        <v>0.60833333333333284</v>
      </c>
      <c r="I39" s="83">
        <f t="shared" si="31"/>
        <v>0.61249999999999949</v>
      </c>
      <c r="J39" s="83">
        <f t="shared" si="31"/>
        <v>0.62152777777777724</v>
      </c>
      <c r="K39" s="70">
        <f t="shared" si="15"/>
        <v>0.62708333333333277</v>
      </c>
      <c r="L39" s="70">
        <f t="shared" si="16"/>
        <v>0.64374999999999949</v>
      </c>
      <c r="M39" s="70">
        <f t="shared" si="17"/>
        <v>0.64999999999999947</v>
      </c>
      <c r="N39" s="70">
        <f t="shared" si="18"/>
        <v>0.65486111111111056</v>
      </c>
      <c r="O39" s="70">
        <f t="shared" si="19"/>
        <v>0.66388888888888831</v>
      </c>
      <c r="P39" s="70">
        <f t="shared" si="20"/>
        <v>0.6687499999999994</v>
      </c>
      <c r="Q39" s="70">
        <f t="shared" si="21"/>
        <v>0.67499999999999938</v>
      </c>
      <c r="R39" s="70">
        <f t="shared" si="22"/>
        <v>0.68055555555555491</v>
      </c>
      <c r="S39" s="70">
        <f t="shared" si="23"/>
        <v>0.68333333333333268</v>
      </c>
      <c r="T39" s="70">
        <f t="shared" si="24"/>
        <v>0.68680555555555489</v>
      </c>
      <c r="U39" s="70">
        <f t="shared" si="25"/>
        <v>0.69236111111111043</v>
      </c>
      <c r="V39" s="92">
        <f t="shared" si="26"/>
        <v>47.460999999999999</v>
      </c>
      <c r="W39" s="88">
        <f t="shared" si="13"/>
        <v>0.10555555555555529</v>
      </c>
      <c r="X39" s="89">
        <f t="shared" si="14"/>
        <v>18.734605263157942</v>
      </c>
      <c r="Y39" s="82"/>
      <c r="Z39" s="82">
        <f t="shared" si="27"/>
        <v>1.388888888888884E-2</v>
      </c>
      <c r="AA39" s="82"/>
    </row>
    <row r="40" spans="1:27" ht="18.399999999999999" customHeight="1" thickBot="1" x14ac:dyDescent="0.3">
      <c r="A40" s="693"/>
      <c r="B40" s="74">
        <v>24</v>
      </c>
      <c r="C40" s="438">
        <f t="shared" si="29"/>
        <v>0.60069444444444398</v>
      </c>
      <c r="D40" s="139">
        <f t="shared" si="31"/>
        <v>0.60624999999999951</v>
      </c>
      <c r="E40" s="83">
        <f t="shared" si="31"/>
        <v>0.60902777777777728</v>
      </c>
      <c r="F40" s="83">
        <f t="shared" si="31"/>
        <v>0.61249999999999949</v>
      </c>
      <c r="G40" s="83">
        <f t="shared" si="31"/>
        <v>0.61805555555555503</v>
      </c>
      <c r="H40" s="83">
        <f t="shared" si="31"/>
        <v>0.62222222222222168</v>
      </c>
      <c r="I40" s="83">
        <f t="shared" si="31"/>
        <v>0.62638888888888833</v>
      </c>
      <c r="J40" s="83">
        <f t="shared" si="31"/>
        <v>0.63541666666666607</v>
      </c>
      <c r="K40" s="70">
        <f t="shared" si="15"/>
        <v>0.64097222222222161</v>
      </c>
      <c r="L40" s="70">
        <f t="shared" si="16"/>
        <v>0.65763888888888833</v>
      </c>
      <c r="M40" s="70">
        <f t="shared" si="17"/>
        <v>0.66388888888888831</v>
      </c>
      <c r="N40" s="70">
        <f t="shared" si="18"/>
        <v>0.6687499999999994</v>
      </c>
      <c r="O40" s="70">
        <f t="shared" si="19"/>
        <v>0.67777777777777715</v>
      </c>
      <c r="P40" s="70">
        <f t="shared" si="20"/>
        <v>0.68263888888888824</v>
      </c>
      <c r="Q40" s="70">
        <f t="shared" si="21"/>
        <v>0.68888888888888822</v>
      </c>
      <c r="R40" s="70">
        <f t="shared" si="22"/>
        <v>0.69444444444444375</v>
      </c>
      <c r="S40" s="70">
        <f t="shared" si="23"/>
        <v>0.69722222222222152</v>
      </c>
      <c r="T40" s="70">
        <f t="shared" si="24"/>
        <v>0.70069444444444373</v>
      </c>
      <c r="U40" s="70">
        <f t="shared" si="25"/>
        <v>0.70624999999999927</v>
      </c>
      <c r="V40" s="92">
        <f t="shared" si="26"/>
        <v>47.460999999999999</v>
      </c>
      <c r="W40" s="88">
        <f t="shared" si="13"/>
        <v>0.10555555555555529</v>
      </c>
      <c r="X40" s="89">
        <f t="shared" si="14"/>
        <v>18.734605263157942</v>
      </c>
      <c r="Y40" s="82"/>
      <c r="Z40" s="82">
        <f t="shared" si="27"/>
        <v>1.388888888888884E-2</v>
      </c>
      <c r="AA40" s="82"/>
    </row>
    <row r="41" spans="1:27" ht="18.399999999999999" customHeight="1" thickBot="1" x14ac:dyDescent="0.3">
      <c r="A41" s="693"/>
      <c r="B41" s="74">
        <v>25</v>
      </c>
      <c r="C41" s="438">
        <f t="shared" si="29"/>
        <v>0.61458333333333282</v>
      </c>
      <c r="D41" s="139">
        <f t="shared" si="31"/>
        <v>0.62013888888888835</v>
      </c>
      <c r="E41" s="83">
        <f t="shared" si="31"/>
        <v>0.62291666666666612</v>
      </c>
      <c r="F41" s="83">
        <f t="shared" si="31"/>
        <v>0.62638888888888833</v>
      </c>
      <c r="G41" s="83">
        <f t="shared" si="31"/>
        <v>0.63194444444444386</v>
      </c>
      <c r="H41" s="83">
        <f t="shared" si="31"/>
        <v>0.63611111111111052</v>
      </c>
      <c r="I41" s="83">
        <f t="shared" si="31"/>
        <v>0.64027777777777717</v>
      </c>
      <c r="J41" s="83">
        <f t="shared" si="31"/>
        <v>0.64930555555555491</v>
      </c>
      <c r="K41" s="70">
        <f t="shared" si="15"/>
        <v>0.65486111111111045</v>
      </c>
      <c r="L41" s="70">
        <f t="shared" si="16"/>
        <v>0.67152777777777717</v>
      </c>
      <c r="M41" s="70">
        <f t="shared" si="17"/>
        <v>0.67777777777777715</v>
      </c>
      <c r="N41" s="70">
        <f t="shared" si="18"/>
        <v>0.68263888888888824</v>
      </c>
      <c r="O41" s="70">
        <f t="shared" si="19"/>
        <v>0.69166666666666599</v>
      </c>
      <c r="P41" s="70">
        <f t="shared" si="20"/>
        <v>0.69652777777777708</v>
      </c>
      <c r="Q41" s="70">
        <f t="shared" si="21"/>
        <v>0.70277777777777706</v>
      </c>
      <c r="R41" s="70">
        <f t="shared" si="22"/>
        <v>0.70833333333333259</v>
      </c>
      <c r="S41" s="70">
        <f t="shared" si="23"/>
        <v>0.71111111111111036</v>
      </c>
      <c r="T41" s="70">
        <f t="shared" si="24"/>
        <v>0.71458333333333257</v>
      </c>
      <c r="U41" s="70">
        <f t="shared" si="25"/>
        <v>0.72013888888888811</v>
      </c>
      <c r="V41" s="92">
        <f t="shared" si="26"/>
        <v>47.460999999999999</v>
      </c>
      <c r="W41" s="88">
        <f t="shared" si="13"/>
        <v>0.10555555555555529</v>
      </c>
      <c r="X41" s="89">
        <f t="shared" si="14"/>
        <v>18.734605263157942</v>
      </c>
      <c r="Y41" s="82"/>
      <c r="Z41" s="82">
        <f t="shared" si="27"/>
        <v>1.388888888888884E-2</v>
      </c>
      <c r="AA41" s="82"/>
    </row>
    <row r="42" spans="1:27" ht="18.399999999999999" customHeight="1" thickBot="1" x14ac:dyDescent="0.3">
      <c r="A42" s="693"/>
      <c r="B42" s="67">
        <v>26</v>
      </c>
      <c r="C42" s="438">
        <f t="shared" si="29"/>
        <v>0.62847222222222165</v>
      </c>
      <c r="D42" s="139">
        <f t="shared" si="31"/>
        <v>0.63402777777777719</v>
      </c>
      <c r="E42" s="83">
        <f t="shared" si="31"/>
        <v>0.63680555555555496</v>
      </c>
      <c r="F42" s="83">
        <f t="shared" si="31"/>
        <v>0.64027777777777717</v>
      </c>
      <c r="G42" s="83">
        <f t="shared" si="31"/>
        <v>0.6458333333333327</v>
      </c>
      <c r="H42" s="83">
        <f t="shared" si="31"/>
        <v>0.64999999999999936</v>
      </c>
      <c r="I42" s="83">
        <f t="shared" si="31"/>
        <v>0.65416666666666601</v>
      </c>
      <c r="J42" s="83">
        <f t="shared" si="31"/>
        <v>0.66319444444444375</v>
      </c>
      <c r="K42" s="70">
        <f t="shared" si="15"/>
        <v>0.66874999999999929</v>
      </c>
      <c r="L42" s="70">
        <f t="shared" si="16"/>
        <v>0.68541666666666601</v>
      </c>
      <c r="M42" s="70">
        <f t="shared" si="17"/>
        <v>0.69166666666666599</v>
      </c>
      <c r="N42" s="70">
        <f t="shared" si="18"/>
        <v>0.69652777777777708</v>
      </c>
      <c r="O42" s="70">
        <f t="shared" si="19"/>
        <v>0.70555555555555483</v>
      </c>
      <c r="P42" s="70">
        <f t="shared" si="20"/>
        <v>0.71041666666666592</v>
      </c>
      <c r="Q42" s="70">
        <f t="shared" si="21"/>
        <v>0.7166666666666659</v>
      </c>
      <c r="R42" s="70">
        <f t="shared" si="22"/>
        <v>0.72222222222222143</v>
      </c>
      <c r="S42" s="70">
        <f t="shared" si="23"/>
        <v>0.7249999999999992</v>
      </c>
      <c r="T42" s="70">
        <f t="shared" si="24"/>
        <v>0.72847222222222141</v>
      </c>
      <c r="U42" s="70">
        <f t="shared" si="25"/>
        <v>0.73402777777777695</v>
      </c>
      <c r="V42" s="92">
        <f t="shared" si="26"/>
        <v>47.460999999999999</v>
      </c>
      <c r="W42" s="88">
        <f t="shared" si="13"/>
        <v>0.10555555555555529</v>
      </c>
      <c r="X42" s="89">
        <f t="shared" si="14"/>
        <v>18.734605263157942</v>
      </c>
      <c r="Y42" s="82"/>
      <c r="Z42" s="82">
        <f t="shared" si="27"/>
        <v>1.388888888888884E-2</v>
      </c>
      <c r="AA42" s="82"/>
    </row>
    <row r="43" spans="1:27" ht="18.399999999999999" customHeight="1" thickBot="1" x14ac:dyDescent="0.3">
      <c r="A43" s="693"/>
      <c r="B43" s="74">
        <v>27</v>
      </c>
      <c r="C43" s="438">
        <f t="shared" si="29"/>
        <v>0.64236111111111049</v>
      </c>
      <c r="D43" s="139">
        <f t="shared" si="31"/>
        <v>0.64791666666666603</v>
      </c>
      <c r="E43" s="83">
        <f t="shared" si="31"/>
        <v>0.6506944444444438</v>
      </c>
      <c r="F43" s="83">
        <f t="shared" si="31"/>
        <v>0.65416666666666601</v>
      </c>
      <c r="G43" s="83">
        <f t="shared" si="31"/>
        <v>0.65972222222222154</v>
      </c>
      <c r="H43" s="83">
        <f t="shared" si="31"/>
        <v>0.6638888888888882</v>
      </c>
      <c r="I43" s="83">
        <f t="shared" si="31"/>
        <v>0.66805555555555485</v>
      </c>
      <c r="J43" s="83">
        <f t="shared" si="31"/>
        <v>0.67708333333333259</v>
      </c>
      <c r="K43" s="70">
        <f t="shared" si="15"/>
        <v>0.68263888888888813</v>
      </c>
      <c r="L43" s="70">
        <f t="shared" si="16"/>
        <v>0.69930555555555485</v>
      </c>
      <c r="M43" s="70">
        <f t="shared" si="17"/>
        <v>0.70555555555555483</v>
      </c>
      <c r="N43" s="70">
        <f t="shared" si="18"/>
        <v>0.71041666666666592</v>
      </c>
      <c r="O43" s="70">
        <f t="shared" si="19"/>
        <v>0.71944444444444366</v>
      </c>
      <c r="P43" s="70">
        <f t="shared" si="20"/>
        <v>0.72430555555555476</v>
      </c>
      <c r="Q43" s="70">
        <f t="shared" si="21"/>
        <v>0.73055555555555474</v>
      </c>
      <c r="R43" s="70">
        <f t="shared" si="22"/>
        <v>0.73611111111111027</v>
      </c>
      <c r="S43" s="70">
        <f t="shared" si="23"/>
        <v>0.73888888888888804</v>
      </c>
      <c r="T43" s="70">
        <f t="shared" si="24"/>
        <v>0.74236111111111025</v>
      </c>
      <c r="U43" s="70">
        <f t="shared" si="25"/>
        <v>0.74791666666666579</v>
      </c>
      <c r="V43" s="92">
        <f t="shared" si="26"/>
        <v>47.460999999999999</v>
      </c>
      <c r="W43" s="88">
        <f t="shared" si="13"/>
        <v>0.10555555555555529</v>
      </c>
      <c r="X43" s="89">
        <f t="shared" si="14"/>
        <v>18.734605263157942</v>
      </c>
      <c r="Y43" s="82"/>
      <c r="Z43" s="82">
        <f t="shared" si="27"/>
        <v>1.388888888888884E-2</v>
      </c>
      <c r="AA43" s="82"/>
    </row>
    <row r="44" spans="1:27" ht="18.399999999999999" customHeight="1" thickBot="1" x14ac:dyDescent="0.3">
      <c r="A44" s="693"/>
      <c r="B44" s="74">
        <v>28</v>
      </c>
      <c r="C44" s="438">
        <f>C43+"00:30"</f>
        <v>0.66319444444444386</v>
      </c>
      <c r="D44" s="139">
        <f t="shared" si="31"/>
        <v>0.6687499999999994</v>
      </c>
      <c r="E44" s="83">
        <f t="shared" si="31"/>
        <v>0.67152777777777717</v>
      </c>
      <c r="F44" s="83">
        <f t="shared" si="31"/>
        <v>0.67499999999999938</v>
      </c>
      <c r="G44" s="83">
        <f t="shared" si="31"/>
        <v>0.68055555555555491</v>
      </c>
      <c r="H44" s="83">
        <f t="shared" si="31"/>
        <v>0.68472222222222157</v>
      </c>
      <c r="I44" s="83">
        <f t="shared" si="31"/>
        <v>0.68888888888888822</v>
      </c>
      <c r="J44" s="83">
        <f t="shared" si="31"/>
        <v>0.69791666666666596</v>
      </c>
      <c r="K44" s="70">
        <f t="shared" si="15"/>
        <v>0.7034722222222215</v>
      </c>
      <c r="L44" s="70">
        <f t="shared" si="16"/>
        <v>0.72013888888888822</v>
      </c>
      <c r="M44" s="70">
        <f t="shared" si="17"/>
        <v>0.7263888888888882</v>
      </c>
      <c r="N44" s="70">
        <f t="shared" si="18"/>
        <v>0.73124999999999929</v>
      </c>
      <c r="O44" s="70">
        <f t="shared" si="19"/>
        <v>0.74027777777777704</v>
      </c>
      <c r="P44" s="70">
        <f t="shared" si="20"/>
        <v>0.74513888888888813</v>
      </c>
      <c r="Q44" s="70">
        <f t="shared" si="21"/>
        <v>0.75138888888888811</v>
      </c>
      <c r="R44" s="70">
        <f t="shared" si="22"/>
        <v>0.75694444444444364</v>
      </c>
      <c r="S44" s="70">
        <f t="shared" si="23"/>
        <v>0.75972222222222141</v>
      </c>
      <c r="T44" s="70">
        <f t="shared" si="24"/>
        <v>0.76319444444444362</v>
      </c>
      <c r="U44" s="70">
        <f t="shared" si="25"/>
        <v>0.76874999999999916</v>
      </c>
      <c r="V44" s="92">
        <f t="shared" si="26"/>
        <v>47.460999999999999</v>
      </c>
      <c r="W44" s="88">
        <f t="shared" si="13"/>
        <v>0.10555555555555529</v>
      </c>
      <c r="X44" s="89">
        <f t="shared" si="14"/>
        <v>18.734605263157942</v>
      </c>
      <c r="Y44" s="82"/>
      <c r="Z44" s="82">
        <f t="shared" si="27"/>
        <v>2.083333333333337E-2</v>
      </c>
      <c r="AA44" s="82"/>
    </row>
    <row r="45" spans="1:27" ht="18.399999999999999" customHeight="1" thickBot="1" x14ac:dyDescent="0.3">
      <c r="A45" s="693"/>
      <c r="B45" s="74">
        <v>29</v>
      </c>
      <c r="C45" s="438">
        <f t="shared" ref="C45:C49" si="32">C44+"00:30"</f>
        <v>0.68402777777777724</v>
      </c>
      <c r="D45" s="139">
        <f t="shared" si="31"/>
        <v>0.68958333333333277</v>
      </c>
      <c r="E45" s="83">
        <f t="shared" si="31"/>
        <v>0.69236111111111054</v>
      </c>
      <c r="F45" s="83">
        <f t="shared" si="31"/>
        <v>0.69583333333333275</v>
      </c>
      <c r="G45" s="83">
        <f t="shared" si="31"/>
        <v>0.70138888888888828</v>
      </c>
      <c r="H45" s="83">
        <f t="shared" si="31"/>
        <v>0.70555555555555494</v>
      </c>
      <c r="I45" s="83">
        <f t="shared" si="31"/>
        <v>0.70972222222222159</v>
      </c>
      <c r="J45" s="83">
        <f t="shared" si="31"/>
        <v>0.71874999999999933</v>
      </c>
      <c r="K45" s="70">
        <f t="shared" si="15"/>
        <v>0.72430555555555487</v>
      </c>
      <c r="L45" s="70">
        <f t="shared" si="16"/>
        <v>0.74097222222222159</v>
      </c>
      <c r="M45" s="70">
        <f t="shared" si="17"/>
        <v>0.74722222222222157</v>
      </c>
      <c r="N45" s="70">
        <f t="shared" si="18"/>
        <v>0.75208333333333266</v>
      </c>
      <c r="O45" s="70">
        <f t="shared" si="19"/>
        <v>0.76111111111111041</v>
      </c>
      <c r="P45" s="70">
        <f t="shared" si="20"/>
        <v>0.7659722222222215</v>
      </c>
      <c r="Q45" s="70">
        <f t="shared" si="21"/>
        <v>0.77222222222222148</v>
      </c>
      <c r="R45" s="70">
        <f t="shared" si="22"/>
        <v>0.77777777777777701</v>
      </c>
      <c r="S45" s="70">
        <f t="shared" si="23"/>
        <v>0.78055555555555478</v>
      </c>
      <c r="T45" s="70">
        <f t="shared" si="24"/>
        <v>0.78402777777777699</v>
      </c>
      <c r="U45" s="70">
        <f t="shared" si="25"/>
        <v>0.78958333333333253</v>
      </c>
      <c r="V45" s="92">
        <f t="shared" si="26"/>
        <v>47.460999999999999</v>
      </c>
      <c r="W45" s="88">
        <f t="shared" si="13"/>
        <v>0.10555555555555529</v>
      </c>
      <c r="X45" s="89">
        <f t="shared" si="14"/>
        <v>18.734605263157942</v>
      </c>
      <c r="Y45" s="82"/>
      <c r="Z45" s="82">
        <f t="shared" si="27"/>
        <v>2.083333333333337E-2</v>
      </c>
      <c r="AA45" s="82"/>
    </row>
    <row r="46" spans="1:27" ht="18.399999999999999" customHeight="1" thickBot="1" x14ac:dyDescent="0.3">
      <c r="A46" s="693"/>
      <c r="B46" s="74">
        <v>30</v>
      </c>
      <c r="C46" s="438">
        <f t="shared" si="32"/>
        <v>0.70486111111111061</v>
      </c>
      <c r="D46" s="139">
        <f t="shared" si="31"/>
        <v>0.71041666666666614</v>
      </c>
      <c r="E46" s="83">
        <f t="shared" si="31"/>
        <v>0.71319444444444391</v>
      </c>
      <c r="F46" s="83">
        <f t="shared" si="31"/>
        <v>0.71666666666666612</v>
      </c>
      <c r="G46" s="83">
        <f t="shared" si="31"/>
        <v>0.72222222222222165</v>
      </c>
      <c r="H46" s="83">
        <f t="shared" si="31"/>
        <v>0.72638888888888831</v>
      </c>
      <c r="I46" s="83">
        <f t="shared" si="31"/>
        <v>0.73055555555555496</v>
      </c>
      <c r="J46" s="83">
        <f t="shared" si="31"/>
        <v>0.7395833333333327</v>
      </c>
      <c r="K46" s="70">
        <f t="shared" si="15"/>
        <v>0.74513888888888824</v>
      </c>
      <c r="L46" s="70">
        <f t="shared" si="16"/>
        <v>0.76180555555555496</v>
      </c>
      <c r="M46" s="70">
        <f t="shared" si="17"/>
        <v>0.76805555555555494</v>
      </c>
      <c r="N46" s="70">
        <f t="shared" si="18"/>
        <v>0.77291666666666603</v>
      </c>
      <c r="O46" s="70">
        <f t="shared" si="19"/>
        <v>0.78194444444444378</v>
      </c>
      <c r="P46" s="70">
        <f t="shared" si="20"/>
        <v>0.78680555555555487</v>
      </c>
      <c r="Q46" s="70">
        <f t="shared" si="21"/>
        <v>0.79305555555555485</v>
      </c>
      <c r="R46" s="70">
        <f t="shared" si="22"/>
        <v>0.79861111111111038</v>
      </c>
      <c r="S46" s="70">
        <f t="shared" si="23"/>
        <v>0.80138888888888815</v>
      </c>
      <c r="T46" s="70">
        <f t="shared" si="24"/>
        <v>0.80486111111111036</v>
      </c>
      <c r="U46" s="70">
        <f t="shared" si="25"/>
        <v>0.8104166666666659</v>
      </c>
      <c r="V46" s="92">
        <f t="shared" si="26"/>
        <v>47.460999999999999</v>
      </c>
      <c r="W46" s="88">
        <f t="shared" si="13"/>
        <v>0.10555555555555529</v>
      </c>
      <c r="X46" s="89">
        <f t="shared" si="14"/>
        <v>18.734605263157942</v>
      </c>
      <c r="Y46" s="82"/>
      <c r="Z46" s="82">
        <f t="shared" si="27"/>
        <v>2.083333333333337E-2</v>
      </c>
      <c r="AA46" s="82"/>
    </row>
    <row r="47" spans="1:27" ht="18.399999999999999" customHeight="1" thickBot="1" x14ac:dyDescent="0.3">
      <c r="A47" s="693"/>
      <c r="B47" s="67">
        <v>31</v>
      </c>
      <c r="C47" s="438">
        <f t="shared" si="32"/>
        <v>0.72569444444444398</v>
      </c>
      <c r="D47" s="139">
        <f t="shared" si="31"/>
        <v>0.73124999999999951</v>
      </c>
      <c r="E47" s="83">
        <f t="shared" si="31"/>
        <v>0.73402777777777728</v>
      </c>
      <c r="F47" s="83">
        <f t="shared" si="31"/>
        <v>0.73749999999999949</v>
      </c>
      <c r="G47" s="83">
        <f t="shared" si="31"/>
        <v>0.74305555555555503</v>
      </c>
      <c r="H47" s="83">
        <f t="shared" si="31"/>
        <v>0.74722222222222168</v>
      </c>
      <c r="I47" s="83">
        <f t="shared" si="31"/>
        <v>0.75138888888888833</v>
      </c>
      <c r="J47" s="83">
        <f t="shared" si="31"/>
        <v>0.76041666666666607</v>
      </c>
      <c r="K47" s="70">
        <f t="shared" si="15"/>
        <v>0.76597222222222161</v>
      </c>
      <c r="L47" s="70">
        <f t="shared" si="16"/>
        <v>0.78263888888888833</v>
      </c>
      <c r="M47" s="70">
        <f t="shared" si="17"/>
        <v>0.78888888888888831</v>
      </c>
      <c r="N47" s="70">
        <f t="shared" si="18"/>
        <v>0.7937499999999994</v>
      </c>
      <c r="O47" s="70">
        <f t="shared" si="19"/>
        <v>0.80277777777777715</v>
      </c>
      <c r="P47" s="70">
        <f t="shared" si="20"/>
        <v>0.80763888888888824</v>
      </c>
      <c r="Q47" s="70">
        <f t="shared" si="21"/>
        <v>0.81388888888888822</v>
      </c>
      <c r="R47" s="70">
        <f t="shared" si="22"/>
        <v>0.81944444444444375</v>
      </c>
      <c r="S47" s="70">
        <f t="shared" si="23"/>
        <v>0.82222222222222152</v>
      </c>
      <c r="T47" s="70">
        <f t="shared" si="24"/>
        <v>0.82569444444444373</v>
      </c>
      <c r="U47" s="70">
        <f t="shared" si="25"/>
        <v>0.83124999999999927</v>
      </c>
      <c r="V47" s="92">
        <f t="shared" si="26"/>
        <v>47.460999999999999</v>
      </c>
      <c r="W47" s="88">
        <f t="shared" si="13"/>
        <v>0.10555555555555529</v>
      </c>
      <c r="X47" s="89">
        <f t="shared" si="14"/>
        <v>18.734605263157942</v>
      </c>
      <c r="Y47" s="82"/>
      <c r="Z47" s="82">
        <f t="shared" si="27"/>
        <v>2.083333333333337E-2</v>
      </c>
      <c r="AA47" s="82"/>
    </row>
    <row r="48" spans="1:27" ht="18.399999999999999" customHeight="1" thickBot="1" x14ac:dyDescent="0.3">
      <c r="A48" s="693"/>
      <c r="B48" s="74">
        <v>32</v>
      </c>
      <c r="C48" s="438">
        <f t="shared" si="32"/>
        <v>0.74652777777777735</v>
      </c>
      <c r="D48" s="139">
        <f t="shared" si="31"/>
        <v>0.75208333333333288</v>
      </c>
      <c r="E48" s="83">
        <f t="shared" si="31"/>
        <v>0.75486111111111065</v>
      </c>
      <c r="F48" s="83">
        <f t="shared" si="31"/>
        <v>0.75833333333333286</v>
      </c>
      <c r="G48" s="83">
        <f t="shared" si="31"/>
        <v>0.7638888888888884</v>
      </c>
      <c r="H48" s="83">
        <f t="shared" si="31"/>
        <v>0.76805555555555505</v>
      </c>
      <c r="I48" s="83">
        <f t="shared" si="31"/>
        <v>0.7722222222222217</v>
      </c>
      <c r="J48" s="83">
        <f t="shared" si="31"/>
        <v>0.78124999999999944</v>
      </c>
      <c r="K48" s="70">
        <f t="shared" si="15"/>
        <v>0.78680555555555498</v>
      </c>
      <c r="L48" s="70">
        <f t="shared" si="16"/>
        <v>0.8034722222222217</v>
      </c>
      <c r="M48" s="70">
        <f t="shared" si="17"/>
        <v>0.80972222222222168</v>
      </c>
      <c r="N48" s="70">
        <f t="shared" si="18"/>
        <v>0.81458333333333277</v>
      </c>
      <c r="O48" s="70">
        <f t="shared" si="19"/>
        <v>0.82361111111111052</v>
      </c>
      <c r="P48" s="70">
        <f t="shared" si="20"/>
        <v>0.82847222222222161</v>
      </c>
      <c r="Q48" s="70">
        <f t="shared" si="21"/>
        <v>0.83472222222222159</v>
      </c>
      <c r="R48" s="70">
        <f t="shared" si="22"/>
        <v>0.84027777777777712</v>
      </c>
      <c r="S48" s="70">
        <f t="shared" si="23"/>
        <v>0.84305555555555489</v>
      </c>
      <c r="T48" s="70">
        <f t="shared" si="24"/>
        <v>0.8465277777777771</v>
      </c>
      <c r="U48" s="70">
        <f t="shared" si="25"/>
        <v>0.85208333333333264</v>
      </c>
      <c r="V48" s="92">
        <f t="shared" si="26"/>
        <v>47.460999999999999</v>
      </c>
      <c r="W48" s="88">
        <f t="shared" si="13"/>
        <v>0.10555555555555529</v>
      </c>
      <c r="X48" s="89">
        <f t="shared" si="14"/>
        <v>18.734605263157942</v>
      </c>
      <c r="Y48" s="82"/>
      <c r="Z48" s="82">
        <f t="shared" si="27"/>
        <v>2.083333333333337E-2</v>
      </c>
      <c r="AA48" s="82"/>
    </row>
    <row r="49" spans="1:27" ht="18.399999999999999" customHeight="1" thickBot="1" x14ac:dyDescent="0.3">
      <c r="A49" s="693"/>
      <c r="B49" s="74">
        <v>33</v>
      </c>
      <c r="C49" s="438">
        <f t="shared" si="32"/>
        <v>0.76736111111111072</v>
      </c>
      <c r="D49" s="139">
        <f t="shared" si="31"/>
        <v>0.77291666666666625</v>
      </c>
      <c r="E49" s="83">
        <f t="shared" si="31"/>
        <v>0.77569444444444402</v>
      </c>
      <c r="F49" s="83">
        <f t="shared" si="31"/>
        <v>0.77916666666666623</v>
      </c>
      <c r="G49" s="83">
        <f t="shared" si="31"/>
        <v>0.78472222222222177</v>
      </c>
      <c r="H49" s="83">
        <f t="shared" si="31"/>
        <v>0.78888888888888842</v>
      </c>
      <c r="I49" s="83">
        <f t="shared" si="31"/>
        <v>0.79305555555555507</v>
      </c>
      <c r="J49" s="83">
        <f t="shared" si="31"/>
        <v>0.80208333333333282</v>
      </c>
      <c r="K49" s="70">
        <f t="shared" si="15"/>
        <v>0.80763888888888835</v>
      </c>
      <c r="L49" s="70">
        <f t="shared" si="16"/>
        <v>0.82430555555555507</v>
      </c>
      <c r="M49" s="70">
        <f t="shared" si="17"/>
        <v>0.83055555555555505</v>
      </c>
      <c r="N49" s="70">
        <f t="shared" si="18"/>
        <v>0.83541666666666614</v>
      </c>
      <c r="O49" s="70">
        <f t="shared" si="19"/>
        <v>0.84444444444444389</v>
      </c>
      <c r="P49" s="70">
        <f t="shared" si="20"/>
        <v>0.84930555555555498</v>
      </c>
      <c r="Q49" s="70">
        <f t="shared" si="21"/>
        <v>0.85555555555555496</v>
      </c>
      <c r="R49" s="70">
        <f t="shared" si="22"/>
        <v>0.86111111111111049</v>
      </c>
      <c r="S49" s="70">
        <f t="shared" si="23"/>
        <v>0.86388888888888826</v>
      </c>
      <c r="T49" s="70">
        <f t="shared" si="24"/>
        <v>0.86736111111111047</v>
      </c>
      <c r="U49" s="70">
        <f t="shared" si="25"/>
        <v>0.87291666666666601</v>
      </c>
      <c r="V49" s="92">
        <f t="shared" si="26"/>
        <v>47.460999999999999</v>
      </c>
      <c r="W49" s="88">
        <f t="shared" si="13"/>
        <v>0.10555555555555529</v>
      </c>
      <c r="X49" s="89">
        <f t="shared" si="14"/>
        <v>18.734605263157942</v>
      </c>
      <c r="Y49" s="82"/>
      <c r="Z49" s="82">
        <f t="shared" si="27"/>
        <v>2.083333333333337E-2</v>
      </c>
      <c r="AA49" s="82"/>
    </row>
    <row r="50" spans="1:27" ht="18.399999999999999" customHeight="1" thickBot="1" x14ac:dyDescent="0.3">
      <c r="A50" s="693"/>
      <c r="B50" s="74">
        <v>34</v>
      </c>
      <c r="C50" s="438">
        <f>C49+"00:30"</f>
        <v>0.78819444444444409</v>
      </c>
      <c r="D50" s="139">
        <f t="shared" si="31"/>
        <v>0.79374999999999962</v>
      </c>
      <c r="E50" s="83">
        <f t="shared" si="31"/>
        <v>0.79652777777777739</v>
      </c>
      <c r="F50" s="83">
        <f t="shared" si="31"/>
        <v>0.7999999999999996</v>
      </c>
      <c r="G50" s="83">
        <f t="shared" si="31"/>
        <v>0.80555555555555514</v>
      </c>
      <c r="H50" s="83">
        <f t="shared" si="31"/>
        <v>0.80972222222222179</v>
      </c>
      <c r="I50" s="83">
        <f t="shared" si="31"/>
        <v>0.81388888888888844</v>
      </c>
      <c r="J50" s="83">
        <f t="shared" si="31"/>
        <v>0.82291666666666619</v>
      </c>
      <c r="K50" s="70">
        <f t="shared" si="15"/>
        <v>0.82847222222222172</v>
      </c>
      <c r="L50" s="70">
        <f t="shared" si="16"/>
        <v>0.84513888888888844</v>
      </c>
      <c r="M50" s="70">
        <f t="shared" si="17"/>
        <v>0.85138888888888842</v>
      </c>
      <c r="N50" s="70">
        <f t="shared" si="18"/>
        <v>0.85624999999999951</v>
      </c>
      <c r="O50" s="70">
        <f t="shared" si="19"/>
        <v>0.86527777777777726</v>
      </c>
      <c r="P50" s="70">
        <f t="shared" si="20"/>
        <v>0.87013888888888835</v>
      </c>
      <c r="Q50" s="70">
        <f t="shared" si="21"/>
        <v>0.87638888888888833</v>
      </c>
      <c r="R50" s="70">
        <f t="shared" si="22"/>
        <v>0.88194444444444386</v>
      </c>
      <c r="S50" s="70">
        <f t="shared" si="23"/>
        <v>0.88472222222222163</v>
      </c>
      <c r="T50" s="70">
        <f t="shared" si="24"/>
        <v>0.88819444444444384</v>
      </c>
      <c r="U50" s="70">
        <f t="shared" si="25"/>
        <v>0.89374999999999938</v>
      </c>
      <c r="V50" s="92">
        <f t="shared" si="26"/>
        <v>47.460999999999999</v>
      </c>
      <c r="W50" s="88">
        <f t="shared" si="13"/>
        <v>0.10555555555555529</v>
      </c>
      <c r="X50" s="89">
        <f t="shared" si="14"/>
        <v>18.734605263157942</v>
      </c>
      <c r="Y50" s="82"/>
      <c r="Z50" s="82">
        <f t="shared" si="27"/>
        <v>2.083333333333337E-2</v>
      </c>
      <c r="AA50" s="82"/>
    </row>
    <row r="51" spans="1:27" ht="18.399999999999999" customHeight="1" thickBot="1" x14ac:dyDescent="0.3">
      <c r="A51" s="693"/>
      <c r="B51" s="74">
        <v>35</v>
      </c>
      <c r="C51" s="438">
        <f t="shared" ref="C51:C53" si="33">C50+"00:30"</f>
        <v>0.80902777777777746</v>
      </c>
      <c r="D51" s="139">
        <f t="shared" si="31"/>
        <v>0.81458333333333299</v>
      </c>
      <c r="E51" s="83">
        <f t="shared" si="31"/>
        <v>0.81736111111111076</v>
      </c>
      <c r="F51" s="83">
        <f t="shared" si="31"/>
        <v>0.82083333333333297</v>
      </c>
      <c r="G51" s="83">
        <f t="shared" si="31"/>
        <v>0.82638888888888851</v>
      </c>
      <c r="H51" s="83">
        <f t="shared" si="31"/>
        <v>0.83055555555555516</v>
      </c>
      <c r="I51" s="83">
        <f t="shared" si="31"/>
        <v>0.83472222222222181</v>
      </c>
      <c r="J51" s="83">
        <f t="shared" si="31"/>
        <v>0.84374999999999956</v>
      </c>
      <c r="K51" s="70">
        <f t="shared" si="15"/>
        <v>0.84930555555555509</v>
      </c>
      <c r="L51" s="70">
        <f t="shared" si="16"/>
        <v>0.86597222222222181</v>
      </c>
      <c r="M51" s="70">
        <f t="shared" si="17"/>
        <v>0.87222222222222179</v>
      </c>
      <c r="N51" s="70">
        <f t="shared" si="18"/>
        <v>0.87708333333333288</v>
      </c>
      <c r="O51" s="70">
        <f t="shared" si="19"/>
        <v>0.88611111111111063</v>
      </c>
      <c r="P51" s="70">
        <f t="shared" si="20"/>
        <v>0.89097222222222172</v>
      </c>
      <c r="Q51" s="70">
        <f t="shared" si="21"/>
        <v>0.8972222222222217</v>
      </c>
      <c r="R51" s="70">
        <f t="shared" si="22"/>
        <v>0.90277777777777724</v>
      </c>
      <c r="S51" s="70">
        <f t="shared" si="23"/>
        <v>0.905555555555555</v>
      </c>
      <c r="T51" s="70">
        <f t="shared" si="24"/>
        <v>0.90902777777777721</v>
      </c>
      <c r="U51" s="70">
        <f t="shared" si="25"/>
        <v>0.91458333333333275</v>
      </c>
      <c r="V51" s="92">
        <f t="shared" si="26"/>
        <v>47.460999999999999</v>
      </c>
      <c r="W51" s="88">
        <f t="shared" si="13"/>
        <v>0.10555555555555529</v>
      </c>
      <c r="X51" s="89">
        <f t="shared" si="14"/>
        <v>18.734605263157942</v>
      </c>
      <c r="Y51" s="82"/>
      <c r="Z51" s="82">
        <f t="shared" si="27"/>
        <v>2.083333333333337E-2</v>
      </c>
      <c r="AA51" s="82"/>
    </row>
    <row r="52" spans="1:27" ht="18.399999999999999" customHeight="1" thickBot="1" x14ac:dyDescent="0.3">
      <c r="A52" s="693"/>
      <c r="B52" s="67">
        <v>36</v>
      </c>
      <c r="C52" s="438">
        <f t="shared" si="33"/>
        <v>0.82986111111111083</v>
      </c>
      <c r="D52" s="139">
        <f t="shared" si="31"/>
        <v>0.83541666666666636</v>
      </c>
      <c r="E52" s="83">
        <f t="shared" si="31"/>
        <v>0.83819444444444413</v>
      </c>
      <c r="F52" s="83">
        <f t="shared" si="31"/>
        <v>0.84166666666666634</v>
      </c>
      <c r="G52" s="83">
        <f t="shared" si="31"/>
        <v>0.84722222222222188</v>
      </c>
      <c r="H52" s="83">
        <f t="shared" si="31"/>
        <v>0.85138888888888853</v>
      </c>
      <c r="I52" s="83">
        <f t="shared" si="31"/>
        <v>0.85555555555555518</v>
      </c>
      <c r="J52" s="83">
        <f t="shared" si="31"/>
        <v>0.86458333333333293</v>
      </c>
      <c r="K52" s="70">
        <f t="shared" si="15"/>
        <v>0.87013888888888846</v>
      </c>
      <c r="L52" s="70">
        <f t="shared" si="16"/>
        <v>0.88680555555555518</v>
      </c>
      <c r="M52" s="70">
        <f t="shared" si="17"/>
        <v>0.89305555555555516</v>
      </c>
      <c r="N52" s="70">
        <f t="shared" si="18"/>
        <v>0.89791666666666625</v>
      </c>
      <c r="O52" s="70">
        <f t="shared" si="19"/>
        <v>0.906944444444444</v>
      </c>
      <c r="P52" s="70">
        <f t="shared" si="20"/>
        <v>0.91180555555555509</v>
      </c>
      <c r="Q52" s="70">
        <f t="shared" si="21"/>
        <v>0.91805555555555507</v>
      </c>
      <c r="R52" s="70">
        <f t="shared" si="22"/>
        <v>0.92361111111111061</v>
      </c>
      <c r="S52" s="70">
        <f t="shared" si="23"/>
        <v>0.92638888888888837</v>
      </c>
      <c r="T52" s="70">
        <f t="shared" si="24"/>
        <v>0.92986111111111058</v>
      </c>
      <c r="U52" s="70">
        <f t="shared" si="25"/>
        <v>0.93541666666666612</v>
      </c>
      <c r="V52" s="92">
        <f t="shared" si="26"/>
        <v>47.460999999999999</v>
      </c>
      <c r="W52" s="88">
        <f t="shared" si="13"/>
        <v>0.10555555555555529</v>
      </c>
      <c r="X52" s="89">
        <f t="shared" si="14"/>
        <v>18.734605263157942</v>
      </c>
      <c r="Y52" s="82"/>
      <c r="Z52" s="82">
        <f t="shared" si="27"/>
        <v>2.083333333333337E-2</v>
      </c>
      <c r="AA52" s="82"/>
    </row>
    <row r="53" spans="1:27" ht="18.399999999999999" customHeight="1" x14ac:dyDescent="0.25">
      <c r="A53" s="693"/>
      <c r="B53" s="74">
        <v>37</v>
      </c>
      <c r="C53" s="438">
        <f t="shared" si="33"/>
        <v>0.8506944444444442</v>
      </c>
      <c r="D53" s="139">
        <f t="shared" si="31"/>
        <v>0.85624999999999973</v>
      </c>
      <c r="E53" s="83">
        <f t="shared" si="31"/>
        <v>0.8590277777777775</v>
      </c>
      <c r="F53" s="83">
        <f t="shared" si="31"/>
        <v>0.86249999999999971</v>
      </c>
      <c r="G53" s="83">
        <f t="shared" si="31"/>
        <v>0.86805555555555525</v>
      </c>
      <c r="H53" s="83">
        <f t="shared" si="31"/>
        <v>0.8722222222222219</v>
      </c>
      <c r="I53" s="83">
        <f t="shared" si="31"/>
        <v>0.87638888888888855</v>
      </c>
      <c r="J53" s="83">
        <f t="shared" si="31"/>
        <v>0.8854166666666663</v>
      </c>
      <c r="K53" s="70">
        <f t="shared" si="15"/>
        <v>0.89097222222222183</v>
      </c>
      <c r="L53" s="70">
        <f t="shared" si="16"/>
        <v>0.90763888888888855</v>
      </c>
      <c r="M53" s="70">
        <f t="shared" si="17"/>
        <v>0.91388888888888853</v>
      </c>
      <c r="N53" s="70">
        <f t="shared" si="18"/>
        <v>0.91874999999999962</v>
      </c>
      <c r="O53" s="70">
        <f t="shared" si="19"/>
        <v>0.92777777777777737</v>
      </c>
      <c r="P53" s="70">
        <f t="shared" si="20"/>
        <v>0.93263888888888846</v>
      </c>
      <c r="Q53" s="70">
        <f t="shared" si="21"/>
        <v>0.93888888888888844</v>
      </c>
      <c r="R53" s="70">
        <f t="shared" si="22"/>
        <v>0.94444444444444398</v>
      </c>
      <c r="S53" s="70">
        <f t="shared" si="23"/>
        <v>0.94722222222222174</v>
      </c>
      <c r="T53" s="70">
        <f t="shared" si="24"/>
        <v>0.95069444444444395</v>
      </c>
      <c r="U53" s="70">
        <f t="shared" si="25"/>
        <v>0.95624999999999949</v>
      </c>
      <c r="V53" s="92">
        <f t="shared" si="26"/>
        <v>47.460999999999999</v>
      </c>
      <c r="W53" s="88">
        <f t="shared" si="13"/>
        <v>0.10555555555555529</v>
      </c>
      <c r="X53" s="89">
        <f t="shared" si="14"/>
        <v>18.734605263157942</v>
      </c>
      <c r="Y53" s="82"/>
      <c r="Z53" s="82">
        <f t="shared" si="27"/>
        <v>2.083333333333337E-2</v>
      </c>
      <c r="AA53" s="82"/>
    </row>
    <row r="54" spans="1:27" ht="18.399999999999999" customHeight="1" x14ac:dyDescent="0.25">
      <c r="A54" s="693"/>
      <c r="B54" s="178">
        <v>38</v>
      </c>
      <c r="C54" s="440">
        <f>C53+"00:40"</f>
        <v>0.87847222222222199</v>
      </c>
      <c r="D54" s="240">
        <f t="shared" si="31"/>
        <v>0.88402777777777752</v>
      </c>
      <c r="E54" s="418">
        <f t="shared" si="31"/>
        <v>0.88680555555555529</v>
      </c>
      <c r="F54" s="418">
        <f t="shared" si="31"/>
        <v>0.8902777777777775</v>
      </c>
      <c r="G54" s="418">
        <f t="shared" si="31"/>
        <v>0.89583333333333304</v>
      </c>
      <c r="H54" s="418">
        <f t="shared" si="31"/>
        <v>0.89999999999999969</v>
      </c>
      <c r="I54" s="418">
        <f t="shared" si="31"/>
        <v>0.90416666666666634</v>
      </c>
      <c r="J54" s="418">
        <f t="shared" si="31"/>
        <v>0.91319444444444409</v>
      </c>
      <c r="K54" s="418">
        <f t="shared" si="31"/>
        <v>0.91874999999999962</v>
      </c>
      <c r="L54" s="418">
        <f t="shared" si="16"/>
        <v>0.93541666666666634</v>
      </c>
      <c r="M54" s="418">
        <f t="shared" si="17"/>
        <v>0.94166666666666632</v>
      </c>
      <c r="N54" s="418">
        <f t="shared" si="18"/>
        <v>0.94652777777777741</v>
      </c>
      <c r="O54" s="418">
        <f t="shared" si="19"/>
        <v>0.95555555555555516</v>
      </c>
      <c r="P54" s="418">
        <f t="shared" si="20"/>
        <v>0.96041666666666625</v>
      </c>
      <c r="Q54" s="418">
        <f t="shared" si="21"/>
        <v>0.96666666666666623</v>
      </c>
      <c r="R54" s="418">
        <f t="shared" si="22"/>
        <v>0.97222222222222177</v>
      </c>
      <c r="S54" s="418">
        <f t="shared" si="23"/>
        <v>0.97499999999999953</v>
      </c>
      <c r="T54" s="418">
        <f t="shared" si="24"/>
        <v>0.97847222222222174</v>
      </c>
      <c r="U54" s="418">
        <f t="shared" si="25"/>
        <v>0.98402777777777728</v>
      </c>
      <c r="V54" s="180">
        <f t="shared" si="26"/>
        <v>47.460999999999999</v>
      </c>
      <c r="W54" s="177">
        <f t="shared" si="13"/>
        <v>0.10555555555555529</v>
      </c>
      <c r="X54" s="181">
        <f t="shared" si="14"/>
        <v>18.734605263157942</v>
      </c>
      <c r="Y54" s="82"/>
      <c r="Z54" s="82">
        <f t="shared" si="27"/>
        <v>2.777777777777779E-2</v>
      </c>
      <c r="AA54" s="82"/>
    </row>
    <row r="55" spans="1:27" ht="18.399999999999999" customHeight="1" x14ac:dyDescent="0.25">
      <c r="A55" s="693"/>
      <c r="B55" s="178">
        <v>39</v>
      </c>
      <c r="C55" s="440">
        <f t="shared" ref="C55:C57" si="34">C54+"00:40"</f>
        <v>0.90624999999999978</v>
      </c>
      <c r="D55" s="240">
        <f t="shared" si="31"/>
        <v>0.91180555555555531</v>
      </c>
      <c r="E55" s="418">
        <f t="shared" si="31"/>
        <v>0.91458333333333308</v>
      </c>
      <c r="F55" s="418">
        <f t="shared" si="31"/>
        <v>0.91805555555555529</v>
      </c>
      <c r="G55" s="418">
        <f t="shared" si="31"/>
        <v>0.92361111111111083</v>
      </c>
      <c r="H55" s="418">
        <f t="shared" si="31"/>
        <v>0.92777777777777748</v>
      </c>
      <c r="I55" s="418">
        <f t="shared" si="31"/>
        <v>0.93194444444444413</v>
      </c>
      <c r="J55" s="418">
        <f t="shared" si="31"/>
        <v>0.94097222222222188</v>
      </c>
      <c r="K55" s="418">
        <f t="shared" ref="K55:K57" si="35">J55+K$10</f>
        <v>0.94652777777777741</v>
      </c>
      <c r="L55" s="418">
        <f t="shared" ref="L55:L57" si="36">K55+L$10</f>
        <v>0.96319444444444413</v>
      </c>
      <c r="M55" s="418">
        <f t="shared" ref="M55:M57" si="37">L55+M$10</f>
        <v>0.96944444444444411</v>
      </c>
      <c r="N55" s="418">
        <f t="shared" ref="N55:N57" si="38">M55+N$10</f>
        <v>0.9743055555555552</v>
      </c>
      <c r="O55" s="418">
        <f t="shared" ref="O55:O57" si="39">N55+O$10</f>
        <v>0.98333333333333295</v>
      </c>
      <c r="P55" s="418">
        <f t="shared" ref="P55:P57" si="40">O55+P$10</f>
        <v>0.98819444444444404</v>
      </c>
      <c r="Q55" s="418">
        <f t="shared" ref="Q55:Q57" si="41">P55+Q$10</f>
        <v>0.99444444444444402</v>
      </c>
      <c r="R55" s="418">
        <f t="shared" ref="R55:R57" si="42">Q55+R$10</f>
        <v>0.99999999999999956</v>
      </c>
      <c r="S55" s="418">
        <f t="shared" ref="S55:S57" si="43">R55+S$10</f>
        <v>1.0027777777777773</v>
      </c>
      <c r="T55" s="418">
        <f t="shared" ref="T55:T57" si="44">S55+T$10</f>
        <v>1.0062499999999996</v>
      </c>
      <c r="U55" s="418">
        <f t="shared" ref="U55:U57" si="45">T55+U$10</f>
        <v>1.0118055555555552</v>
      </c>
      <c r="V55" s="180">
        <f t="shared" si="26"/>
        <v>47.460999999999999</v>
      </c>
      <c r="W55" s="177">
        <f t="shared" si="13"/>
        <v>0.1055555555555554</v>
      </c>
      <c r="X55" s="181">
        <f t="shared" si="14"/>
        <v>18.734605263157921</v>
      </c>
      <c r="Y55" s="82"/>
      <c r="Z55" s="82">
        <f t="shared" si="27"/>
        <v>2.777777777777779E-2</v>
      </c>
      <c r="AA55" s="82"/>
    </row>
    <row r="56" spans="1:27" ht="18.399999999999999" customHeight="1" thickBot="1" x14ac:dyDescent="0.3">
      <c r="A56" s="693"/>
      <c r="B56" s="178">
        <v>40</v>
      </c>
      <c r="C56" s="440">
        <f t="shared" si="34"/>
        <v>0.93402777777777757</v>
      </c>
      <c r="D56" s="240">
        <f t="shared" si="31"/>
        <v>0.9395833333333331</v>
      </c>
      <c r="E56" s="418">
        <f t="shared" si="31"/>
        <v>0.94236111111111087</v>
      </c>
      <c r="F56" s="418">
        <f t="shared" si="31"/>
        <v>0.94583333333333308</v>
      </c>
      <c r="G56" s="418">
        <f t="shared" si="31"/>
        <v>0.95138888888888862</v>
      </c>
      <c r="H56" s="418">
        <f t="shared" si="31"/>
        <v>0.95555555555555527</v>
      </c>
      <c r="I56" s="418">
        <f t="shared" si="31"/>
        <v>0.95972222222222192</v>
      </c>
      <c r="J56" s="418">
        <f t="shared" si="31"/>
        <v>0.96874999999999967</v>
      </c>
      <c r="K56" s="418">
        <f t="shared" si="35"/>
        <v>0.9743055555555552</v>
      </c>
      <c r="L56" s="418">
        <f t="shared" si="36"/>
        <v>0.99097222222222192</v>
      </c>
      <c r="M56" s="418">
        <f t="shared" si="37"/>
        <v>0.9972222222222219</v>
      </c>
      <c r="N56" s="418">
        <f t="shared" si="38"/>
        <v>1.002083333333333</v>
      </c>
      <c r="O56" s="418">
        <f t="shared" si="39"/>
        <v>1.0111111111111108</v>
      </c>
      <c r="P56" s="418">
        <f t="shared" si="40"/>
        <v>1.0159722222222221</v>
      </c>
      <c r="Q56" s="418">
        <f t="shared" si="41"/>
        <v>1.0222222222222221</v>
      </c>
      <c r="R56" s="418">
        <f t="shared" si="42"/>
        <v>1.0277777777777777</v>
      </c>
      <c r="S56" s="418">
        <f t="shared" si="43"/>
        <v>1.0305555555555554</v>
      </c>
      <c r="T56" s="418">
        <f t="shared" si="44"/>
        <v>1.0340277777777778</v>
      </c>
      <c r="U56" s="418">
        <f t="shared" si="45"/>
        <v>1.0395833333333333</v>
      </c>
      <c r="V56" s="180">
        <f t="shared" si="26"/>
        <v>47.460999999999999</v>
      </c>
      <c r="W56" s="177">
        <f t="shared" si="13"/>
        <v>0.10555555555555574</v>
      </c>
      <c r="X56" s="181">
        <f t="shared" si="14"/>
        <v>18.734605263157864</v>
      </c>
      <c r="Y56" s="82"/>
      <c r="Z56" s="82">
        <f t="shared" si="27"/>
        <v>2.777777777777779E-2</v>
      </c>
      <c r="AA56" s="82"/>
    </row>
    <row r="57" spans="1:27" ht="18.399999999999999" customHeight="1" thickBot="1" x14ac:dyDescent="0.3">
      <c r="A57" s="709"/>
      <c r="B57" s="239">
        <v>41</v>
      </c>
      <c r="C57" s="440">
        <f t="shared" si="34"/>
        <v>0.96180555555555536</v>
      </c>
      <c r="D57" s="240">
        <f t="shared" si="31"/>
        <v>0.96736111111111089</v>
      </c>
      <c r="E57" s="418">
        <f t="shared" si="31"/>
        <v>0.97013888888888866</v>
      </c>
      <c r="F57" s="418">
        <f t="shared" si="31"/>
        <v>0.97361111111111087</v>
      </c>
      <c r="G57" s="418">
        <f t="shared" si="31"/>
        <v>0.97916666666666641</v>
      </c>
      <c r="H57" s="418">
        <f t="shared" si="31"/>
        <v>0.98333333333333306</v>
      </c>
      <c r="I57" s="418">
        <f t="shared" si="31"/>
        <v>0.98749999999999971</v>
      </c>
      <c r="J57" s="418">
        <f t="shared" si="31"/>
        <v>0.99652777777777746</v>
      </c>
      <c r="K57" s="418">
        <f t="shared" si="35"/>
        <v>1.002083333333333</v>
      </c>
      <c r="L57" s="418">
        <f t="shared" si="36"/>
        <v>1.0187499999999996</v>
      </c>
      <c r="M57" s="418">
        <f t="shared" si="37"/>
        <v>1.0249999999999997</v>
      </c>
      <c r="N57" s="418">
        <f t="shared" si="38"/>
        <v>1.0298611111111109</v>
      </c>
      <c r="O57" s="418">
        <f t="shared" si="39"/>
        <v>1.0388888888888888</v>
      </c>
      <c r="P57" s="418">
        <f t="shared" si="40"/>
        <v>1.04375</v>
      </c>
      <c r="Q57" s="418">
        <f t="shared" si="41"/>
        <v>1.05</v>
      </c>
      <c r="R57" s="418">
        <f t="shared" si="42"/>
        <v>1.0555555555555556</v>
      </c>
      <c r="S57" s="418">
        <f t="shared" si="43"/>
        <v>1.0583333333333333</v>
      </c>
      <c r="T57" s="418">
        <f t="shared" si="44"/>
        <v>1.0618055555555557</v>
      </c>
      <c r="U57" s="418">
        <f t="shared" si="45"/>
        <v>1.0673611111111112</v>
      </c>
      <c r="V57" s="180">
        <f t="shared" si="26"/>
        <v>47.460999999999999</v>
      </c>
      <c r="W57" s="177">
        <f t="shared" si="13"/>
        <v>0.10555555555555585</v>
      </c>
      <c r="X57" s="181">
        <f t="shared" si="14"/>
        <v>18.734605263157842</v>
      </c>
      <c r="Y57" s="82"/>
      <c r="Z57" s="82">
        <f t="shared" si="27"/>
        <v>2.777777777777779E-2</v>
      </c>
      <c r="AA57" s="82"/>
    </row>
    <row r="58" spans="1:27" ht="18.399999999999999" customHeight="1" x14ac:dyDescent="0.25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Z58" s="82"/>
    </row>
    <row r="59" spans="1:27" ht="18.399999999999999" customHeight="1" x14ac:dyDescent="0.25">
      <c r="A59" s="84"/>
      <c r="B59" s="84"/>
      <c r="C59" s="84"/>
      <c r="D59" s="107" t="s">
        <v>63</v>
      </c>
      <c r="E59" s="107"/>
      <c r="F59" s="108"/>
      <c r="G59" s="107">
        <v>37</v>
      </c>
      <c r="H59" s="107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Z59" s="82"/>
    </row>
    <row r="60" spans="1:27" ht="18.399999999999999" customHeight="1" x14ac:dyDescent="0.25">
      <c r="A60" s="84"/>
      <c r="B60" s="84"/>
      <c r="C60" s="84"/>
      <c r="D60" s="107" t="s">
        <v>64</v>
      </c>
      <c r="E60" s="107"/>
      <c r="F60" s="108"/>
      <c r="G60" s="107">
        <v>4</v>
      </c>
      <c r="H60" s="107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7" ht="18.399999999999999" customHeight="1" x14ac:dyDescent="0.25">
      <c r="A61" s="84"/>
      <c r="B61" s="84"/>
      <c r="C61" s="84"/>
      <c r="D61" s="107" t="s">
        <v>65</v>
      </c>
      <c r="E61" s="107"/>
      <c r="F61" s="108"/>
      <c r="G61" s="107">
        <f>B57</f>
        <v>41</v>
      </c>
      <c r="H61" s="107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7" ht="17.25" customHeight="1" x14ac:dyDescent="0.25">
      <c r="A62" s="84"/>
      <c r="B62" s="84"/>
      <c r="C62" s="84"/>
      <c r="D62" s="107" t="s">
        <v>66</v>
      </c>
      <c r="E62" s="107"/>
      <c r="F62" s="108"/>
      <c r="G62" s="110">
        <f>V13</f>
        <v>47.460999999999999</v>
      </c>
      <c r="H62" s="107" t="s">
        <v>67</v>
      </c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7" ht="15" customHeight="1" x14ac:dyDescent="0.25">
      <c r="D63" s="107" t="s">
        <v>68</v>
      </c>
      <c r="E63" s="109"/>
      <c r="F63" s="109"/>
      <c r="G63" s="107">
        <v>0</v>
      </c>
      <c r="H63" s="107" t="s">
        <v>69</v>
      </c>
    </row>
    <row r="64" spans="1:27" ht="15" customHeight="1" x14ac:dyDescent="0.25">
      <c r="D64" s="107" t="s">
        <v>70</v>
      </c>
      <c r="E64" s="109"/>
      <c r="F64" s="109"/>
      <c r="G64" s="109"/>
      <c r="H64" s="109"/>
    </row>
    <row r="65" spans="4:8" ht="15" customHeight="1" x14ac:dyDescent="0.25">
      <c r="D65" s="109"/>
      <c r="E65" s="109"/>
      <c r="F65" s="109"/>
      <c r="G65" s="109"/>
      <c r="H65" s="109"/>
    </row>
  </sheetData>
  <mergeCells count="11">
    <mergeCell ref="B8:X8"/>
    <mergeCell ref="B11:C11"/>
    <mergeCell ref="D11:T11"/>
    <mergeCell ref="V11:V12"/>
    <mergeCell ref="W11:W15"/>
    <mergeCell ref="X11:X15"/>
    <mergeCell ref="Y11:Y15"/>
    <mergeCell ref="V13:V15"/>
    <mergeCell ref="B15:C15"/>
    <mergeCell ref="B16:Y16"/>
    <mergeCell ref="A17:A57"/>
  </mergeCells>
  <pageMargins left="0.51181102362204722" right="0.15748031496062992" top="0.74803149606299213" bottom="0.74803149606299213" header="0.31496062992125984" footer="0.31496062992125984"/>
  <pageSetup paperSize="9" scale="34" fitToHeight="5" orientation="portrait" r:id="rId1"/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V53"/>
  <sheetViews>
    <sheetView view="pageBreakPreview" topLeftCell="A12" zoomScale="70" zoomScaleNormal="85" zoomScaleSheetLayoutView="70" workbookViewId="0">
      <selection activeCell="AB18" sqref="AB18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7" width="10.7109375" style="40" customWidth="1"/>
    <col min="18" max="19" width="9.7109375" style="40" customWidth="1"/>
    <col min="20" max="20" width="14.7109375" style="40" customWidth="1"/>
    <col min="21" max="16384" width="11.5703125" style="40"/>
  </cols>
  <sheetData>
    <row r="1" spans="2:21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</row>
    <row r="2" spans="2:21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</row>
    <row r="3" spans="2:21" s="30" customFormat="1" ht="23.25" x14ac:dyDescent="0.35">
      <c r="B3" s="31" t="s">
        <v>364</v>
      </c>
      <c r="C3" s="31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2:21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</row>
    <row r="5" spans="2:21" s="30" customFormat="1" ht="23.25" x14ac:dyDescent="0.35">
      <c r="B5" s="32" t="s">
        <v>171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</row>
    <row r="6" spans="2:21" s="30" customFormat="1" ht="23.25" x14ac:dyDescent="0.35">
      <c r="B6" s="32" t="s">
        <v>172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</row>
    <row r="7" spans="2:21" s="30" customFormat="1" ht="24" thickBot="1" x14ac:dyDescent="0.4">
      <c r="B7" s="32" t="s">
        <v>173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173"/>
    </row>
    <row r="8" spans="2:21" s="30" customFormat="1" ht="173.25" customHeight="1" thickBot="1" x14ac:dyDescent="0.4">
      <c r="B8" s="782" t="s">
        <v>376</v>
      </c>
      <c r="C8" s="783"/>
      <c r="D8" s="783"/>
      <c r="E8" s="783"/>
      <c r="F8" s="783"/>
      <c r="G8" s="783"/>
      <c r="H8" s="783"/>
      <c r="I8" s="783"/>
      <c r="J8" s="783"/>
      <c r="K8" s="783"/>
      <c r="L8" s="783"/>
      <c r="M8" s="783"/>
      <c r="N8" s="783"/>
      <c r="O8" s="783"/>
      <c r="P8" s="783"/>
      <c r="Q8" s="783"/>
      <c r="R8" s="783"/>
      <c r="S8" s="783"/>
      <c r="T8" s="784"/>
    </row>
    <row r="9" spans="2:21" x14ac:dyDescent="0.25">
      <c r="B9" s="104"/>
      <c r="C9" s="104"/>
      <c r="D9" s="114">
        <v>0</v>
      </c>
      <c r="E9" s="114">
        <v>6.9444444444444441E-3</v>
      </c>
      <c r="F9" s="114">
        <v>9.7222222222222224E-3</v>
      </c>
      <c r="G9" s="114">
        <v>1.0416666666666685E-2</v>
      </c>
      <c r="H9" s="114">
        <v>9.7222222222222224E-3</v>
      </c>
      <c r="I9" s="114">
        <v>7.6388888888888886E-3</v>
      </c>
      <c r="J9" s="114">
        <v>7.6388888888888886E-3</v>
      </c>
      <c r="K9" s="114">
        <v>6.9444444444444441E-3</v>
      </c>
      <c r="L9" s="114">
        <v>7.6388888888888886E-3</v>
      </c>
      <c r="M9" s="114">
        <v>9.7222222222222224E-3</v>
      </c>
      <c r="N9" s="114">
        <v>1.1111111111111112E-2</v>
      </c>
      <c r="O9" s="114">
        <v>9.7222222222222224E-3</v>
      </c>
      <c r="P9" s="114">
        <v>6.9444444444444441E-3</v>
      </c>
      <c r="Q9" s="114">
        <v>0</v>
      </c>
      <c r="R9" s="195">
        <f>SUM(D9:Q9)</f>
        <v>0.10416666666666671</v>
      </c>
      <c r="S9" s="195"/>
      <c r="T9" s="106"/>
    </row>
    <row r="10" spans="2:21" ht="15.75" customHeight="1" thickBot="1" x14ac:dyDescent="0.3">
      <c r="B10" s="104"/>
      <c r="C10" s="104"/>
      <c r="D10" s="114">
        <v>0</v>
      </c>
      <c r="E10" s="114">
        <v>6.9444444444444441E-3</v>
      </c>
      <c r="F10" s="114">
        <v>9.0277777777777787E-3</v>
      </c>
      <c r="G10" s="114">
        <v>9.7222222222222224E-3</v>
      </c>
      <c r="H10" s="114">
        <v>9.0277777777777787E-3</v>
      </c>
      <c r="I10" s="114">
        <v>6.9444444444444441E-3</v>
      </c>
      <c r="J10" s="114">
        <v>6.9444444444444441E-3</v>
      </c>
      <c r="K10" s="114">
        <v>6.2499999999999995E-3</v>
      </c>
      <c r="L10" s="114">
        <v>6.9444444444444441E-3</v>
      </c>
      <c r="M10" s="114">
        <v>9.0277777777777787E-3</v>
      </c>
      <c r="N10" s="114">
        <v>1.041666666666663E-2</v>
      </c>
      <c r="O10" s="114">
        <v>9.0277777777777787E-3</v>
      </c>
      <c r="P10" s="114">
        <v>6.9444444444444441E-3</v>
      </c>
      <c r="Q10" s="114">
        <v>0</v>
      </c>
      <c r="R10" s="195">
        <f>SUM(D10:Q10)</f>
        <v>9.7222222222222182E-2</v>
      </c>
      <c r="S10" s="195"/>
      <c r="T10" s="106"/>
    </row>
    <row r="11" spans="2:21" ht="26.25" customHeight="1" thickBot="1" x14ac:dyDescent="0.3">
      <c r="B11" s="696" t="s">
        <v>47</v>
      </c>
      <c r="C11" s="697"/>
      <c r="D11" s="779" t="s">
        <v>127</v>
      </c>
      <c r="E11" s="781"/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780"/>
      <c r="Q11" s="52" t="s">
        <v>49</v>
      </c>
      <c r="R11" s="701" t="s">
        <v>50</v>
      </c>
      <c r="S11" s="701" t="s">
        <v>51</v>
      </c>
      <c r="T11" s="701" t="s">
        <v>52</v>
      </c>
      <c r="U11" s="701" t="s">
        <v>53</v>
      </c>
    </row>
    <row r="12" spans="2:21" ht="45.75" thickBot="1" x14ac:dyDescent="0.3">
      <c r="B12" s="779"/>
      <c r="C12" s="780"/>
      <c r="D12" s="112" t="s">
        <v>336</v>
      </c>
      <c r="E12" s="112" t="s">
        <v>337</v>
      </c>
      <c r="F12" s="112" t="s">
        <v>152</v>
      </c>
      <c r="G12" s="112" t="s">
        <v>307</v>
      </c>
      <c r="H12" s="112" t="s">
        <v>335</v>
      </c>
      <c r="I12" s="112" t="s">
        <v>174</v>
      </c>
      <c r="J12" s="434" t="s">
        <v>334</v>
      </c>
      <c r="K12" s="645" t="s">
        <v>174</v>
      </c>
      <c r="L12" s="646" t="s">
        <v>335</v>
      </c>
      <c r="M12" s="647" t="s">
        <v>310</v>
      </c>
      <c r="N12" s="647" t="s">
        <v>152</v>
      </c>
      <c r="O12" s="663" t="s">
        <v>337</v>
      </c>
      <c r="P12" s="664" t="s">
        <v>336</v>
      </c>
      <c r="Q12" s="370" t="s">
        <v>150</v>
      </c>
      <c r="R12" s="702"/>
      <c r="S12" s="703"/>
      <c r="T12" s="703"/>
      <c r="U12" s="703"/>
    </row>
    <row r="13" spans="2:21" ht="15.75" thickBot="1" x14ac:dyDescent="0.3">
      <c r="B13" s="52" t="s">
        <v>58</v>
      </c>
      <c r="C13" s="53">
        <v>0</v>
      </c>
      <c r="D13" s="370">
        <v>0</v>
      </c>
      <c r="E13" s="54">
        <v>3</v>
      </c>
      <c r="F13" s="55">
        <v>4.5</v>
      </c>
      <c r="G13" s="55">
        <v>5</v>
      </c>
      <c r="H13" s="55">
        <v>4.4000000000000004</v>
      </c>
      <c r="I13" s="55">
        <v>4</v>
      </c>
      <c r="J13" s="55">
        <v>4</v>
      </c>
      <c r="K13" s="98">
        <v>3.5</v>
      </c>
      <c r="L13" s="98">
        <v>4</v>
      </c>
      <c r="M13" s="98">
        <v>5</v>
      </c>
      <c r="N13" s="98">
        <v>5.5</v>
      </c>
      <c r="O13" s="98">
        <v>5.0999999999999996</v>
      </c>
      <c r="P13" s="98">
        <v>3.5</v>
      </c>
      <c r="Q13" s="648">
        <v>0</v>
      </c>
      <c r="R13" s="704">
        <f>P14</f>
        <v>51.5</v>
      </c>
      <c r="S13" s="703"/>
      <c r="T13" s="703"/>
      <c r="U13" s="703"/>
    </row>
    <row r="14" spans="2:21" ht="30.75" customHeight="1" thickBot="1" x14ac:dyDescent="0.3">
      <c r="B14" s="58" t="s">
        <v>59</v>
      </c>
      <c r="C14" s="59">
        <v>0</v>
      </c>
      <c r="D14" s="60">
        <v>0</v>
      </c>
      <c r="E14" s="60">
        <f t="shared" ref="E14:P14" si="0">D14+E13</f>
        <v>3</v>
      </c>
      <c r="F14" s="60">
        <f t="shared" si="0"/>
        <v>7.5</v>
      </c>
      <c r="G14" s="60">
        <f t="shared" si="0"/>
        <v>12.5</v>
      </c>
      <c r="H14" s="60">
        <f t="shared" si="0"/>
        <v>16.899999999999999</v>
      </c>
      <c r="I14" s="60">
        <f t="shared" si="0"/>
        <v>20.9</v>
      </c>
      <c r="J14" s="60">
        <f t="shared" si="0"/>
        <v>24.9</v>
      </c>
      <c r="K14" s="60">
        <f t="shared" si="0"/>
        <v>28.4</v>
      </c>
      <c r="L14" s="60">
        <f t="shared" si="0"/>
        <v>32.4</v>
      </c>
      <c r="M14" s="60">
        <f t="shared" si="0"/>
        <v>37.4</v>
      </c>
      <c r="N14" s="60">
        <f t="shared" si="0"/>
        <v>42.9</v>
      </c>
      <c r="O14" s="60">
        <f t="shared" si="0"/>
        <v>48</v>
      </c>
      <c r="P14" s="60">
        <f t="shared" si="0"/>
        <v>51.5</v>
      </c>
      <c r="Q14" s="60">
        <v>0</v>
      </c>
      <c r="R14" s="720"/>
      <c r="S14" s="703"/>
      <c r="T14" s="703"/>
      <c r="U14" s="703"/>
    </row>
    <row r="15" spans="2:21" ht="30.75" customHeight="1" thickBot="1" x14ac:dyDescent="0.3">
      <c r="B15" s="687" t="s">
        <v>60</v>
      </c>
      <c r="C15" s="758"/>
      <c r="D15" s="60" t="e">
        <f>D13/((D9*1440)/60)</f>
        <v>#DIV/0!</v>
      </c>
      <c r="E15" s="60">
        <f t="shared" ref="E15:Q15" si="1">E13/((E9*1440)/60)</f>
        <v>18</v>
      </c>
      <c r="F15" s="60">
        <f t="shared" si="1"/>
        <v>19.285714285714285</v>
      </c>
      <c r="G15" s="60">
        <f t="shared" si="1"/>
        <v>19.999999999999964</v>
      </c>
      <c r="H15" s="60">
        <f t="shared" si="1"/>
        <v>18.857142857142858</v>
      </c>
      <c r="I15" s="60">
        <f t="shared" si="1"/>
        <v>21.81818181818182</v>
      </c>
      <c r="J15" s="60">
        <f t="shared" si="1"/>
        <v>21.81818181818182</v>
      </c>
      <c r="K15" s="60">
        <f t="shared" si="1"/>
        <v>21</v>
      </c>
      <c r="L15" s="60">
        <f t="shared" si="1"/>
        <v>21.81818181818182</v>
      </c>
      <c r="M15" s="60">
        <f t="shared" si="1"/>
        <v>21.428571428571427</v>
      </c>
      <c r="N15" s="60">
        <f t="shared" si="1"/>
        <v>20.625</v>
      </c>
      <c r="O15" s="60">
        <f t="shared" si="1"/>
        <v>21.857142857142854</v>
      </c>
      <c r="P15" s="60">
        <f t="shared" si="1"/>
        <v>21</v>
      </c>
      <c r="Q15" s="60" t="e">
        <f t="shared" si="1"/>
        <v>#DIV/0!</v>
      </c>
      <c r="R15" s="721"/>
      <c r="S15" s="702"/>
      <c r="T15" s="702"/>
      <c r="U15" s="702"/>
    </row>
    <row r="16" spans="2:21" ht="36.6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757"/>
    </row>
    <row r="17" spans="1:22" ht="18.399999999999999" customHeight="1" thickBot="1" x14ac:dyDescent="0.3">
      <c r="A17" s="692" t="s">
        <v>38</v>
      </c>
      <c r="B17" s="67">
        <v>1</v>
      </c>
      <c r="C17" s="68">
        <v>0.20486111111111113</v>
      </c>
      <c r="D17" s="69">
        <v>0.18263888888888891</v>
      </c>
      <c r="E17" s="69">
        <f t="shared" ref="E17:P17" si="2">D17+E$10</f>
        <v>0.18958333333333335</v>
      </c>
      <c r="F17" s="69">
        <f t="shared" si="2"/>
        <v>0.19861111111111113</v>
      </c>
      <c r="G17" s="69">
        <f t="shared" si="2"/>
        <v>0.20833333333333334</v>
      </c>
      <c r="H17" s="69">
        <f t="shared" si="2"/>
        <v>0.21736111111111112</v>
      </c>
      <c r="I17" s="69">
        <f t="shared" si="2"/>
        <v>0.22430555555555556</v>
      </c>
      <c r="J17" s="69">
        <f t="shared" si="2"/>
        <v>0.23125000000000001</v>
      </c>
      <c r="K17" s="69">
        <f t="shared" si="2"/>
        <v>0.23750000000000002</v>
      </c>
      <c r="L17" s="69">
        <f t="shared" si="2"/>
        <v>0.24444444444444446</v>
      </c>
      <c r="M17" s="69">
        <f t="shared" si="2"/>
        <v>0.25347222222222227</v>
      </c>
      <c r="N17" s="69">
        <f t="shared" si="2"/>
        <v>0.2638888888888889</v>
      </c>
      <c r="O17" s="69">
        <f t="shared" si="2"/>
        <v>0.2729166666666667</v>
      </c>
      <c r="P17" s="69">
        <f t="shared" si="2"/>
        <v>0.27986111111111112</v>
      </c>
      <c r="Q17" s="237"/>
      <c r="R17" s="204">
        <f t="shared" ref="R17:R38" si="3">$R$13</f>
        <v>51.5</v>
      </c>
      <c r="S17" s="87">
        <f>P17-D17</f>
        <v>9.722222222222221E-2</v>
      </c>
      <c r="T17" s="73">
        <f t="shared" ref="T17:T38" si="4">$H$43/((S17*1440)/60)</f>
        <v>22.071428571428573</v>
      </c>
      <c r="U17" s="39"/>
    </row>
    <row r="18" spans="1:22" ht="18.399999999999999" customHeight="1" thickBot="1" x14ac:dyDescent="0.3">
      <c r="A18" s="693"/>
      <c r="B18" s="74">
        <v>2</v>
      </c>
      <c r="C18" s="130">
        <v>0.24652777777777776</v>
      </c>
      <c r="D18" s="139">
        <v>0.19652777777777777</v>
      </c>
      <c r="E18" s="69">
        <f t="shared" ref="E18:P18" si="5">D18+E$10</f>
        <v>0.20347222222222222</v>
      </c>
      <c r="F18" s="69">
        <f t="shared" si="5"/>
        <v>0.21249999999999999</v>
      </c>
      <c r="G18" s="69">
        <f t="shared" si="5"/>
        <v>0.22222222222222221</v>
      </c>
      <c r="H18" s="69">
        <f t="shared" si="5"/>
        <v>0.23124999999999998</v>
      </c>
      <c r="I18" s="69">
        <f t="shared" si="5"/>
        <v>0.23819444444444443</v>
      </c>
      <c r="J18" s="69">
        <f t="shared" si="5"/>
        <v>0.24513888888888888</v>
      </c>
      <c r="K18" s="69">
        <f t="shared" si="5"/>
        <v>0.25138888888888888</v>
      </c>
      <c r="L18" s="69">
        <f t="shared" si="5"/>
        <v>0.2583333333333333</v>
      </c>
      <c r="M18" s="69">
        <f t="shared" si="5"/>
        <v>0.2673611111111111</v>
      </c>
      <c r="N18" s="69">
        <f t="shared" si="5"/>
        <v>0.27777777777777773</v>
      </c>
      <c r="O18" s="69">
        <f t="shared" si="5"/>
        <v>0.28680555555555554</v>
      </c>
      <c r="P18" s="69">
        <f t="shared" si="5"/>
        <v>0.29374999999999996</v>
      </c>
      <c r="Q18" s="237"/>
      <c r="R18" s="205">
        <f t="shared" si="3"/>
        <v>51.5</v>
      </c>
      <c r="S18" s="87">
        <f t="shared" ref="S18:S38" si="6">P18-D18</f>
        <v>9.7222222222222182E-2</v>
      </c>
      <c r="T18" s="80">
        <f t="shared" si="4"/>
        <v>22.07142857142858</v>
      </c>
      <c r="U18" s="81"/>
      <c r="V18" s="82" t="e">
        <f>#REF!-#REF!</f>
        <v>#REF!</v>
      </c>
    </row>
    <row r="19" spans="1:22" ht="18.399999999999999" customHeight="1" thickBot="1" x14ac:dyDescent="0.3">
      <c r="A19" s="693"/>
      <c r="B19" s="135">
        <v>3</v>
      </c>
      <c r="C19" s="232"/>
      <c r="D19" s="233">
        <v>0.22083333333333333</v>
      </c>
      <c r="E19" s="69">
        <f t="shared" ref="E19:P19" si="7">D19+E$10</f>
        <v>0.22777777777777777</v>
      </c>
      <c r="F19" s="69">
        <f t="shared" si="7"/>
        <v>0.23680555555555555</v>
      </c>
      <c r="G19" s="69">
        <f t="shared" si="7"/>
        <v>0.24652777777777776</v>
      </c>
      <c r="H19" s="69">
        <f t="shared" si="7"/>
        <v>0.25555555555555554</v>
      </c>
      <c r="I19" s="69">
        <f t="shared" si="7"/>
        <v>0.26249999999999996</v>
      </c>
      <c r="J19" s="69">
        <f t="shared" si="7"/>
        <v>0.26944444444444438</v>
      </c>
      <c r="K19" s="69">
        <f t="shared" si="7"/>
        <v>0.27569444444444435</v>
      </c>
      <c r="L19" s="69">
        <f t="shared" si="7"/>
        <v>0.28263888888888877</v>
      </c>
      <c r="M19" s="69">
        <f t="shared" si="7"/>
        <v>0.29166666666666657</v>
      </c>
      <c r="N19" s="69">
        <f t="shared" si="7"/>
        <v>0.3020833333333332</v>
      </c>
      <c r="O19" s="69">
        <f t="shared" si="7"/>
        <v>0.31111111111111101</v>
      </c>
      <c r="P19" s="69">
        <f t="shared" si="7"/>
        <v>0.31805555555555542</v>
      </c>
      <c r="Q19" s="237"/>
      <c r="R19" s="222">
        <f t="shared" si="3"/>
        <v>51.5</v>
      </c>
      <c r="S19" s="87">
        <f t="shared" si="6"/>
        <v>9.7222222222222099E-2</v>
      </c>
      <c r="T19" s="224">
        <f t="shared" si="4"/>
        <v>22.071428571428598</v>
      </c>
      <c r="U19" s="81"/>
      <c r="V19" s="82" t="e">
        <f>#REF!-#REF!</f>
        <v>#REF!</v>
      </c>
    </row>
    <row r="20" spans="1:22" ht="18.399999999999999" customHeight="1" thickBot="1" x14ac:dyDescent="0.3">
      <c r="A20" s="693"/>
      <c r="B20" s="236">
        <v>4</v>
      </c>
      <c r="C20" s="237"/>
      <c r="D20" s="75">
        <v>0.24166666666666667</v>
      </c>
      <c r="E20" s="69">
        <f t="shared" ref="E20:P20" si="8">D20+E$10</f>
        <v>0.24861111111111112</v>
      </c>
      <c r="F20" s="69">
        <f t="shared" si="8"/>
        <v>0.25763888888888892</v>
      </c>
      <c r="G20" s="69">
        <f t="shared" si="8"/>
        <v>0.26736111111111116</v>
      </c>
      <c r="H20" s="69">
        <f t="shared" si="8"/>
        <v>0.27638888888888896</v>
      </c>
      <c r="I20" s="69">
        <f t="shared" si="8"/>
        <v>0.28333333333333338</v>
      </c>
      <c r="J20" s="69">
        <f t="shared" si="8"/>
        <v>0.2902777777777778</v>
      </c>
      <c r="K20" s="69">
        <f t="shared" si="8"/>
        <v>0.29652777777777778</v>
      </c>
      <c r="L20" s="69">
        <f t="shared" si="8"/>
        <v>0.3034722222222222</v>
      </c>
      <c r="M20" s="69">
        <f t="shared" si="8"/>
        <v>0.3125</v>
      </c>
      <c r="N20" s="69">
        <f t="shared" si="8"/>
        <v>0.32291666666666663</v>
      </c>
      <c r="O20" s="69">
        <f t="shared" si="8"/>
        <v>0.33194444444444443</v>
      </c>
      <c r="P20" s="69">
        <f t="shared" si="8"/>
        <v>0.33888888888888885</v>
      </c>
      <c r="Q20" s="237"/>
      <c r="R20" s="227">
        <f t="shared" si="3"/>
        <v>51.5</v>
      </c>
      <c r="S20" s="87">
        <f t="shared" si="6"/>
        <v>9.7222222222222182E-2</v>
      </c>
      <c r="T20" s="80">
        <f t="shared" si="4"/>
        <v>22.07142857142858</v>
      </c>
      <c r="U20" s="81"/>
      <c r="V20" s="82" t="e">
        <f>#REF!-#REF!</f>
        <v>#REF!</v>
      </c>
    </row>
    <row r="21" spans="1:22" ht="18.399999999999999" customHeight="1" thickBot="1" x14ac:dyDescent="0.3">
      <c r="A21" s="693"/>
      <c r="B21" s="74">
        <v>5</v>
      </c>
      <c r="C21" s="132"/>
      <c r="D21" s="139">
        <v>0.28333333333333333</v>
      </c>
      <c r="E21" s="69">
        <f t="shared" ref="E21:P21" si="9">D21+E$10</f>
        <v>0.29027777777777775</v>
      </c>
      <c r="F21" s="69">
        <f t="shared" si="9"/>
        <v>0.29930555555555555</v>
      </c>
      <c r="G21" s="69">
        <f t="shared" si="9"/>
        <v>0.30902777777777779</v>
      </c>
      <c r="H21" s="69">
        <f t="shared" si="9"/>
        <v>0.31805555555555559</v>
      </c>
      <c r="I21" s="69">
        <f t="shared" si="9"/>
        <v>0.32500000000000001</v>
      </c>
      <c r="J21" s="69">
        <f t="shared" si="9"/>
        <v>0.33194444444444443</v>
      </c>
      <c r="K21" s="69">
        <f t="shared" si="9"/>
        <v>0.33819444444444441</v>
      </c>
      <c r="L21" s="69">
        <f t="shared" si="9"/>
        <v>0.34513888888888883</v>
      </c>
      <c r="M21" s="69">
        <f t="shared" si="9"/>
        <v>0.35416666666666663</v>
      </c>
      <c r="N21" s="69">
        <f t="shared" si="9"/>
        <v>0.36458333333333326</v>
      </c>
      <c r="O21" s="69">
        <f t="shared" si="9"/>
        <v>0.37361111111111106</v>
      </c>
      <c r="P21" s="69">
        <f t="shared" si="9"/>
        <v>0.38055555555555548</v>
      </c>
      <c r="Q21" s="237"/>
      <c r="R21" s="205">
        <f t="shared" si="3"/>
        <v>51.5</v>
      </c>
      <c r="S21" s="87">
        <f t="shared" si="6"/>
        <v>9.7222222222222154E-2</v>
      </c>
      <c r="T21" s="80">
        <f t="shared" si="4"/>
        <v>22.071428571428587</v>
      </c>
      <c r="U21" s="81"/>
      <c r="V21" s="82" t="e">
        <f>#REF!-#REF!</f>
        <v>#REF!</v>
      </c>
    </row>
    <row r="22" spans="1:22" ht="18.399999999999999" customHeight="1" thickBot="1" x14ac:dyDescent="0.3">
      <c r="A22" s="693"/>
      <c r="B22" s="74">
        <v>6</v>
      </c>
      <c r="C22" s="132"/>
      <c r="D22" s="139">
        <v>0.31458333333333333</v>
      </c>
      <c r="E22" s="234">
        <f t="shared" ref="E22:E36" si="10">D22+E$9</f>
        <v>0.32152777777777775</v>
      </c>
      <c r="F22" s="234">
        <f t="shared" ref="F22:F36" si="11">E22+F$9</f>
        <v>0.33124999999999999</v>
      </c>
      <c r="G22" s="234">
        <f t="shared" ref="G22:G36" si="12">F22+G$9</f>
        <v>0.34166666666666667</v>
      </c>
      <c r="H22" s="234">
        <f t="shared" ref="H22:H36" si="13">G22+H$9</f>
        <v>0.35138888888888892</v>
      </c>
      <c r="I22" s="234">
        <f t="shared" ref="I22:I36" si="14">H22+I$9</f>
        <v>0.35902777777777778</v>
      </c>
      <c r="J22" s="234">
        <f t="shared" ref="J22:J36" si="15">I22+J$9</f>
        <v>0.36666666666666664</v>
      </c>
      <c r="K22" s="234">
        <f t="shared" ref="K22:K36" si="16">J22+K$9</f>
        <v>0.37361111111111106</v>
      </c>
      <c r="L22" s="234">
        <f t="shared" ref="L22:L36" si="17">K22+L$9</f>
        <v>0.38124999999999992</v>
      </c>
      <c r="M22" s="234">
        <f t="shared" ref="M22:M36" si="18">L22+M$9</f>
        <v>0.39097222222222217</v>
      </c>
      <c r="N22" s="234">
        <f t="shared" ref="N22:N36" si="19">M22+N$9</f>
        <v>0.40208333333333329</v>
      </c>
      <c r="O22" s="234">
        <f t="shared" ref="O22:O36" si="20">N22+O$9</f>
        <v>0.41180555555555554</v>
      </c>
      <c r="P22" s="234">
        <f t="shared" ref="P22:P36" si="21">O22+P$9</f>
        <v>0.41874999999999996</v>
      </c>
      <c r="Q22" s="237"/>
      <c r="R22" s="205">
        <f t="shared" si="3"/>
        <v>51.5</v>
      </c>
      <c r="S22" s="87">
        <f t="shared" si="6"/>
        <v>0.10416666666666663</v>
      </c>
      <c r="T22" s="80">
        <f t="shared" si="4"/>
        <v>20.600000000000009</v>
      </c>
      <c r="U22" s="81"/>
      <c r="V22" s="82" t="e">
        <f>#REF!-#REF!</f>
        <v>#REF!</v>
      </c>
    </row>
    <row r="23" spans="1:22" ht="18.399999999999999" customHeight="1" thickBot="1" x14ac:dyDescent="0.3">
      <c r="A23" s="693"/>
      <c r="B23" s="67">
        <v>7</v>
      </c>
      <c r="C23" s="132"/>
      <c r="D23" s="139">
        <v>0.34236111111111112</v>
      </c>
      <c r="E23" s="234">
        <f t="shared" si="10"/>
        <v>0.34930555555555554</v>
      </c>
      <c r="F23" s="234">
        <f t="shared" si="11"/>
        <v>0.35902777777777778</v>
      </c>
      <c r="G23" s="234">
        <f t="shared" si="12"/>
        <v>0.36944444444444446</v>
      </c>
      <c r="H23" s="234">
        <f t="shared" si="13"/>
        <v>0.37916666666666671</v>
      </c>
      <c r="I23" s="234">
        <f t="shared" si="14"/>
        <v>0.38680555555555557</v>
      </c>
      <c r="J23" s="234">
        <f t="shared" si="15"/>
        <v>0.39444444444444443</v>
      </c>
      <c r="K23" s="234">
        <f t="shared" si="16"/>
        <v>0.40138888888888885</v>
      </c>
      <c r="L23" s="234">
        <f t="shared" si="17"/>
        <v>0.40902777777777771</v>
      </c>
      <c r="M23" s="234">
        <f t="shared" si="18"/>
        <v>0.41874999999999996</v>
      </c>
      <c r="N23" s="234">
        <f t="shared" si="19"/>
        <v>0.42986111111111108</v>
      </c>
      <c r="O23" s="234">
        <f t="shared" si="20"/>
        <v>0.43958333333333333</v>
      </c>
      <c r="P23" s="234">
        <f t="shared" si="21"/>
        <v>0.44652777777777775</v>
      </c>
      <c r="Q23" s="237"/>
      <c r="R23" s="205">
        <f t="shared" si="3"/>
        <v>51.5</v>
      </c>
      <c r="S23" s="87">
        <f t="shared" si="6"/>
        <v>0.10416666666666663</v>
      </c>
      <c r="T23" s="80">
        <f t="shared" si="4"/>
        <v>20.600000000000009</v>
      </c>
      <c r="U23" s="81"/>
      <c r="V23" s="82" t="e">
        <f>#REF!-#REF!</f>
        <v>#REF!</v>
      </c>
    </row>
    <row r="24" spans="1:22" ht="18.399999999999999" customHeight="1" thickBot="1" x14ac:dyDescent="0.3">
      <c r="A24" s="693"/>
      <c r="B24" s="74">
        <v>8</v>
      </c>
      <c r="C24" s="132"/>
      <c r="D24" s="139">
        <v>0.37708333333333338</v>
      </c>
      <c r="E24" s="234">
        <f t="shared" si="10"/>
        <v>0.3840277777777778</v>
      </c>
      <c r="F24" s="234">
        <f t="shared" si="11"/>
        <v>0.39375000000000004</v>
      </c>
      <c r="G24" s="234">
        <f t="shared" si="12"/>
        <v>0.40416666666666673</v>
      </c>
      <c r="H24" s="234">
        <f t="shared" si="13"/>
        <v>0.41388888888888897</v>
      </c>
      <c r="I24" s="234">
        <f t="shared" si="14"/>
        <v>0.42152777777777783</v>
      </c>
      <c r="J24" s="234">
        <f t="shared" si="15"/>
        <v>0.4291666666666667</v>
      </c>
      <c r="K24" s="234">
        <f t="shared" si="16"/>
        <v>0.43611111111111112</v>
      </c>
      <c r="L24" s="234">
        <f t="shared" si="17"/>
        <v>0.44374999999999998</v>
      </c>
      <c r="M24" s="234">
        <f t="shared" si="18"/>
        <v>0.45347222222222222</v>
      </c>
      <c r="N24" s="234">
        <f t="shared" si="19"/>
        <v>0.46458333333333335</v>
      </c>
      <c r="O24" s="234">
        <f t="shared" si="20"/>
        <v>0.47430555555555559</v>
      </c>
      <c r="P24" s="234">
        <f t="shared" si="21"/>
        <v>0.48125000000000001</v>
      </c>
      <c r="Q24" s="237"/>
      <c r="R24" s="205">
        <f t="shared" si="3"/>
        <v>51.5</v>
      </c>
      <c r="S24" s="87">
        <f t="shared" si="6"/>
        <v>0.10416666666666663</v>
      </c>
      <c r="T24" s="80">
        <f t="shared" si="4"/>
        <v>20.600000000000009</v>
      </c>
      <c r="U24" s="81"/>
      <c r="V24" s="82" t="e">
        <f>#REF!-#REF!</f>
        <v>#REF!</v>
      </c>
    </row>
    <row r="25" spans="1:22" ht="18.399999999999999" customHeight="1" thickBot="1" x14ac:dyDescent="0.3">
      <c r="A25" s="693"/>
      <c r="B25" s="135">
        <v>9</v>
      </c>
      <c r="C25" s="132"/>
      <c r="D25" s="139">
        <v>0.40833333333333338</v>
      </c>
      <c r="E25" s="234">
        <f t="shared" si="10"/>
        <v>0.4152777777777778</v>
      </c>
      <c r="F25" s="234">
        <f t="shared" si="11"/>
        <v>0.42500000000000004</v>
      </c>
      <c r="G25" s="234">
        <f t="shared" si="12"/>
        <v>0.43541666666666673</v>
      </c>
      <c r="H25" s="234">
        <f t="shared" si="13"/>
        <v>0.44513888888888897</v>
      </c>
      <c r="I25" s="234">
        <f t="shared" si="14"/>
        <v>0.45277777777777783</v>
      </c>
      <c r="J25" s="234">
        <f t="shared" si="15"/>
        <v>0.4604166666666667</v>
      </c>
      <c r="K25" s="234">
        <f t="shared" si="16"/>
        <v>0.46736111111111112</v>
      </c>
      <c r="L25" s="234">
        <f t="shared" si="17"/>
        <v>0.47499999999999998</v>
      </c>
      <c r="M25" s="234">
        <f t="shared" si="18"/>
        <v>0.48472222222222222</v>
      </c>
      <c r="N25" s="234">
        <f t="shared" si="19"/>
        <v>0.49583333333333335</v>
      </c>
      <c r="O25" s="234">
        <f t="shared" si="20"/>
        <v>0.50555555555555554</v>
      </c>
      <c r="P25" s="234">
        <f t="shared" si="21"/>
        <v>0.51249999999999996</v>
      </c>
      <c r="Q25" s="237"/>
      <c r="R25" s="205">
        <f t="shared" si="3"/>
        <v>51.5</v>
      </c>
      <c r="S25" s="87">
        <f t="shared" si="6"/>
        <v>0.10416666666666657</v>
      </c>
      <c r="T25" s="80">
        <f t="shared" si="4"/>
        <v>20.600000000000019</v>
      </c>
      <c r="U25" s="81"/>
      <c r="V25" s="82" t="e">
        <f>#REF!-#REF!</f>
        <v>#REF!</v>
      </c>
    </row>
    <row r="26" spans="1:22" ht="18.399999999999999" customHeight="1" thickBot="1" x14ac:dyDescent="0.3">
      <c r="A26" s="693"/>
      <c r="B26" s="236">
        <v>10</v>
      </c>
      <c r="C26" s="132"/>
      <c r="D26" s="139">
        <v>0.43958333333333338</v>
      </c>
      <c r="E26" s="234">
        <f t="shared" si="10"/>
        <v>0.4465277777777778</v>
      </c>
      <c r="F26" s="234">
        <f t="shared" si="11"/>
        <v>0.45625000000000004</v>
      </c>
      <c r="G26" s="234">
        <f t="shared" si="12"/>
        <v>0.46666666666666673</v>
      </c>
      <c r="H26" s="234">
        <f t="shared" si="13"/>
        <v>0.47638888888888897</v>
      </c>
      <c r="I26" s="234">
        <f t="shared" si="14"/>
        <v>0.48402777777777783</v>
      </c>
      <c r="J26" s="234">
        <f t="shared" si="15"/>
        <v>0.4916666666666667</v>
      </c>
      <c r="K26" s="234">
        <f t="shared" si="16"/>
        <v>0.49861111111111112</v>
      </c>
      <c r="L26" s="234">
        <f t="shared" si="17"/>
        <v>0.50624999999999998</v>
      </c>
      <c r="M26" s="234">
        <f t="shared" si="18"/>
        <v>0.51597222222222217</v>
      </c>
      <c r="N26" s="234">
        <f t="shared" si="19"/>
        <v>0.52708333333333324</v>
      </c>
      <c r="O26" s="234">
        <f t="shared" si="20"/>
        <v>0.53680555555555542</v>
      </c>
      <c r="P26" s="234">
        <f t="shared" si="21"/>
        <v>0.54374999999999984</v>
      </c>
      <c r="Q26" s="237"/>
      <c r="R26" s="205">
        <f t="shared" si="3"/>
        <v>51.5</v>
      </c>
      <c r="S26" s="87">
        <f t="shared" si="6"/>
        <v>0.10416666666666646</v>
      </c>
      <c r="T26" s="80">
        <f t="shared" si="4"/>
        <v>20.600000000000041</v>
      </c>
      <c r="U26" s="81"/>
      <c r="V26" s="82" t="e">
        <f>#REF!-#REF!</f>
        <v>#REF!</v>
      </c>
    </row>
    <row r="27" spans="1:22" ht="18.399999999999999" customHeight="1" thickBot="1" x14ac:dyDescent="0.3">
      <c r="A27" s="693"/>
      <c r="B27" s="74">
        <v>11</v>
      </c>
      <c r="C27" s="132"/>
      <c r="D27" s="139">
        <v>0.47083333333333338</v>
      </c>
      <c r="E27" s="234">
        <f t="shared" si="10"/>
        <v>0.4777777777777778</v>
      </c>
      <c r="F27" s="234">
        <f t="shared" si="11"/>
        <v>0.48750000000000004</v>
      </c>
      <c r="G27" s="234">
        <f t="shared" si="12"/>
        <v>0.49791666666666673</v>
      </c>
      <c r="H27" s="234">
        <f t="shared" si="13"/>
        <v>0.50763888888888897</v>
      </c>
      <c r="I27" s="234">
        <f t="shared" si="14"/>
        <v>0.51527777777777783</v>
      </c>
      <c r="J27" s="234">
        <f t="shared" si="15"/>
        <v>0.5229166666666667</v>
      </c>
      <c r="K27" s="234">
        <f t="shared" si="16"/>
        <v>0.52986111111111112</v>
      </c>
      <c r="L27" s="234">
        <f t="shared" si="17"/>
        <v>0.53749999999999998</v>
      </c>
      <c r="M27" s="234">
        <f t="shared" si="18"/>
        <v>0.54722222222222217</v>
      </c>
      <c r="N27" s="234">
        <f t="shared" si="19"/>
        <v>0.55833333333333324</v>
      </c>
      <c r="O27" s="234">
        <f t="shared" si="20"/>
        <v>0.56805555555555542</v>
      </c>
      <c r="P27" s="234">
        <f t="shared" si="21"/>
        <v>0.57499999999999984</v>
      </c>
      <c r="Q27" s="237"/>
      <c r="R27" s="205">
        <f t="shared" si="3"/>
        <v>51.5</v>
      </c>
      <c r="S27" s="87">
        <f t="shared" si="6"/>
        <v>0.10416666666666646</v>
      </c>
      <c r="T27" s="80">
        <f t="shared" si="4"/>
        <v>20.600000000000041</v>
      </c>
      <c r="U27" s="81"/>
      <c r="V27" s="82" t="e">
        <f>#REF!-#REF!</f>
        <v>#REF!</v>
      </c>
    </row>
    <row r="28" spans="1:22" ht="18.399999999999999" customHeight="1" thickBot="1" x14ac:dyDescent="0.3">
      <c r="A28" s="693"/>
      <c r="B28" s="74">
        <v>12</v>
      </c>
      <c r="C28" s="132"/>
      <c r="D28" s="139">
        <v>0.49861111111111112</v>
      </c>
      <c r="E28" s="234">
        <f t="shared" si="10"/>
        <v>0.50555555555555554</v>
      </c>
      <c r="F28" s="234">
        <f t="shared" si="11"/>
        <v>0.51527777777777772</v>
      </c>
      <c r="G28" s="234">
        <f t="shared" si="12"/>
        <v>0.52569444444444446</v>
      </c>
      <c r="H28" s="234">
        <f t="shared" si="13"/>
        <v>0.53541666666666665</v>
      </c>
      <c r="I28" s="234">
        <f t="shared" si="14"/>
        <v>0.54305555555555551</v>
      </c>
      <c r="J28" s="234">
        <f t="shared" si="15"/>
        <v>0.55069444444444438</v>
      </c>
      <c r="K28" s="234">
        <f t="shared" si="16"/>
        <v>0.5576388888888888</v>
      </c>
      <c r="L28" s="234">
        <f t="shared" si="17"/>
        <v>0.56527777777777766</v>
      </c>
      <c r="M28" s="234">
        <f t="shared" si="18"/>
        <v>0.57499999999999984</v>
      </c>
      <c r="N28" s="234">
        <f t="shared" si="19"/>
        <v>0.58611111111111092</v>
      </c>
      <c r="O28" s="234">
        <f t="shared" si="20"/>
        <v>0.5958333333333331</v>
      </c>
      <c r="P28" s="234">
        <f t="shared" si="21"/>
        <v>0.60277777777777752</v>
      </c>
      <c r="Q28" s="237"/>
      <c r="R28" s="205">
        <f t="shared" si="3"/>
        <v>51.5</v>
      </c>
      <c r="S28" s="87">
        <f t="shared" si="6"/>
        <v>0.10416666666666641</v>
      </c>
      <c r="T28" s="80">
        <f t="shared" si="4"/>
        <v>20.600000000000051</v>
      </c>
      <c r="U28" s="81"/>
      <c r="V28" s="82" t="e">
        <f>#REF!-#REF!</f>
        <v>#REF!</v>
      </c>
    </row>
    <row r="29" spans="1:22" ht="18.399999999999999" customHeight="1" thickBot="1" x14ac:dyDescent="0.3">
      <c r="A29" s="693"/>
      <c r="B29" s="67">
        <v>13</v>
      </c>
      <c r="C29" s="132"/>
      <c r="D29" s="139">
        <v>0.52638888888888891</v>
      </c>
      <c r="E29" s="234">
        <f t="shared" si="10"/>
        <v>0.53333333333333333</v>
      </c>
      <c r="F29" s="234">
        <f t="shared" si="11"/>
        <v>0.54305555555555551</v>
      </c>
      <c r="G29" s="234">
        <f t="shared" si="12"/>
        <v>0.55347222222222214</v>
      </c>
      <c r="H29" s="234">
        <f t="shared" si="13"/>
        <v>0.56319444444444433</v>
      </c>
      <c r="I29" s="234">
        <f t="shared" si="14"/>
        <v>0.57083333333333319</v>
      </c>
      <c r="J29" s="234">
        <f t="shared" si="15"/>
        <v>0.57847222222222205</v>
      </c>
      <c r="K29" s="234">
        <f t="shared" si="16"/>
        <v>0.58541666666666647</v>
      </c>
      <c r="L29" s="234">
        <f t="shared" si="17"/>
        <v>0.59305555555555534</v>
      </c>
      <c r="M29" s="234">
        <f t="shared" si="18"/>
        <v>0.60277777777777752</v>
      </c>
      <c r="N29" s="234">
        <f t="shared" si="19"/>
        <v>0.6138888888888886</v>
      </c>
      <c r="O29" s="234">
        <f t="shared" si="20"/>
        <v>0.62361111111111078</v>
      </c>
      <c r="P29" s="234">
        <f t="shared" si="21"/>
        <v>0.6305555555555552</v>
      </c>
      <c r="Q29" s="237"/>
      <c r="R29" s="205">
        <f t="shared" si="3"/>
        <v>51.5</v>
      </c>
      <c r="S29" s="87">
        <f t="shared" si="6"/>
        <v>0.1041666666666663</v>
      </c>
      <c r="T29" s="80">
        <f t="shared" si="4"/>
        <v>20.600000000000072</v>
      </c>
      <c r="U29" s="81"/>
      <c r="V29" s="82" t="e">
        <f>#REF!-#REF!</f>
        <v>#REF!</v>
      </c>
    </row>
    <row r="30" spans="1:22" ht="18.399999999999999" customHeight="1" thickBot="1" x14ac:dyDescent="0.3">
      <c r="A30" s="693"/>
      <c r="B30" s="74">
        <v>14</v>
      </c>
      <c r="C30" s="132"/>
      <c r="D30" s="139">
        <v>0.55763888888888891</v>
      </c>
      <c r="E30" s="234">
        <f t="shared" si="10"/>
        <v>0.56458333333333333</v>
      </c>
      <c r="F30" s="234">
        <f t="shared" si="11"/>
        <v>0.57430555555555551</v>
      </c>
      <c r="G30" s="234">
        <f t="shared" si="12"/>
        <v>0.58472222222222214</v>
      </c>
      <c r="H30" s="234">
        <f t="shared" si="13"/>
        <v>0.59444444444444433</v>
      </c>
      <c r="I30" s="234">
        <f t="shared" si="14"/>
        <v>0.60208333333333319</v>
      </c>
      <c r="J30" s="234">
        <f t="shared" si="15"/>
        <v>0.60972222222222205</v>
      </c>
      <c r="K30" s="234">
        <f t="shared" si="16"/>
        <v>0.61666666666666647</v>
      </c>
      <c r="L30" s="234">
        <f t="shared" si="17"/>
        <v>0.62430555555555534</v>
      </c>
      <c r="M30" s="234">
        <f t="shared" si="18"/>
        <v>0.63402777777777752</v>
      </c>
      <c r="N30" s="234">
        <f t="shared" si="19"/>
        <v>0.6451388888888886</v>
      </c>
      <c r="O30" s="234">
        <f t="shared" si="20"/>
        <v>0.65486111111111078</v>
      </c>
      <c r="P30" s="234">
        <f t="shared" si="21"/>
        <v>0.6618055555555552</v>
      </c>
      <c r="Q30" s="237"/>
      <c r="R30" s="205">
        <f t="shared" si="3"/>
        <v>51.5</v>
      </c>
      <c r="S30" s="87">
        <f t="shared" si="6"/>
        <v>0.1041666666666663</v>
      </c>
      <c r="T30" s="80">
        <f t="shared" si="4"/>
        <v>20.600000000000072</v>
      </c>
      <c r="U30" s="81"/>
      <c r="V30" s="82" t="e">
        <f>#REF!-#REF!</f>
        <v>#REF!</v>
      </c>
    </row>
    <row r="31" spans="1:22" ht="18.399999999999999" customHeight="1" thickBot="1" x14ac:dyDescent="0.3">
      <c r="A31" s="693"/>
      <c r="B31" s="135">
        <v>15</v>
      </c>
      <c r="C31" s="132"/>
      <c r="D31" s="139">
        <v>0.58888888888888891</v>
      </c>
      <c r="E31" s="234">
        <f t="shared" si="10"/>
        <v>0.59583333333333333</v>
      </c>
      <c r="F31" s="234">
        <f t="shared" si="11"/>
        <v>0.60555555555555551</v>
      </c>
      <c r="G31" s="234">
        <f t="shared" si="12"/>
        <v>0.61597222222222214</v>
      </c>
      <c r="H31" s="234">
        <f t="shared" si="13"/>
        <v>0.62569444444444433</v>
      </c>
      <c r="I31" s="234">
        <f t="shared" si="14"/>
        <v>0.63333333333333319</v>
      </c>
      <c r="J31" s="234">
        <f t="shared" si="15"/>
        <v>0.64097222222222205</v>
      </c>
      <c r="K31" s="234">
        <f t="shared" si="16"/>
        <v>0.64791666666666647</v>
      </c>
      <c r="L31" s="234">
        <f t="shared" si="17"/>
        <v>0.65555555555555534</v>
      </c>
      <c r="M31" s="234">
        <f t="shared" si="18"/>
        <v>0.66527777777777752</v>
      </c>
      <c r="N31" s="234">
        <f t="shared" si="19"/>
        <v>0.6763888888888886</v>
      </c>
      <c r="O31" s="234">
        <f t="shared" si="20"/>
        <v>0.68611111111111078</v>
      </c>
      <c r="P31" s="234">
        <f t="shared" si="21"/>
        <v>0.6930555555555552</v>
      </c>
      <c r="Q31" s="237"/>
      <c r="R31" s="205">
        <f t="shared" si="3"/>
        <v>51.5</v>
      </c>
      <c r="S31" s="87">
        <f t="shared" si="6"/>
        <v>0.1041666666666663</v>
      </c>
      <c r="T31" s="80">
        <f t="shared" si="4"/>
        <v>20.600000000000072</v>
      </c>
      <c r="U31" s="81"/>
      <c r="V31" s="82" t="e">
        <f>#REF!-#REF!</f>
        <v>#REF!</v>
      </c>
    </row>
    <row r="32" spans="1:22" ht="18.399999999999999" customHeight="1" thickBot="1" x14ac:dyDescent="0.3">
      <c r="A32" s="693"/>
      <c r="B32" s="236">
        <v>16</v>
      </c>
      <c r="C32" s="132"/>
      <c r="D32" s="139">
        <v>0.65138888888888891</v>
      </c>
      <c r="E32" s="234">
        <f t="shared" si="10"/>
        <v>0.65833333333333333</v>
      </c>
      <c r="F32" s="234">
        <f t="shared" si="11"/>
        <v>0.66805555555555551</v>
      </c>
      <c r="G32" s="234">
        <f t="shared" si="12"/>
        <v>0.67847222222222214</v>
      </c>
      <c r="H32" s="234">
        <f t="shared" si="13"/>
        <v>0.68819444444444433</v>
      </c>
      <c r="I32" s="234">
        <f t="shared" si="14"/>
        <v>0.69583333333333319</v>
      </c>
      <c r="J32" s="234">
        <f t="shared" si="15"/>
        <v>0.70347222222222205</v>
      </c>
      <c r="K32" s="234">
        <f t="shared" si="16"/>
        <v>0.71041666666666647</v>
      </c>
      <c r="L32" s="234">
        <f t="shared" si="17"/>
        <v>0.71805555555555534</v>
      </c>
      <c r="M32" s="234">
        <f t="shared" si="18"/>
        <v>0.72777777777777752</v>
      </c>
      <c r="N32" s="234">
        <f t="shared" si="19"/>
        <v>0.7388888888888886</v>
      </c>
      <c r="O32" s="234">
        <f t="shared" si="20"/>
        <v>0.74861111111111078</v>
      </c>
      <c r="P32" s="234">
        <f t="shared" si="21"/>
        <v>0.7555555555555552</v>
      </c>
      <c r="Q32" s="237"/>
      <c r="R32" s="205">
        <f t="shared" si="3"/>
        <v>51.5</v>
      </c>
      <c r="S32" s="87">
        <f t="shared" si="6"/>
        <v>0.1041666666666663</v>
      </c>
      <c r="T32" s="80">
        <f t="shared" si="4"/>
        <v>20.600000000000072</v>
      </c>
      <c r="U32" s="81"/>
      <c r="V32" s="82" t="e">
        <f>#REF!-#REF!</f>
        <v>#REF!</v>
      </c>
    </row>
    <row r="33" spans="1:22" ht="18.399999999999999" customHeight="1" thickBot="1" x14ac:dyDescent="0.3">
      <c r="A33" s="693"/>
      <c r="B33" s="74">
        <v>17</v>
      </c>
      <c r="C33" s="132"/>
      <c r="D33" s="139">
        <v>0.6791666666666667</v>
      </c>
      <c r="E33" s="234">
        <f t="shared" si="10"/>
        <v>0.68611111111111112</v>
      </c>
      <c r="F33" s="234">
        <f t="shared" si="11"/>
        <v>0.6958333333333333</v>
      </c>
      <c r="G33" s="234">
        <f t="shared" si="12"/>
        <v>0.70625000000000004</v>
      </c>
      <c r="H33" s="234">
        <f t="shared" si="13"/>
        <v>0.71597222222222223</v>
      </c>
      <c r="I33" s="234">
        <f t="shared" si="14"/>
        <v>0.72361111111111109</v>
      </c>
      <c r="J33" s="234">
        <f t="shared" si="15"/>
        <v>0.73124999999999996</v>
      </c>
      <c r="K33" s="234">
        <f t="shared" si="16"/>
        <v>0.73819444444444438</v>
      </c>
      <c r="L33" s="234">
        <f t="shared" si="17"/>
        <v>0.74583333333333324</v>
      </c>
      <c r="M33" s="234">
        <f t="shared" si="18"/>
        <v>0.75555555555555542</v>
      </c>
      <c r="N33" s="234">
        <f t="shared" si="19"/>
        <v>0.7666666666666665</v>
      </c>
      <c r="O33" s="234">
        <f t="shared" si="20"/>
        <v>0.77638888888888868</v>
      </c>
      <c r="P33" s="234">
        <f t="shared" si="21"/>
        <v>0.7833333333333331</v>
      </c>
      <c r="Q33" s="237"/>
      <c r="R33" s="205">
        <f t="shared" si="3"/>
        <v>51.5</v>
      </c>
      <c r="S33" s="87">
        <f t="shared" si="6"/>
        <v>0.10416666666666641</v>
      </c>
      <c r="T33" s="80">
        <f t="shared" si="4"/>
        <v>20.600000000000051</v>
      </c>
      <c r="U33" s="81"/>
      <c r="V33" s="82" t="e">
        <f>#REF!-#REF!</f>
        <v>#REF!</v>
      </c>
    </row>
    <row r="34" spans="1:22" ht="18.399999999999999" customHeight="1" thickBot="1" x14ac:dyDescent="0.3">
      <c r="A34" s="693"/>
      <c r="B34" s="74">
        <v>18</v>
      </c>
      <c r="C34" s="132"/>
      <c r="D34" s="139">
        <v>0.7104166666666667</v>
      </c>
      <c r="E34" s="234">
        <f t="shared" si="10"/>
        <v>0.71736111111111112</v>
      </c>
      <c r="F34" s="234">
        <f t="shared" si="11"/>
        <v>0.7270833333333333</v>
      </c>
      <c r="G34" s="234">
        <f t="shared" si="12"/>
        <v>0.73750000000000004</v>
      </c>
      <c r="H34" s="234">
        <f t="shared" si="13"/>
        <v>0.74722222222222223</v>
      </c>
      <c r="I34" s="234">
        <f t="shared" si="14"/>
        <v>0.75486111111111109</v>
      </c>
      <c r="J34" s="234">
        <f t="shared" si="15"/>
        <v>0.76249999999999996</v>
      </c>
      <c r="K34" s="234">
        <f t="shared" si="16"/>
        <v>0.76944444444444438</v>
      </c>
      <c r="L34" s="234">
        <f t="shared" si="17"/>
        <v>0.77708333333333324</v>
      </c>
      <c r="M34" s="234">
        <f t="shared" si="18"/>
        <v>0.78680555555555542</v>
      </c>
      <c r="N34" s="234">
        <f t="shared" si="19"/>
        <v>0.7979166666666665</v>
      </c>
      <c r="O34" s="234">
        <f t="shared" si="20"/>
        <v>0.80763888888888868</v>
      </c>
      <c r="P34" s="234">
        <f t="shared" si="21"/>
        <v>0.8145833333333331</v>
      </c>
      <c r="Q34" s="237"/>
      <c r="R34" s="205">
        <f t="shared" si="3"/>
        <v>51.5</v>
      </c>
      <c r="S34" s="87">
        <f t="shared" si="6"/>
        <v>0.10416666666666641</v>
      </c>
      <c r="T34" s="80">
        <f t="shared" si="4"/>
        <v>20.600000000000051</v>
      </c>
      <c r="U34" s="81"/>
      <c r="V34" s="82" t="e">
        <f>#REF!-#REF!</f>
        <v>#REF!</v>
      </c>
    </row>
    <row r="35" spans="1:22" ht="18.399999999999999" customHeight="1" thickBot="1" x14ac:dyDescent="0.3">
      <c r="A35" s="693"/>
      <c r="B35" s="67">
        <v>19</v>
      </c>
      <c r="C35" s="238"/>
      <c r="D35" s="139">
        <v>0.76388888888888884</v>
      </c>
      <c r="E35" s="234">
        <f t="shared" si="10"/>
        <v>0.77083333333333326</v>
      </c>
      <c r="F35" s="234">
        <f t="shared" si="11"/>
        <v>0.78055555555555545</v>
      </c>
      <c r="G35" s="234">
        <f t="shared" si="12"/>
        <v>0.79097222222222219</v>
      </c>
      <c r="H35" s="234">
        <f t="shared" si="13"/>
        <v>0.80069444444444438</v>
      </c>
      <c r="I35" s="234">
        <f t="shared" si="14"/>
        <v>0.80833333333333324</v>
      </c>
      <c r="J35" s="234">
        <f t="shared" si="15"/>
        <v>0.8159722222222221</v>
      </c>
      <c r="K35" s="234">
        <f t="shared" si="16"/>
        <v>0.82291666666666652</v>
      </c>
      <c r="L35" s="234">
        <f t="shared" si="17"/>
        <v>0.83055555555555538</v>
      </c>
      <c r="M35" s="234">
        <f t="shared" si="18"/>
        <v>0.84027777777777757</v>
      </c>
      <c r="N35" s="234">
        <f t="shared" si="19"/>
        <v>0.85138888888888864</v>
      </c>
      <c r="O35" s="234">
        <f t="shared" si="20"/>
        <v>0.86111111111111083</v>
      </c>
      <c r="P35" s="234">
        <f t="shared" si="21"/>
        <v>0.86805555555555525</v>
      </c>
      <c r="Q35" s="237"/>
      <c r="R35" s="205">
        <f t="shared" si="3"/>
        <v>51.5</v>
      </c>
      <c r="S35" s="87">
        <f t="shared" si="6"/>
        <v>0.10416666666666641</v>
      </c>
      <c r="T35" s="80">
        <f t="shared" si="4"/>
        <v>20.600000000000051</v>
      </c>
      <c r="U35" s="81"/>
      <c r="V35" s="82" t="e">
        <f>#REF!-#REF!</f>
        <v>#REF!</v>
      </c>
    </row>
    <row r="36" spans="1:22" ht="18.399999999999999" customHeight="1" thickBot="1" x14ac:dyDescent="0.3">
      <c r="A36" s="693"/>
      <c r="B36" s="74">
        <v>20</v>
      </c>
      <c r="C36" s="238"/>
      <c r="D36" s="139">
        <v>0.79166666666666663</v>
      </c>
      <c r="E36" s="234">
        <f t="shared" si="10"/>
        <v>0.79861111111111105</v>
      </c>
      <c r="F36" s="234">
        <f t="shared" si="11"/>
        <v>0.80833333333333324</v>
      </c>
      <c r="G36" s="234">
        <f t="shared" si="12"/>
        <v>0.81874999999999987</v>
      </c>
      <c r="H36" s="234">
        <f t="shared" si="13"/>
        <v>0.82847222222222205</v>
      </c>
      <c r="I36" s="234">
        <f t="shared" si="14"/>
        <v>0.83611111111111092</v>
      </c>
      <c r="J36" s="234">
        <f t="shared" si="15"/>
        <v>0.84374999999999978</v>
      </c>
      <c r="K36" s="234">
        <f t="shared" si="16"/>
        <v>0.8506944444444442</v>
      </c>
      <c r="L36" s="234">
        <f t="shared" si="17"/>
        <v>0.85833333333333306</v>
      </c>
      <c r="M36" s="234">
        <f t="shared" si="18"/>
        <v>0.86805555555555525</v>
      </c>
      <c r="N36" s="234">
        <f t="shared" si="19"/>
        <v>0.87916666666666632</v>
      </c>
      <c r="O36" s="234">
        <f t="shared" si="20"/>
        <v>0.88888888888888851</v>
      </c>
      <c r="P36" s="234">
        <f t="shared" si="21"/>
        <v>0.89583333333333293</v>
      </c>
      <c r="Q36" s="237"/>
      <c r="R36" s="205">
        <f t="shared" si="3"/>
        <v>51.5</v>
      </c>
      <c r="S36" s="87">
        <f t="shared" si="6"/>
        <v>0.1041666666666663</v>
      </c>
      <c r="T36" s="80">
        <f t="shared" si="4"/>
        <v>20.600000000000072</v>
      </c>
      <c r="U36" s="81"/>
      <c r="V36" s="82" t="e">
        <f>#REF!-#REF!</f>
        <v>#REF!</v>
      </c>
    </row>
    <row r="37" spans="1:22" ht="18.399999999999999" customHeight="1" thickBot="1" x14ac:dyDescent="0.3">
      <c r="A37" s="693"/>
      <c r="B37" s="67">
        <v>21</v>
      </c>
      <c r="C37" s="238"/>
      <c r="D37" s="139">
        <v>0.83333333333333304</v>
      </c>
      <c r="E37" s="234">
        <f t="shared" ref="E37:E38" si="22">D37+E$9</f>
        <v>0.84027777777777746</v>
      </c>
      <c r="F37" s="234">
        <f t="shared" ref="F37:F38" si="23">E37+F$9</f>
        <v>0.84999999999999964</v>
      </c>
      <c r="G37" s="234">
        <f t="shared" ref="G37:G38" si="24">F37+G$9</f>
        <v>0.86041666666666639</v>
      </c>
      <c r="H37" s="234">
        <f t="shared" ref="H37:H38" si="25">G37+H$9</f>
        <v>0.87013888888888857</v>
      </c>
      <c r="I37" s="234">
        <f t="shared" ref="I37:I38" si="26">H37+I$9</f>
        <v>0.87777777777777743</v>
      </c>
      <c r="J37" s="234">
        <f t="shared" ref="J37:J38" si="27">I37+J$9</f>
        <v>0.8854166666666663</v>
      </c>
      <c r="K37" s="234">
        <f t="shared" ref="K37:K38" si="28">J37+K$9</f>
        <v>0.89236111111111072</v>
      </c>
      <c r="L37" s="234">
        <f t="shared" ref="L37:L38" si="29">K37+L$9</f>
        <v>0.89999999999999958</v>
      </c>
      <c r="M37" s="234">
        <f t="shared" ref="M37:M38" si="30">L37+M$9</f>
        <v>0.90972222222222177</v>
      </c>
      <c r="N37" s="234">
        <f t="shared" ref="N37:N38" si="31">M37+N$9</f>
        <v>0.92083333333333284</v>
      </c>
      <c r="O37" s="234">
        <f t="shared" ref="O37:O38" si="32">N37+O$9</f>
        <v>0.93055555555555503</v>
      </c>
      <c r="P37" s="234">
        <f t="shared" ref="P37:P38" si="33">O37+P$9</f>
        <v>0.93749999999999944</v>
      </c>
      <c r="Q37" s="237"/>
      <c r="R37" s="205">
        <f t="shared" si="3"/>
        <v>51.5</v>
      </c>
      <c r="S37" s="87">
        <f t="shared" si="6"/>
        <v>0.10416666666666641</v>
      </c>
      <c r="T37" s="80">
        <f t="shared" si="4"/>
        <v>20.600000000000051</v>
      </c>
      <c r="U37" s="81"/>
      <c r="V37" s="82" t="e">
        <f>#REF!-#REF!</f>
        <v>#REF!</v>
      </c>
    </row>
    <row r="38" spans="1:22" ht="18.399999999999999" customHeight="1" thickBot="1" x14ac:dyDescent="0.3">
      <c r="A38" s="693"/>
      <c r="B38" s="74">
        <v>22</v>
      </c>
      <c r="C38" s="238"/>
      <c r="D38" s="139">
        <v>0.87361111111111101</v>
      </c>
      <c r="E38" s="234">
        <f t="shared" si="22"/>
        <v>0.88055555555555542</v>
      </c>
      <c r="F38" s="234">
        <f t="shared" si="23"/>
        <v>0.89027777777777761</v>
      </c>
      <c r="G38" s="234">
        <f t="shared" si="24"/>
        <v>0.90069444444444424</v>
      </c>
      <c r="H38" s="234">
        <f t="shared" si="25"/>
        <v>0.91041666666666643</v>
      </c>
      <c r="I38" s="234">
        <f t="shared" si="26"/>
        <v>0.91805555555555529</v>
      </c>
      <c r="J38" s="234">
        <f t="shared" si="27"/>
        <v>0.92569444444444415</v>
      </c>
      <c r="K38" s="234">
        <f t="shared" si="28"/>
        <v>0.93263888888888857</v>
      </c>
      <c r="L38" s="234">
        <f t="shared" si="29"/>
        <v>0.94027777777777743</v>
      </c>
      <c r="M38" s="234">
        <f t="shared" si="30"/>
        <v>0.94999999999999962</v>
      </c>
      <c r="N38" s="234">
        <f t="shared" si="31"/>
        <v>0.96111111111111069</v>
      </c>
      <c r="O38" s="234">
        <f t="shared" si="32"/>
        <v>0.97083333333333288</v>
      </c>
      <c r="P38" s="234">
        <f t="shared" si="33"/>
        <v>0.9777777777777773</v>
      </c>
      <c r="Q38" s="237"/>
      <c r="R38" s="205">
        <f t="shared" si="3"/>
        <v>51.5</v>
      </c>
      <c r="S38" s="87">
        <f t="shared" si="6"/>
        <v>0.1041666666666663</v>
      </c>
      <c r="T38" s="80">
        <f t="shared" si="4"/>
        <v>20.600000000000072</v>
      </c>
      <c r="U38" s="81"/>
      <c r="V38" s="82" t="e">
        <f>#REF!-#REF!</f>
        <v>#REF!</v>
      </c>
    </row>
    <row r="39" spans="1:22" ht="18.399999999999999" customHeight="1" x14ac:dyDescent="0.2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V39" s="82"/>
    </row>
    <row r="40" spans="1:22" ht="18.399999999999999" customHeight="1" x14ac:dyDescent="0.25">
      <c r="A40" s="84"/>
      <c r="B40" s="84"/>
      <c r="C40" s="84"/>
      <c r="E40" s="84" t="s">
        <v>63</v>
      </c>
      <c r="F40" s="84"/>
      <c r="G40" s="206"/>
      <c r="H40" s="84">
        <v>22</v>
      </c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V40" s="82"/>
    </row>
    <row r="41" spans="1:22" ht="18.399999999999999" customHeight="1" x14ac:dyDescent="0.25">
      <c r="A41" s="84"/>
      <c r="B41" s="84"/>
      <c r="C41" s="84"/>
      <c r="E41" s="84" t="s">
        <v>64</v>
      </c>
      <c r="F41" s="84"/>
      <c r="G41" s="206"/>
      <c r="H41" s="84">
        <v>0</v>
      </c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V41" s="82"/>
    </row>
    <row r="42" spans="1:22" ht="18.399999999999999" customHeight="1" x14ac:dyDescent="0.25">
      <c r="A42" s="84"/>
      <c r="B42" s="84"/>
      <c r="C42" s="84"/>
      <c r="E42" s="84" t="s">
        <v>65</v>
      </c>
      <c r="F42" s="84"/>
      <c r="G42" s="206"/>
      <c r="H42" s="84">
        <f>SUM(H40:H41)</f>
        <v>22</v>
      </c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V42" s="82"/>
    </row>
    <row r="43" spans="1:22" ht="18.399999999999999" customHeight="1" x14ac:dyDescent="0.25">
      <c r="A43" s="84"/>
      <c r="B43" s="84"/>
      <c r="C43" s="84"/>
      <c r="E43" s="84" t="s">
        <v>66</v>
      </c>
      <c r="F43" s="84"/>
      <c r="G43" s="206"/>
      <c r="H43" s="207">
        <f>R13</f>
        <v>51.5</v>
      </c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V43" s="82"/>
    </row>
    <row r="44" spans="1:22" ht="15" customHeight="1" x14ac:dyDescent="0.25">
      <c r="E44" s="84" t="s">
        <v>68</v>
      </c>
      <c r="H44" s="84"/>
      <c r="V44" s="82"/>
    </row>
    <row r="45" spans="1:22" ht="15" customHeight="1" x14ac:dyDescent="0.25">
      <c r="E45" s="84" t="s">
        <v>70</v>
      </c>
      <c r="V45" s="82"/>
    </row>
    <row r="46" spans="1:22" ht="15" customHeight="1" x14ac:dyDescent="0.25">
      <c r="V46" s="82"/>
    </row>
    <row r="47" spans="1:22" ht="15" customHeight="1" x14ac:dyDescent="0.25">
      <c r="V47" s="82"/>
    </row>
    <row r="48" spans="1:22" ht="15" customHeight="1" x14ac:dyDescent="0.25">
      <c r="V48" s="82"/>
    </row>
    <row r="49" spans="22:22" ht="15" customHeight="1" x14ac:dyDescent="0.25">
      <c r="V49" s="82"/>
    </row>
    <row r="50" spans="22:22" ht="15" customHeight="1" x14ac:dyDescent="0.25">
      <c r="V50" s="82"/>
    </row>
    <row r="51" spans="22:22" ht="15" customHeight="1" x14ac:dyDescent="0.25">
      <c r="V51" s="82"/>
    </row>
    <row r="52" spans="22:22" ht="15" customHeight="1" x14ac:dyDescent="0.25">
      <c r="V52" s="82"/>
    </row>
    <row r="53" spans="22:22" ht="15" customHeight="1" x14ac:dyDescent="0.25">
      <c r="V53" s="82"/>
    </row>
  </sheetData>
  <mergeCells count="12">
    <mergeCell ref="A17:A38"/>
    <mergeCell ref="B8:T8"/>
    <mergeCell ref="B11:C11"/>
    <mergeCell ref="R11:R12"/>
    <mergeCell ref="S11:S15"/>
    <mergeCell ref="T11:T15"/>
    <mergeCell ref="U11:U15"/>
    <mergeCell ref="B12:C12"/>
    <mergeCell ref="R13:R15"/>
    <mergeCell ref="B15:C15"/>
    <mergeCell ref="B16:U16"/>
    <mergeCell ref="D11:P11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0"/>
  <sheetViews>
    <sheetView view="pageBreakPreview" topLeftCell="A7" zoomScale="70" zoomScaleNormal="85" zoomScaleSheetLayoutView="70" workbookViewId="0">
      <selection activeCell="AB18" sqref="AB18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6" width="10.7109375" style="40" customWidth="1"/>
    <col min="17" max="17" width="12.140625" style="40" customWidth="1"/>
    <col min="18" max="19" width="9.7109375" style="40" customWidth="1"/>
    <col min="20" max="20" width="14.7109375" style="40" customWidth="1"/>
    <col min="21" max="16384" width="11.5703125" style="40"/>
  </cols>
  <sheetData>
    <row r="1" spans="2:21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</row>
    <row r="2" spans="2:21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</row>
    <row r="3" spans="2:21" s="30" customFormat="1" ht="23.25" x14ac:dyDescent="0.35">
      <c r="B3" s="31" t="s">
        <v>364</v>
      </c>
      <c r="C3" s="31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2:21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</row>
    <row r="5" spans="2:21" s="30" customFormat="1" ht="23.25" x14ac:dyDescent="0.35">
      <c r="B5" s="32" t="s">
        <v>171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</row>
    <row r="6" spans="2:21" s="30" customFormat="1" ht="23.25" x14ac:dyDescent="0.35">
      <c r="B6" s="32" t="s">
        <v>172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</row>
    <row r="7" spans="2:21" s="30" customFormat="1" ht="24" thickBot="1" x14ac:dyDescent="0.4">
      <c r="B7" s="32" t="s">
        <v>173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173"/>
    </row>
    <row r="8" spans="2:21" s="30" customFormat="1" ht="173.25" customHeight="1" thickBot="1" x14ac:dyDescent="0.4">
      <c r="B8" s="782" t="s">
        <v>376</v>
      </c>
      <c r="C8" s="783"/>
      <c r="D8" s="783"/>
      <c r="E8" s="783"/>
      <c r="F8" s="783"/>
      <c r="G8" s="783"/>
      <c r="H8" s="783"/>
      <c r="I8" s="783"/>
      <c r="J8" s="783"/>
      <c r="K8" s="783"/>
      <c r="L8" s="783"/>
      <c r="M8" s="783"/>
      <c r="N8" s="783"/>
      <c r="O8" s="783"/>
      <c r="P8" s="783"/>
      <c r="Q8" s="783"/>
      <c r="R8" s="783"/>
      <c r="S8" s="783"/>
      <c r="T8" s="784"/>
    </row>
    <row r="9" spans="2:21" x14ac:dyDescent="0.25">
      <c r="B9" s="104"/>
      <c r="C9" s="104"/>
      <c r="D9" s="114">
        <v>0</v>
      </c>
      <c r="E9" s="114">
        <v>6.9444444444444441E-3</v>
      </c>
      <c r="F9" s="114">
        <v>9.7222222222222224E-3</v>
      </c>
      <c r="G9" s="114">
        <v>1.0416666666666685E-2</v>
      </c>
      <c r="H9" s="114">
        <v>9.7222222222222224E-3</v>
      </c>
      <c r="I9" s="114">
        <v>7.6388888888888886E-3</v>
      </c>
      <c r="J9" s="114">
        <v>7.6388888888888886E-3</v>
      </c>
      <c r="K9" s="114">
        <v>6.9444444444444441E-3</v>
      </c>
      <c r="L9" s="114">
        <v>7.6388888888888886E-3</v>
      </c>
      <c r="M9" s="114">
        <v>9.7222222222222224E-3</v>
      </c>
      <c r="N9" s="114">
        <v>1.1111111111111112E-2</v>
      </c>
      <c r="O9" s="114">
        <v>9.7222222222222224E-3</v>
      </c>
      <c r="P9" s="114">
        <v>6.9444444444444441E-3</v>
      </c>
      <c r="Q9" s="114">
        <v>0</v>
      </c>
      <c r="R9" s="195">
        <f>SUM(D9:Q9)</f>
        <v>0.10416666666666671</v>
      </c>
      <c r="S9" s="195"/>
      <c r="T9" s="106"/>
    </row>
    <row r="10" spans="2:21" ht="15.75" customHeight="1" thickBot="1" x14ac:dyDescent="0.3">
      <c r="B10" s="104"/>
      <c r="C10" s="104"/>
      <c r="D10" s="114">
        <v>0</v>
      </c>
      <c r="E10" s="114">
        <v>6.9444444444444441E-3</v>
      </c>
      <c r="F10" s="114">
        <v>9.0277777777777787E-3</v>
      </c>
      <c r="G10" s="114">
        <v>9.7222222222222224E-3</v>
      </c>
      <c r="H10" s="114">
        <v>9.0277777777777787E-3</v>
      </c>
      <c r="I10" s="114">
        <v>6.9444444444444441E-3</v>
      </c>
      <c r="J10" s="114">
        <v>6.9444444444444441E-3</v>
      </c>
      <c r="K10" s="114">
        <v>6.2499999999999995E-3</v>
      </c>
      <c r="L10" s="114">
        <v>6.9444444444444441E-3</v>
      </c>
      <c r="M10" s="114">
        <v>9.0277777777777787E-3</v>
      </c>
      <c r="N10" s="114">
        <v>1.041666666666663E-2</v>
      </c>
      <c r="O10" s="114">
        <v>9.0277777777777787E-3</v>
      </c>
      <c r="P10" s="114">
        <v>6.9444444444444441E-3</v>
      </c>
      <c r="Q10" s="114">
        <v>0</v>
      </c>
      <c r="R10" s="195">
        <f>SUM(D10:Q10)</f>
        <v>9.7222222222222182E-2</v>
      </c>
      <c r="S10" s="195"/>
      <c r="T10" s="106"/>
    </row>
    <row r="11" spans="2:21" ht="26.25" customHeight="1" thickBot="1" x14ac:dyDescent="0.3">
      <c r="B11" s="696" t="s">
        <v>47</v>
      </c>
      <c r="C11" s="697"/>
      <c r="D11" s="779" t="s">
        <v>127</v>
      </c>
      <c r="E11" s="781"/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780"/>
      <c r="Q11" s="52" t="s">
        <v>49</v>
      </c>
      <c r="R11" s="701" t="s">
        <v>50</v>
      </c>
      <c r="S11" s="701" t="s">
        <v>51</v>
      </c>
      <c r="T11" s="701" t="s">
        <v>52</v>
      </c>
      <c r="U11" s="701" t="s">
        <v>53</v>
      </c>
    </row>
    <row r="12" spans="2:21" ht="45.75" thickBot="1" x14ac:dyDescent="0.3">
      <c r="B12" s="779"/>
      <c r="C12" s="780"/>
      <c r="D12" s="112" t="s">
        <v>336</v>
      </c>
      <c r="E12" s="112" t="s">
        <v>337</v>
      </c>
      <c r="F12" s="112" t="s">
        <v>152</v>
      </c>
      <c r="G12" s="112" t="s">
        <v>307</v>
      </c>
      <c r="H12" s="112" t="s">
        <v>335</v>
      </c>
      <c r="I12" s="112" t="s">
        <v>174</v>
      </c>
      <c r="J12" s="434" t="s">
        <v>334</v>
      </c>
      <c r="K12" s="645" t="s">
        <v>174</v>
      </c>
      <c r="L12" s="646" t="s">
        <v>335</v>
      </c>
      <c r="M12" s="647" t="s">
        <v>310</v>
      </c>
      <c r="N12" s="647" t="s">
        <v>152</v>
      </c>
      <c r="O12" s="663" t="s">
        <v>337</v>
      </c>
      <c r="P12" s="664" t="s">
        <v>336</v>
      </c>
      <c r="Q12" s="370" t="s">
        <v>150</v>
      </c>
      <c r="R12" s="702"/>
      <c r="S12" s="703"/>
      <c r="T12" s="703"/>
      <c r="U12" s="703"/>
    </row>
    <row r="13" spans="2:21" ht="15.75" thickBot="1" x14ac:dyDescent="0.3">
      <c r="B13" s="52" t="s">
        <v>58</v>
      </c>
      <c r="C13" s="53">
        <v>0</v>
      </c>
      <c r="D13" s="370">
        <v>0</v>
      </c>
      <c r="E13" s="54">
        <v>3</v>
      </c>
      <c r="F13" s="55">
        <v>4.5</v>
      </c>
      <c r="G13" s="55">
        <v>5</v>
      </c>
      <c r="H13" s="55">
        <v>4.4000000000000004</v>
      </c>
      <c r="I13" s="55">
        <v>4</v>
      </c>
      <c r="J13" s="55">
        <v>4</v>
      </c>
      <c r="K13" s="98">
        <v>3.5</v>
      </c>
      <c r="L13" s="98">
        <v>4</v>
      </c>
      <c r="M13" s="98">
        <v>5</v>
      </c>
      <c r="N13" s="98">
        <v>5.5</v>
      </c>
      <c r="O13" s="98">
        <v>5.0999999999999996</v>
      </c>
      <c r="P13" s="98">
        <v>3.5</v>
      </c>
      <c r="Q13" s="648">
        <v>0</v>
      </c>
      <c r="R13" s="704">
        <f>P14</f>
        <v>51.5</v>
      </c>
      <c r="S13" s="703"/>
      <c r="T13" s="703"/>
      <c r="U13" s="703"/>
    </row>
    <row r="14" spans="2:21" ht="30.75" customHeight="1" thickBot="1" x14ac:dyDescent="0.3">
      <c r="B14" s="58" t="s">
        <v>59</v>
      </c>
      <c r="C14" s="59">
        <v>0</v>
      </c>
      <c r="D14" s="60">
        <v>0</v>
      </c>
      <c r="E14" s="60">
        <f t="shared" ref="E14:P14" si="0">D14+E13</f>
        <v>3</v>
      </c>
      <c r="F14" s="60">
        <f t="shared" si="0"/>
        <v>7.5</v>
      </c>
      <c r="G14" s="60">
        <f t="shared" si="0"/>
        <v>12.5</v>
      </c>
      <c r="H14" s="60">
        <f t="shared" si="0"/>
        <v>16.899999999999999</v>
      </c>
      <c r="I14" s="60">
        <f t="shared" si="0"/>
        <v>20.9</v>
      </c>
      <c r="J14" s="60">
        <f t="shared" si="0"/>
        <v>24.9</v>
      </c>
      <c r="K14" s="60">
        <f t="shared" si="0"/>
        <v>28.4</v>
      </c>
      <c r="L14" s="60">
        <f t="shared" si="0"/>
        <v>32.4</v>
      </c>
      <c r="M14" s="60">
        <f t="shared" si="0"/>
        <v>37.4</v>
      </c>
      <c r="N14" s="60">
        <f t="shared" si="0"/>
        <v>42.9</v>
      </c>
      <c r="O14" s="60">
        <f t="shared" si="0"/>
        <v>48</v>
      </c>
      <c r="P14" s="60">
        <f t="shared" si="0"/>
        <v>51.5</v>
      </c>
      <c r="Q14" s="60">
        <v>0</v>
      </c>
      <c r="R14" s="720"/>
      <c r="S14" s="703"/>
      <c r="T14" s="703"/>
      <c r="U14" s="703"/>
    </row>
    <row r="15" spans="2:21" ht="30.75" customHeight="1" thickBot="1" x14ac:dyDescent="0.3">
      <c r="B15" s="687" t="s">
        <v>60</v>
      </c>
      <c r="C15" s="758"/>
      <c r="D15" s="60" t="e">
        <f>D13/((D9*1440)/60)</f>
        <v>#DIV/0!</v>
      </c>
      <c r="E15" s="60">
        <f t="shared" ref="E15:Q15" si="1">E13/((E9*1440)/60)</f>
        <v>18</v>
      </c>
      <c r="F15" s="60">
        <f t="shared" si="1"/>
        <v>19.285714285714285</v>
      </c>
      <c r="G15" s="60">
        <f t="shared" si="1"/>
        <v>19.999999999999964</v>
      </c>
      <c r="H15" s="60">
        <f t="shared" si="1"/>
        <v>18.857142857142858</v>
      </c>
      <c r="I15" s="60">
        <f t="shared" si="1"/>
        <v>21.81818181818182</v>
      </c>
      <c r="J15" s="60">
        <f t="shared" si="1"/>
        <v>21.81818181818182</v>
      </c>
      <c r="K15" s="60">
        <f t="shared" si="1"/>
        <v>21</v>
      </c>
      <c r="L15" s="60">
        <f t="shared" si="1"/>
        <v>21.81818181818182</v>
      </c>
      <c r="M15" s="60">
        <f t="shared" si="1"/>
        <v>21.428571428571427</v>
      </c>
      <c r="N15" s="60">
        <f t="shared" si="1"/>
        <v>20.625</v>
      </c>
      <c r="O15" s="60">
        <f t="shared" si="1"/>
        <v>21.857142857142854</v>
      </c>
      <c r="P15" s="60">
        <f t="shared" si="1"/>
        <v>21</v>
      </c>
      <c r="Q15" s="60" t="e">
        <f t="shared" si="1"/>
        <v>#DIV/0!</v>
      </c>
      <c r="R15" s="721"/>
      <c r="S15" s="702"/>
      <c r="T15" s="702"/>
      <c r="U15" s="702"/>
    </row>
    <row r="16" spans="2:21" ht="36.6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  <c r="T16" s="690"/>
      <c r="U16" s="757"/>
    </row>
    <row r="17" spans="1:24" ht="18.399999999999999" customHeight="1" thickBot="1" x14ac:dyDescent="0.3">
      <c r="A17" s="692" t="s">
        <v>38</v>
      </c>
      <c r="B17" s="67">
        <v>1</v>
      </c>
      <c r="C17" s="68">
        <v>0.20486111111111113</v>
      </c>
      <c r="D17" s="70">
        <v>0.18263888888888891</v>
      </c>
      <c r="E17" s="69">
        <f t="shared" ref="E17:P18" si="2">D17+E$10</f>
        <v>0.18958333333333335</v>
      </c>
      <c r="F17" s="69">
        <f t="shared" si="2"/>
        <v>0.19861111111111113</v>
      </c>
      <c r="G17" s="69">
        <f t="shared" si="2"/>
        <v>0.20833333333333334</v>
      </c>
      <c r="H17" s="69">
        <f t="shared" si="2"/>
        <v>0.21736111111111112</v>
      </c>
      <c r="I17" s="69">
        <f t="shared" si="2"/>
        <v>0.22430555555555556</v>
      </c>
      <c r="J17" s="69">
        <f t="shared" si="2"/>
        <v>0.23125000000000001</v>
      </c>
      <c r="K17" s="69">
        <f t="shared" si="2"/>
        <v>0.23750000000000002</v>
      </c>
      <c r="L17" s="69">
        <f t="shared" si="2"/>
        <v>0.24444444444444446</v>
      </c>
      <c r="M17" s="69">
        <f t="shared" si="2"/>
        <v>0.25347222222222227</v>
      </c>
      <c r="N17" s="69">
        <f t="shared" si="2"/>
        <v>0.2638888888888889</v>
      </c>
      <c r="O17" s="69">
        <f t="shared" si="2"/>
        <v>0.2729166666666667</v>
      </c>
      <c r="P17" s="69">
        <f t="shared" si="2"/>
        <v>0.27986111111111112</v>
      </c>
      <c r="Q17" s="237"/>
      <c r="R17" s="204">
        <f t="shared" ref="R17:R25" si="3">$R$13</f>
        <v>51.5</v>
      </c>
      <c r="S17" s="87">
        <f>P17-D17</f>
        <v>9.722222222222221E-2</v>
      </c>
      <c r="T17" s="73">
        <f t="shared" ref="T17:T25" si="4">$H$30/((S17*1440)/60)</f>
        <v>22.071428571428573</v>
      </c>
      <c r="U17" s="39"/>
    </row>
    <row r="18" spans="1:24" ht="18.399999999999999" customHeight="1" thickBot="1" x14ac:dyDescent="0.3">
      <c r="A18" s="693"/>
      <c r="B18" s="135">
        <v>2</v>
      </c>
      <c r="C18" s="220">
        <v>0.24652777777777776</v>
      </c>
      <c r="D18" s="618">
        <v>0.22083333333333335</v>
      </c>
      <c r="E18" s="69">
        <f t="shared" si="2"/>
        <v>0.2277777777777778</v>
      </c>
      <c r="F18" s="69">
        <f t="shared" si="2"/>
        <v>0.23680555555555557</v>
      </c>
      <c r="G18" s="69">
        <f t="shared" si="2"/>
        <v>0.24652777777777779</v>
      </c>
      <c r="H18" s="69">
        <f t="shared" si="2"/>
        <v>0.25555555555555559</v>
      </c>
      <c r="I18" s="69">
        <f t="shared" si="2"/>
        <v>0.26250000000000001</v>
      </c>
      <c r="J18" s="69">
        <f t="shared" si="2"/>
        <v>0.26944444444444443</v>
      </c>
      <c r="K18" s="69">
        <f t="shared" si="2"/>
        <v>0.27569444444444441</v>
      </c>
      <c r="L18" s="69">
        <f t="shared" si="2"/>
        <v>0.28263888888888883</v>
      </c>
      <c r="M18" s="69">
        <f t="shared" si="2"/>
        <v>0.29166666666666663</v>
      </c>
      <c r="N18" s="69">
        <f t="shared" si="2"/>
        <v>0.30208333333333326</v>
      </c>
      <c r="O18" s="69">
        <f t="shared" si="2"/>
        <v>0.31111111111111106</v>
      </c>
      <c r="P18" s="69">
        <f t="shared" si="2"/>
        <v>0.31805555555555548</v>
      </c>
      <c r="Q18" s="237"/>
      <c r="R18" s="222">
        <f t="shared" si="3"/>
        <v>51.5</v>
      </c>
      <c r="S18" s="87">
        <f t="shared" ref="S18:S25" si="5">P18-D18</f>
        <v>9.7222222222222127E-2</v>
      </c>
      <c r="T18" s="224">
        <f t="shared" si="4"/>
        <v>22.071428571428594</v>
      </c>
      <c r="U18" s="81"/>
      <c r="V18" s="82" t="e">
        <f>#REF!-#REF!</f>
        <v>#REF!</v>
      </c>
      <c r="X18" s="495">
        <v>0.23611111111111113</v>
      </c>
    </row>
    <row r="19" spans="1:24" ht="18.399999999999999" customHeight="1" thickBot="1" x14ac:dyDescent="0.3">
      <c r="A19" s="693"/>
      <c r="B19" s="236">
        <v>3</v>
      </c>
      <c r="C19" s="237"/>
      <c r="D19" s="76">
        <v>0.25555555555555559</v>
      </c>
      <c r="E19" s="69">
        <f t="shared" ref="E19" si="6">D19+E$10</f>
        <v>0.26250000000000001</v>
      </c>
      <c r="F19" s="69">
        <f t="shared" ref="F19" si="7">E19+F$10</f>
        <v>0.27152777777777781</v>
      </c>
      <c r="G19" s="69">
        <f t="shared" ref="G19" si="8">F19+G$10</f>
        <v>0.28125000000000006</v>
      </c>
      <c r="H19" s="69">
        <f t="shared" ref="H19" si="9">G19+H$10</f>
        <v>0.29027777777777786</v>
      </c>
      <c r="I19" s="69">
        <f t="shared" ref="I19" si="10">H19+I$10</f>
        <v>0.29722222222222228</v>
      </c>
      <c r="J19" s="69">
        <f t="shared" ref="J19" si="11">I19+J$10</f>
        <v>0.3041666666666667</v>
      </c>
      <c r="K19" s="69">
        <f t="shared" ref="K19" si="12">J19+K$10</f>
        <v>0.31041666666666667</v>
      </c>
      <c r="L19" s="69">
        <f t="shared" ref="L19" si="13">K19+L$10</f>
        <v>0.31736111111111109</v>
      </c>
      <c r="M19" s="69">
        <f t="shared" ref="M19" si="14">L19+M$10</f>
        <v>0.3263888888888889</v>
      </c>
      <c r="N19" s="69">
        <f t="shared" ref="N19" si="15">M19+N$10</f>
        <v>0.33680555555555552</v>
      </c>
      <c r="O19" s="69">
        <f t="shared" ref="O19" si="16">N19+O$10</f>
        <v>0.34583333333333333</v>
      </c>
      <c r="P19" s="69">
        <f t="shared" ref="P19" si="17">O19+P$10</f>
        <v>0.35277777777777775</v>
      </c>
      <c r="Q19" s="237"/>
      <c r="R19" s="227">
        <f t="shared" si="3"/>
        <v>51.5</v>
      </c>
      <c r="S19" s="87">
        <f t="shared" si="5"/>
        <v>9.7222222222222154E-2</v>
      </c>
      <c r="T19" s="80">
        <f t="shared" si="4"/>
        <v>22.071428571428587</v>
      </c>
      <c r="U19" s="81"/>
      <c r="V19" s="82" t="e">
        <f>#REF!-#REF!</f>
        <v>#REF!</v>
      </c>
      <c r="X19" s="496">
        <f>X18+"0:55"</f>
        <v>0.27430555555555558</v>
      </c>
    </row>
    <row r="20" spans="1:24" ht="18.399999999999999" customHeight="1" thickBot="1" x14ac:dyDescent="0.3">
      <c r="A20" s="693"/>
      <c r="B20" s="67">
        <v>4</v>
      </c>
      <c r="C20" s="132"/>
      <c r="D20" s="76">
        <v>0.29375000000000001</v>
      </c>
      <c r="E20" s="234">
        <f t="shared" ref="E20:E25" si="18">D20+E$9</f>
        <v>0.30069444444444443</v>
      </c>
      <c r="F20" s="234">
        <f t="shared" ref="F20:F25" si="19">E20+F$9</f>
        <v>0.31041666666666667</v>
      </c>
      <c r="G20" s="234">
        <f t="shared" ref="G20:G25" si="20">F20+G$9</f>
        <v>0.32083333333333336</v>
      </c>
      <c r="H20" s="234">
        <f t="shared" ref="H20:H25" si="21">G20+H$9</f>
        <v>0.3305555555555556</v>
      </c>
      <c r="I20" s="234">
        <f t="shared" ref="I20:I25" si="22">H20+I$9</f>
        <v>0.33819444444444446</v>
      </c>
      <c r="J20" s="234">
        <f t="shared" ref="J20:J25" si="23">I20+J$9</f>
        <v>0.34583333333333333</v>
      </c>
      <c r="K20" s="234">
        <f t="shared" ref="K20:K25" si="24">J20+K$9</f>
        <v>0.35277777777777775</v>
      </c>
      <c r="L20" s="234">
        <f t="shared" ref="L20:L25" si="25">K20+L$9</f>
        <v>0.36041666666666661</v>
      </c>
      <c r="M20" s="234">
        <f t="shared" ref="M20:M25" si="26">L20+M$9</f>
        <v>0.37013888888888885</v>
      </c>
      <c r="N20" s="234">
        <f t="shared" ref="N20:N25" si="27">M20+N$9</f>
        <v>0.38124999999999998</v>
      </c>
      <c r="O20" s="234">
        <f t="shared" ref="O20:O25" si="28">N20+O$9</f>
        <v>0.39097222222222222</v>
      </c>
      <c r="P20" s="234">
        <f t="shared" ref="P20:P25" si="29">O20+P$9</f>
        <v>0.39791666666666664</v>
      </c>
      <c r="Q20" s="237"/>
      <c r="R20" s="205">
        <f t="shared" si="3"/>
        <v>51.5</v>
      </c>
      <c r="S20" s="87">
        <f t="shared" si="5"/>
        <v>0.10416666666666663</v>
      </c>
      <c r="T20" s="80">
        <f t="shared" si="4"/>
        <v>20.600000000000009</v>
      </c>
      <c r="U20" s="81"/>
      <c r="V20" s="82" t="e">
        <f>#REF!-#REF!</f>
        <v>#REF!</v>
      </c>
      <c r="X20" s="497">
        <f t="shared" ref="X20:X25" si="30">X19+"0:55"</f>
        <v>0.3125</v>
      </c>
    </row>
    <row r="21" spans="1:24" ht="18.399999999999999" customHeight="1" thickBot="1" x14ac:dyDescent="0.3">
      <c r="A21" s="693"/>
      <c r="B21" s="74">
        <v>5</v>
      </c>
      <c r="C21" s="132"/>
      <c r="D21" s="76">
        <v>0.33194444444444443</v>
      </c>
      <c r="E21" s="234">
        <f t="shared" si="18"/>
        <v>0.33888888888888885</v>
      </c>
      <c r="F21" s="234">
        <f t="shared" si="19"/>
        <v>0.34861111111111109</v>
      </c>
      <c r="G21" s="234">
        <f t="shared" si="20"/>
        <v>0.35902777777777778</v>
      </c>
      <c r="H21" s="234">
        <f t="shared" si="21"/>
        <v>0.36875000000000002</v>
      </c>
      <c r="I21" s="234">
        <f t="shared" si="22"/>
        <v>0.37638888888888888</v>
      </c>
      <c r="J21" s="234">
        <f t="shared" si="23"/>
        <v>0.38402777777777775</v>
      </c>
      <c r="K21" s="234">
        <f t="shared" si="24"/>
        <v>0.39097222222222217</v>
      </c>
      <c r="L21" s="234">
        <f t="shared" si="25"/>
        <v>0.39861111111111103</v>
      </c>
      <c r="M21" s="234">
        <f t="shared" si="26"/>
        <v>0.40833333333333327</v>
      </c>
      <c r="N21" s="234">
        <f t="shared" si="27"/>
        <v>0.4194444444444444</v>
      </c>
      <c r="O21" s="234">
        <f t="shared" si="28"/>
        <v>0.42916666666666664</v>
      </c>
      <c r="P21" s="234">
        <f t="shared" si="29"/>
        <v>0.43611111111111106</v>
      </c>
      <c r="Q21" s="237"/>
      <c r="R21" s="205">
        <f t="shared" si="3"/>
        <v>51.5</v>
      </c>
      <c r="S21" s="87">
        <f t="shared" si="5"/>
        <v>0.10416666666666663</v>
      </c>
      <c r="T21" s="80">
        <f t="shared" si="4"/>
        <v>20.600000000000009</v>
      </c>
      <c r="U21" s="81"/>
      <c r="V21" s="82" t="e">
        <f>#REF!-#REF!</f>
        <v>#REF!</v>
      </c>
      <c r="X21" s="497">
        <f t="shared" si="30"/>
        <v>0.35069444444444442</v>
      </c>
    </row>
    <row r="22" spans="1:24" ht="18.399999999999999" customHeight="1" thickBot="1" x14ac:dyDescent="0.3">
      <c r="A22" s="693"/>
      <c r="B22" s="74">
        <v>6</v>
      </c>
      <c r="C22" s="132"/>
      <c r="D22" s="76">
        <v>0.37013888888888885</v>
      </c>
      <c r="E22" s="234">
        <f t="shared" si="18"/>
        <v>0.37708333333333327</v>
      </c>
      <c r="F22" s="234">
        <f t="shared" si="19"/>
        <v>0.38680555555555551</v>
      </c>
      <c r="G22" s="234">
        <f t="shared" si="20"/>
        <v>0.3972222222222222</v>
      </c>
      <c r="H22" s="234">
        <f t="shared" si="21"/>
        <v>0.40694444444444444</v>
      </c>
      <c r="I22" s="234">
        <f t="shared" si="22"/>
        <v>0.4145833333333333</v>
      </c>
      <c r="J22" s="234">
        <f t="shared" si="23"/>
        <v>0.42222222222222217</v>
      </c>
      <c r="K22" s="234">
        <f t="shared" si="24"/>
        <v>0.42916666666666659</v>
      </c>
      <c r="L22" s="234">
        <f t="shared" si="25"/>
        <v>0.43680555555555545</v>
      </c>
      <c r="M22" s="234">
        <f t="shared" si="26"/>
        <v>0.44652777777777769</v>
      </c>
      <c r="N22" s="234">
        <f t="shared" si="27"/>
        <v>0.45763888888888882</v>
      </c>
      <c r="O22" s="234">
        <f t="shared" si="28"/>
        <v>0.46736111111111106</v>
      </c>
      <c r="P22" s="234">
        <f t="shared" si="29"/>
        <v>0.47430555555555548</v>
      </c>
      <c r="Q22" s="237"/>
      <c r="R22" s="205">
        <f t="shared" si="3"/>
        <v>51.5</v>
      </c>
      <c r="S22" s="87">
        <f t="shared" si="5"/>
        <v>0.10416666666666663</v>
      </c>
      <c r="T22" s="80">
        <f t="shared" si="4"/>
        <v>20.600000000000009</v>
      </c>
      <c r="U22" s="81"/>
      <c r="V22" s="82" t="e">
        <f>#REF!-#REF!</f>
        <v>#REF!</v>
      </c>
      <c r="X22" s="497">
        <f t="shared" si="30"/>
        <v>0.38888888888888884</v>
      </c>
    </row>
    <row r="23" spans="1:24" ht="18.399999999999999" customHeight="1" thickBot="1" x14ac:dyDescent="0.3">
      <c r="A23" s="693"/>
      <c r="B23" s="67">
        <v>7</v>
      </c>
      <c r="C23" s="132"/>
      <c r="D23" s="76">
        <v>0.40833333333333327</v>
      </c>
      <c r="E23" s="234">
        <f t="shared" si="18"/>
        <v>0.41527777777777769</v>
      </c>
      <c r="F23" s="234">
        <f t="shared" si="19"/>
        <v>0.42499999999999993</v>
      </c>
      <c r="G23" s="234">
        <f t="shared" si="20"/>
        <v>0.43541666666666662</v>
      </c>
      <c r="H23" s="234">
        <f t="shared" si="21"/>
        <v>0.44513888888888886</v>
      </c>
      <c r="I23" s="234">
        <f t="shared" si="22"/>
        <v>0.45277777777777772</v>
      </c>
      <c r="J23" s="234">
        <f t="shared" si="23"/>
        <v>0.46041666666666659</v>
      </c>
      <c r="K23" s="234">
        <f t="shared" si="24"/>
        <v>0.46736111111111101</v>
      </c>
      <c r="L23" s="234">
        <f t="shared" si="25"/>
        <v>0.47499999999999987</v>
      </c>
      <c r="M23" s="234">
        <f t="shared" si="26"/>
        <v>0.48472222222222211</v>
      </c>
      <c r="N23" s="234">
        <f t="shared" si="27"/>
        <v>0.49583333333333324</v>
      </c>
      <c r="O23" s="234">
        <f t="shared" si="28"/>
        <v>0.50555555555555542</v>
      </c>
      <c r="P23" s="234">
        <f t="shared" si="29"/>
        <v>0.51249999999999984</v>
      </c>
      <c r="Q23" s="237"/>
      <c r="R23" s="205">
        <f t="shared" si="3"/>
        <v>51.5</v>
      </c>
      <c r="S23" s="87">
        <f t="shared" si="5"/>
        <v>0.10416666666666657</v>
      </c>
      <c r="T23" s="80">
        <f t="shared" si="4"/>
        <v>20.600000000000019</v>
      </c>
      <c r="U23" s="81"/>
      <c r="V23" s="82" t="e">
        <f>#REF!-#REF!</f>
        <v>#REF!</v>
      </c>
      <c r="X23" s="497">
        <f t="shared" si="30"/>
        <v>0.42708333333333326</v>
      </c>
    </row>
    <row r="24" spans="1:24" ht="18.399999999999999" customHeight="1" thickBot="1" x14ac:dyDescent="0.3">
      <c r="A24" s="693"/>
      <c r="B24" s="74">
        <v>8</v>
      </c>
      <c r="C24" s="132"/>
      <c r="D24" s="76">
        <v>0.44652777777777769</v>
      </c>
      <c r="E24" s="234">
        <f t="shared" si="18"/>
        <v>0.45347222222222211</v>
      </c>
      <c r="F24" s="234">
        <f t="shared" si="19"/>
        <v>0.46319444444444435</v>
      </c>
      <c r="G24" s="234">
        <f t="shared" si="20"/>
        <v>0.47361111111111104</v>
      </c>
      <c r="H24" s="234">
        <f t="shared" si="21"/>
        <v>0.48333333333333328</v>
      </c>
      <c r="I24" s="234">
        <f t="shared" si="22"/>
        <v>0.49097222222222214</v>
      </c>
      <c r="J24" s="234">
        <f t="shared" si="23"/>
        <v>0.49861111111111101</v>
      </c>
      <c r="K24" s="234">
        <f t="shared" si="24"/>
        <v>0.50555555555555542</v>
      </c>
      <c r="L24" s="234">
        <f t="shared" si="25"/>
        <v>0.51319444444444429</v>
      </c>
      <c r="M24" s="234">
        <f t="shared" si="26"/>
        <v>0.52291666666666647</v>
      </c>
      <c r="N24" s="234">
        <f t="shared" si="27"/>
        <v>0.53402777777777755</v>
      </c>
      <c r="O24" s="234">
        <f t="shared" si="28"/>
        <v>0.54374999999999973</v>
      </c>
      <c r="P24" s="234">
        <f t="shared" si="29"/>
        <v>0.55069444444444415</v>
      </c>
      <c r="Q24" s="237"/>
      <c r="R24" s="205">
        <f t="shared" si="3"/>
        <v>51.5</v>
      </c>
      <c r="S24" s="87">
        <f t="shared" si="5"/>
        <v>0.10416666666666646</v>
      </c>
      <c r="T24" s="80">
        <f t="shared" si="4"/>
        <v>20.600000000000041</v>
      </c>
      <c r="U24" s="81"/>
      <c r="V24" s="82" t="e">
        <f>#REF!-#REF!</f>
        <v>#REF!</v>
      </c>
      <c r="X24" s="497">
        <f t="shared" si="30"/>
        <v>0.46527777777777768</v>
      </c>
    </row>
    <row r="25" spans="1:24" ht="18.399999999999999" customHeight="1" thickBot="1" x14ac:dyDescent="0.3">
      <c r="A25" s="693"/>
      <c r="B25" s="74">
        <v>9</v>
      </c>
      <c r="C25" s="132"/>
      <c r="D25" s="76">
        <v>0.4826388888888889</v>
      </c>
      <c r="E25" s="234">
        <f t="shared" si="18"/>
        <v>0.48958333333333331</v>
      </c>
      <c r="F25" s="234">
        <f t="shared" si="19"/>
        <v>0.49930555555555556</v>
      </c>
      <c r="G25" s="234">
        <f t="shared" si="20"/>
        <v>0.50972222222222219</v>
      </c>
      <c r="H25" s="234">
        <f t="shared" si="21"/>
        <v>0.51944444444444438</v>
      </c>
      <c r="I25" s="234">
        <f t="shared" si="22"/>
        <v>0.52708333333333324</v>
      </c>
      <c r="J25" s="234">
        <f t="shared" si="23"/>
        <v>0.5347222222222221</v>
      </c>
      <c r="K25" s="234">
        <f t="shared" si="24"/>
        <v>0.54166666666666652</v>
      </c>
      <c r="L25" s="234">
        <f t="shared" si="25"/>
        <v>0.54930555555555538</v>
      </c>
      <c r="M25" s="234">
        <f t="shared" si="26"/>
        <v>0.55902777777777757</v>
      </c>
      <c r="N25" s="234">
        <f t="shared" si="27"/>
        <v>0.57013888888888864</v>
      </c>
      <c r="O25" s="234">
        <f t="shared" si="28"/>
        <v>0.57986111111111083</v>
      </c>
      <c r="P25" s="234">
        <f t="shared" si="29"/>
        <v>0.58680555555555525</v>
      </c>
      <c r="Q25" s="237"/>
      <c r="R25" s="205">
        <f t="shared" si="3"/>
        <v>51.5</v>
      </c>
      <c r="S25" s="87">
        <f t="shared" si="5"/>
        <v>0.10416666666666635</v>
      </c>
      <c r="T25" s="80">
        <f t="shared" si="4"/>
        <v>20.600000000000062</v>
      </c>
      <c r="U25" s="81"/>
      <c r="V25" s="82" t="e">
        <f>#REF!-#REF!</f>
        <v>#REF!</v>
      </c>
      <c r="X25" s="497">
        <f t="shared" si="30"/>
        <v>0.5034722222222221</v>
      </c>
    </row>
    <row r="26" spans="1:24" ht="18.399999999999999" customHeight="1" x14ac:dyDescent="0.2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V26" s="82"/>
      <c r="X26" s="76">
        <v>0.5395833333333333</v>
      </c>
    </row>
    <row r="27" spans="1:24" ht="18.399999999999999" customHeight="1" x14ac:dyDescent="0.25">
      <c r="A27" s="84"/>
      <c r="B27" s="84"/>
      <c r="C27" s="84"/>
      <c r="E27" s="84" t="s">
        <v>63</v>
      </c>
      <c r="F27" s="84"/>
      <c r="G27" s="206"/>
      <c r="H27" s="84">
        <v>9</v>
      </c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V27" s="82"/>
    </row>
    <row r="28" spans="1:24" ht="18.399999999999999" customHeight="1" x14ac:dyDescent="0.25">
      <c r="A28" s="84"/>
      <c r="B28" s="84"/>
      <c r="C28" s="84"/>
      <c r="E28" s="84" t="s">
        <v>64</v>
      </c>
      <c r="F28" s="84"/>
      <c r="G28" s="206"/>
      <c r="H28" s="84">
        <v>0</v>
      </c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V28" s="82"/>
    </row>
    <row r="29" spans="1:24" ht="18.399999999999999" customHeight="1" x14ac:dyDescent="0.25">
      <c r="A29" s="84"/>
      <c r="B29" s="84"/>
      <c r="C29" s="84"/>
      <c r="E29" s="84" t="s">
        <v>65</v>
      </c>
      <c r="F29" s="84"/>
      <c r="G29" s="206"/>
      <c r="H29" s="84">
        <f>SUM(H27:H28)</f>
        <v>9</v>
      </c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V29" s="82"/>
    </row>
    <row r="30" spans="1:24" ht="18.399999999999999" customHeight="1" x14ac:dyDescent="0.25">
      <c r="A30" s="84"/>
      <c r="B30" s="84"/>
      <c r="C30" s="84"/>
      <c r="E30" s="84" t="s">
        <v>66</v>
      </c>
      <c r="F30" s="84"/>
      <c r="G30" s="206"/>
      <c r="H30" s="207">
        <f>R13</f>
        <v>51.5</v>
      </c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V30" s="82"/>
    </row>
    <row r="31" spans="1:24" ht="15" customHeight="1" x14ac:dyDescent="0.25">
      <c r="E31" s="84" t="s">
        <v>68</v>
      </c>
      <c r="H31" s="84"/>
      <c r="V31" s="82"/>
    </row>
    <row r="32" spans="1:24" ht="15" customHeight="1" x14ac:dyDescent="0.25">
      <c r="E32" s="84" t="s">
        <v>70</v>
      </c>
      <c r="V32" s="82"/>
    </row>
    <row r="33" spans="22:22" ht="15" customHeight="1" x14ac:dyDescent="0.25">
      <c r="V33" s="82"/>
    </row>
    <row r="34" spans="22:22" ht="15" customHeight="1" x14ac:dyDescent="0.25">
      <c r="V34" s="82"/>
    </row>
    <row r="35" spans="22:22" ht="15" customHeight="1" x14ac:dyDescent="0.25">
      <c r="V35" s="82"/>
    </row>
    <row r="36" spans="22:22" ht="15" customHeight="1" x14ac:dyDescent="0.25">
      <c r="V36" s="82"/>
    </row>
    <row r="37" spans="22:22" ht="15" customHeight="1" x14ac:dyDescent="0.25">
      <c r="V37" s="82"/>
    </row>
    <row r="38" spans="22:22" ht="15" customHeight="1" x14ac:dyDescent="0.25">
      <c r="V38" s="82"/>
    </row>
    <row r="39" spans="22:22" ht="15" customHeight="1" x14ac:dyDescent="0.25">
      <c r="V39" s="82"/>
    </row>
    <row r="40" spans="22:22" ht="15" customHeight="1" x14ac:dyDescent="0.25">
      <c r="V40" s="82"/>
    </row>
  </sheetData>
  <mergeCells count="12">
    <mergeCell ref="A17:A25"/>
    <mergeCell ref="B8:T8"/>
    <mergeCell ref="B11:C11"/>
    <mergeCell ref="R11:R12"/>
    <mergeCell ref="S11:S15"/>
    <mergeCell ref="T11:T15"/>
    <mergeCell ref="U11:U15"/>
    <mergeCell ref="B12:C12"/>
    <mergeCell ref="R13:R15"/>
    <mergeCell ref="B15:C15"/>
    <mergeCell ref="B16:U16"/>
    <mergeCell ref="D11:P11"/>
  </mergeCells>
  <pageMargins left="0.51181102362204722" right="0.15748031496062992" top="0.74803149606299213" bottom="0.74803149606299213" header="0.31496062992125984" footer="0.31496062992125984"/>
  <pageSetup paperSize="9" scale="41" fitToHeight="5" orientation="portrait" r:id="rId1"/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T51"/>
  <sheetViews>
    <sheetView view="pageBreakPreview" topLeftCell="A4" zoomScale="70" zoomScaleNormal="85" zoomScaleSheetLayoutView="70" workbookViewId="0">
      <selection activeCell="P11" sqref="P11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3" width="10.7109375" style="40" customWidth="1"/>
    <col min="14" max="14" width="12.140625" style="40" customWidth="1"/>
    <col min="15" max="16" width="9.7109375" style="40" customWidth="1"/>
    <col min="17" max="17" width="14.7109375" style="40" customWidth="1"/>
    <col min="18" max="16384" width="11.5703125" style="40"/>
  </cols>
  <sheetData>
    <row r="1" spans="2:18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2:18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2:18" s="30" customFormat="1" ht="23.25" x14ac:dyDescent="0.35">
      <c r="B3" s="31" t="s">
        <v>364</v>
      </c>
      <c r="C3" s="31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4" spans="2:18" s="30" customFormat="1" ht="23.25" x14ac:dyDescent="0.35">
      <c r="B4" s="32" t="s">
        <v>372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</row>
    <row r="5" spans="2:18" s="30" customFormat="1" ht="23.25" x14ac:dyDescent="0.35">
      <c r="B5" s="32" t="s">
        <v>371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</row>
    <row r="6" spans="2:18" s="30" customFormat="1" ht="23.25" x14ac:dyDescent="0.35">
      <c r="B6" s="32" t="s">
        <v>369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2:18" s="30" customFormat="1" ht="24" thickBot="1" x14ac:dyDescent="0.4">
      <c r="B7" s="32" t="s">
        <v>370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73"/>
      <c r="Q7" s="173"/>
    </row>
    <row r="8" spans="2:18" s="30" customFormat="1" ht="173.25" customHeight="1" thickBot="1" x14ac:dyDescent="0.4">
      <c r="B8" s="782" t="s">
        <v>377</v>
      </c>
      <c r="C8" s="783"/>
      <c r="D8" s="783"/>
      <c r="E8" s="783"/>
      <c r="F8" s="783"/>
      <c r="G8" s="783"/>
      <c r="H8" s="783"/>
      <c r="I8" s="783"/>
      <c r="J8" s="783"/>
      <c r="K8" s="783"/>
      <c r="L8" s="783"/>
      <c r="M8" s="783"/>
      <c r="N8" s="783"/>
      <c r="O8" s="783"/>
      <c r="P8" s="783"/>
      <c r="Q8" s="783"/>
      <c r="R8" s="784"/>
    </row>
    <row r="9" spans="2:18" x14ac:dyDescent="0.25">
      <c r="B9" s="104"/>
      <c r="C9" s="104"/>
      <c r="D9" s="104"/>
      <c r="E9" s="114">
        <v>5.5555555555555558E-3</v>
      </c>
      <c r="F9" s="114">
        <v>1.0416666666666685E-2</v>
      </c>
      <c r="G9" s="114">
        <v>9.7222222222222224E-3</v>
      </c>
      <c r="H9" s="114">
        <v>7.6388888888888886E-3</v>
      </c>
      <c r="I9" s="114">
        <v>7.6388888888888886E-3</v>
      </c>
      <c r="J9" s="114">
        <v>6.9444444444444441E-3</v>
      </c>
      <c r="K9" s="114">
        <v>7.6388888888888886E-3</v>
      </c>
      <c r="L9" s="114">
        <v>9.7222222222222224E-3</v>
      </c>
      <c r="M9" s="114">
        <v>1.1111111111111112E-2</v>
      </c>
      <c r="N9" s="114">
        <v>5.5555555555555558E-3</v>
      </c>
      <c r="O9" s="195">
        <f>SUM(E9:N9)</f>
        <v>8.1944444444444459E-2</v>
      </c>
      <c r="P9" s="195"/>
      <c r="Q9" s="106"/>
    </row>
    <row r="10" spans="2:18" ht="15.75" customHeight="1" thickBot="1" x14ac:dyDescent="0.3">
      <c r="B10" s="104"/>
      <c r="C10" s="104"/>
      <c r="D10" s="104"/>
      <c r="E10" s="114">
        <v>5.5555555555555558E-3</v>
      </c>
      <c r="F10" s="114">
        <v>9.7222222222222224E-3</v>
      </c>
      <c r="G10" s="114">
        <v>9.0277777777777787E-3</v>
      </c>
      <c r="H10" s="114">
        <v>6.9444444444444441E-3</v>
      </c>
      <c r="I10" s="114">
        <v>6.9444444444444441E-3</v>
      </c>
      <c r="J10" s="114">
        <v>6.2499999999999995E-3</v>
      </c>
      <c r="K10" s="114">
        <v>6.9444444444444441E-3</v>
      </c>
      <c r="L10" s="114">
        <v>9.0277777777777787E-3</v>
      </c>
      <c r="M10" s="114">
        <v>1.041666666666663E-2</v>
      </c>
      <c r="N10" s="114">
        <v>5.5555555555555558E-3</v>
      </c>
      <c r="O10" s="195">
        <f>SUM(E10:N10)</f>
        <v>7.6388888888888853E-2</v>
      </c>
      <c r="P10" s="195"/>
      <c r="Q10" s="106"/>
    </row>
    <row r="11" spans="2:18" ht="26.25" customHeight="1" thickBot="1" x14ac:dyDescent="0.3">
      <c r="B11" s="696" t="s">
        <v>47</v>
      </c>
      <c r="C11" s="697"/>
      <c r="D11" s="196" t="s">
        <v>127</v>
      </c>
      <c r="E11" s="781"/>
      <c r="F11" s="781"/>
      <c r="G11" s="781"/>
      <c r="H11" s="781"/>
      <c r="I11" s="781"/>
      <c r="J11" s="781"/>
      <c r="K11" s="781"/>
      <c r="L11" s="781"/>
      <c r="M11" s="781"/>
      <c r="N11" s="52" t="s">
        <v>49</v>
      </c>
      <c r="O11" s="701" t="s">
        <v>50</v>
      </c>
      <c r="P11" s="701" t="s">
        <v>51</v>
      </c>
      <c r="Q11" s="701" t="s">
        <v>52</v>
      </c>
      <c r="R11" s="701" t="s">
        <v>53</v>
      </c>
    </row>
    <row r="12" spans="2:18" ht="45.75" thickBot="1" x14ac:dyDescent="0.3">
      <c r="B12" s="779"/>
      <c r="C12" s="780"/>
      <c r="D12" s="58" t="s">
        <v>378</v>
      </c>
      <c r="E12" s="112" t="s">
        <v>152</v>
      </c>
      <c r="F12" s="112" t="s">
        <v>307</v>
      </c>
      <c r="G12" s="112" t="s">
        <v>335</v>
      </c>
      <c r="H12" s="112" t="s">
        <v>174</v>
      </c>
      <c r="I12" s="434" t="s">
        <v>334</v>
      </c>
      <c r="J12" s="645" t="s">
        <v>174</v>
      </c>
      <c r="K12" s="646" t="s">
        <v>335</v>
      </c>
      <c r="L12" s="647" t="s">
        <v>310</v>
      </c>
      <c r="M12" s="647" t="s">
        <v>152</v>
      </c>
      <c r="N12" s="58" t="s">
        <v>378</v>
      </c>
      <c r="O12" s="702"/>
      <c r="P12" s="703"/>
      <c r="Q12" s="703"/>
      <c r="R12" s="703"/>
    </row>
    <row r="13" spans="2:18" ht="15.75" thickBot="1" x14ac:dyDescent="0.3">
      <c r="B13" s="52" t="s">
        <v>58</v>
      </c>
      <c r="C13" s="53">
        <v>0</v>
      </c>
      <c r="D13" s="53"/>
      <c r="E13" s="55">
        <v>3</v>
      </c>
      <c r="F13" s="55">
        <v>5</v>
      </c>
      <c r="G13" s="55">
        <v>5</v>
      </c>
      <c r="H13" s="55">
        <v>4.3</v>
      </c>
      <c r="I13" s="55">
        <v>4.5</v>
      </c>
      <c r="J13" s="98">
        <v>3</v>
      </c>
      <c r="K13" s="98">
        <v>4.0999999999999996</v>
      </c>
      <c r="L13" s="98">
        <v>5.4</v>
      </c>
      <c r="M13" s="98">
        <v>5</v>
      </c>
      <c r="N13" s="648">
        <v>3</v>
      </c>
      <c r="O13" s="704">
        <f>N14</f>
        <v>42.3</v>
      </c>
      <c r="P13" s="703"/>
      <c r="Q13" s="703"/>
      <c r="R13" s="703"/>
    </row>
    <row r="14" spans="2:18" ht="30.75" customHeight="1" thickBot="1" x14ac:dyDescent="0.3">
      <c r="B14" s="58" t="s">
        <v>59</v>
      </c>
      <c r="C14" s="59">
        <v>0</v>
      </c>
      <c r="D14" s="60">
        <f>C14+D13</f>
        <v>0</v>
      </c>
      <c r="E14" s="60">
        <f>D14+E13</f>
        <v>3</v>
      </c>
      <c r="F14" s="60">
        <f t="shared" ref="F14:N14" si="0">E14+F13</f>
        <v>8</v>
      </c>
      <c r="G14" s="60">
        <f t="shared" si="0"/>
        <v>13</v>
      </c>
      <c r="H14" s="60">
        <f t="shared" si="0"/>
        <v>17.3</v>
      </c>
      <c r="I14" s="60">
        <f t="shared" si="0"/>
        <v>21.8</v>
      </c>
      <c r="J14" s="60">
        <f t="shared" si="0"/>
        <v>24.8</v>
      </c>
      <c r="K14" s="60">
        <f t="shared" si="0"/>
        <v>28.9</v>
      </c>
      <c r="L14" s="60">
        <f t="shared" si="0"/>
        <v>34.299999999999997</v>
      </c>
      <c r="M14" s="60">
        <f t="shared" si="0"/>
        <v>39.299999999999997</v>
      </c>
      <c r="N14" s="60">
        <f t="shared" si="0"/>
        <v>42.3</v>
      </c>
      <c r="O14" s="720"/>
      <c r="P14" s="703"/>
      <c r="Q14" s="703"/>
      <c r="R14" s="703"/>
    </row>
    <row r="15" spans="2:18" ht="30.75" customHeight="1" thickBot="1" x14ac:dyDescent="0.3">
      <c r="B15" s="687" t="s">
        <v>60</v>
      </c>
      <c r="C15" s="758"/>
      <c r="D15" s="60" t="e">
        <f t="shared" ref="D15" si="1">D13/((D10*1440)/60)</f>
        <v>#DIV/0!</v>
      </c>
      <c r="E15" s="60">
        <f t="shared" ref="E15:N15" si="2">E13/((E9*1440)/60)</f>
        <v>22.5</v>
      </c>
      <c r="F15" s="60">
        <f t="shared" si="2"/>
        <v>19.999999999999964</v>
      </c>
      <c r="G15" s="60">
        <f t="shared" si="2"/>
        <v>21.428571428571427</v>
      </c>
      <c r="H15" s="60">
        <f t="shared" si="2"/>
        <v>23.454545454545457</v>
      </c>
      <c r="I15" s="60">
        <f t="shared" si="2"/>
        <v>24.545454545454547</v>
      </c>
      <c r="J15" s="60">
        <f t="shared" si="2"/>
        <v>18</v>
      </c>
      <c r="K15" s="60">
        <f t="shared" si="2"/>
        <v>22.363636363636363</v>
      </c>
      <c r="L15" s="60">
        <f t="shared" si="2"/>
        <v>23.142857142857142</v>
      </c>
      <c r="M15" s="60">
        <f t="shared" si="2"/>
        <v>18.75</v>
      </c>
      <c r="N15" s="60">
        <f t="shared" si="2"/>
        <v>22.5</v>
      </c>
      <c r="O15" s="721"/>
      <c r="P15" s="702"/>
      <c r="Q15" s="702"/>
      <c r="R15" s="702"/>
    </row>
    <row r="16" spans="2:18" ht="36.6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757"/>
    </row>
    <row r="17" spans="1:20" ht="18.399999999999999" customHeight="1" thickBot="1" x14ac:dyDescent="0.3">
      <c r="A17" s="692" t="s">
        <v>38</v>
      </c>
      <c r="B17" s="67">
        <v>1</v>
      </c>
      <c r="C17" s="68">
        <v>0.20486111111111113</v>
      </c>
      <c r="D17" s="76">
        <v>0.53888888888888886</v>
      </c>
      <c r="E17" s="69">
        <f>D17+E$9</f>
        <v>0.5444444444444444</v>
      </c>
      <c r="F17" s="69">
        <f t="shared" ref="F17:N17" si="3">E17+F$9</f>
        <v>0.55486111111111103</v>
      </c>
      <c r="G17" s="69">
        <f t="shared" si="3"/>
        <v>0.56458333333333321</v>
      </c>
      <c r="H17" s="69">
        <f t="shared" si="3"/>
        <v>0.57222222222222208</v>
      </c>
      <c r="I17" s="69">
        <f t="shared" si="3"/>
        <v>0.57986111111111094</v>
      </c>
      <c r="J17" s="69">
        <f t="shared" si="3"/>
        <v>0.58680555555555536</v>
      </c>
      <c r="K17" s="69">
        <f t="shared" si="3"/>
        <v>0.59444444444444422</v>
      </c>
      <c r="L17" s="69">
        <f t="shared" si="3"/>
        <v>0.60416666666666641</v>
      </c>
      <c r="M17" s="69">
        <f t="shared" si="3"/>
        <v>0.61527777777777748</v>
      </c>
      <c r="N17" s="69">
        <f t="shared" si="3"/>
        <v>0.62083333333333302</v>
      </c>
      <c r="O17" s="204">
        <f t="shared" ref="O17:O25" si="4">$O$13</f>
        <v>42.3</v>
      </c>
      <c r="P17" s="87">
        <f t="shared" ref="P17:P25" si="5">N17-D17</f>
        <v>8.1944444444444153E-2</v>
      </c>
      <c r="Q17" s="73">
        <f t="shared" ref="Q17:Q25" si="6">$E$30/((P17*1440)/60)</f>
        <v>21.508474576271265</v>
      </c>
      <c r="R17" s="39"/>
    </row>
    <row r="18" spans="1:20" ht="18.399999999999999" customHeight="1" thickBot="1" x14ac:dyDescent="0.3">
      <c r="A18" s="693"/>
      <c r="B18" s="74">
        <v>2</v>
      </c>
      <c r="C18" s="130">
        <v>0.24652777777777776</v>
      </c>
      <c r="D18" s="496">
        <f>D17+"0:55"</f>
        <v>0.57708333333333328</v>
      </c>
      <c r="E18" s="69">
        <f t="shared" ref="E18:N18" si="7">D18+E$9</f>
        <v>0.58263888888888882</v>
      </c>
      <c r="F18" s="69">
        <f t="shared" si="7"/>
        <v>0.59305555555555545</v>
      </c>
      <c r="G18" s="69">
        <f t="shared" si="7"/>
        <v>0.60277777777777763</v>
      </c>
      <c r="H18" s="69">
        <f t="shared" si="7"/>
        <v>0.6104166666666665</v>
      </c>
      <c r="I18" s="69">
        <f t="shared" si="7"/>
        <v>0.61805555555555536</v>
      </c>
      <c r="J18" s="69">
        <f t="shared" si="7"/>
        <v>0.62499999999999978</v>
      </c>
      <c r="K18" s="69">
        <f t="shared" si="7"/>
        <v>0.63263888888888864</v>
      </c>
      <c r="L18" s="69">
        <f t="shared" si="7"/>
        <v>0.64236111111111083</v>
      </c>
      <c r="M18" s="69">
        <f t="shared" si="7"/>
        <v>0.6534722222222219</v>
      </c>
      <c r="N18" s="69">
        <f t="shared" si="7"/>
        <v>0.65902777777777743</v>
      </c>
      <c r="O18" s="205">
        <f t="shared" si="4"/>
        <v>42.3</v>
      </c>
      <c r="P18" s="87">
        <f t="shared" si="5"/>
        <v>8.1944444444444153E-2</v>
      </c>
      <c r="Q18" s="80">
        <f t="shared" si="6"/>
        <v>21.508474576271265</v>
      </c>
      <c r="R18" s="81"/>
      <c r="S18" s="82">
        <f>D18-D17</f>
        <v>3.819444444444442E-2</v>
      </c>
      <c r="T18" s="76"/>
    </row>
    <row r="19" spans="1:20" ht="18.399999999999999" customHeight="1" thickBot="1" x14ac:dyDescent="0.3">
      <c r="A19" s="693"/>
      <c r="B19" s="74">
        <v>3</v>
      </c>
      <c r="C19" s="132"/>
      <c r="D19" s="496">
        <f t="shared" ref="D19:D25" si="8">D18+"0:55"</f>
        <v>0.6152777777777777</v>
      </c>
      <c r="E19" s="69">
        <f t="shared" ref="E19:N19" si="9">D19+E$9</f>
        <v>0.62083333333333324</v>
      </c>
      <c r="F19" s="69">
        <f t="shared" si="9"/>
        <v>0.63124999999999987</v>
      </c>
      <c r="G19" s="69">
        <f t="shared" si="9"/>
        <v>0.64097222222222205</v>
      </c>
      <c r="H19" s="69">
        <f t="shared" si="9"/>
        <v>0.64861111111111092</v>
      </c>
      <c r="I19" s="69">
        <f t="shared" si="9"/>
        <v>0.65624999999999978</v>
      </c>
      <c r="J19" s="69">
        <f t="shared" si="9"/>
        <v>0.6631944444444442</v>
      </c>
      <c r="K19" s="69">
        <f t="shared" si="9"/>
        <v>0.67083333333333306</v>
      </c>
      <c r="L19" s="69">
        <f t="shared" si="9"/>
        <v>0.68055555555555525</v>
      </c>
      <c r="M19" s="69">
        <f t="shared" si="9"/>
        <v>0.69166666666666632</v>
      </c>
      <c r="N19" s="69">
        <f t="shared" si="9"/>
        <v>0.69722222222222185</v>
      </c>
      <c r="O19" s="205">
        <f t="shared" si="4"/>
        <v>42.3</v>
      </c>
      <c r="P19" s="87">
        <f t="shared" si="5"/>
        <v>8.1944444444444153E-2</v>
      </c>
      <c r="Q19" s="80">
        <f t="shared" si="6"/>
        <v>21.508474576271265</v>
      </c>
      <c r="R19" s="81"/>
      <c r="S19" s="82">
        <f t="shared" ref="S19:S25" si="10">D19-D18</f>
        <v>3.819444444444442E-2</v>
      </c>
      <c r="T19" s="76"/>
    </row>
    <row r="20" spans="1:20" ht="18.399999999999999" customHeight="1" thickBot="1" x14ac:dyDescent="0.3">
      <c r="A20" s="693"/>
      <c r="B20" s="67">
        <v>4</v>
      </c>
      <c r="C20" s="132"/>
      <c r="D20" s="496">
        <f t="shared" si="8"/>
        <v>0.65347222222222212</v>
      </c>
      <c r="E20" s="69">
        <f t="shared" ref="E20:N20" si="11">D20+E$9</f>
        <v>0.65902777777777766</v>
      </c>
      <c r="F20" s="69">
        <f t="shared" si="11"/>
        <v>0.66944444444444429</v>
      </c>
      <c r="G20" s="69">
        <f t="shared" si="11"/>
        <v>0.67916666666666647</v>
      </c>
      <c r="H20" s="69">
        <f t="shared" si="11"/>
        <v>0.68680555555555534</v>
      </c>
      <c r="I20" s="69">
        <f t="shared" si="11"/>
        <v>0.6944444444444442</v>
      </c>
      <c r="J20" s="69">
        <f t="shared" si="11"/>
        <v>0.70138888888888862</v>
      </c>
      <c r="K20" s="69">
        <f t="shared" si="11"/>
        <v>0.70902777777777748</v>
      </c>
      <c r="L20" s="69">
        <f t="shared" si="11"/>
        <v>0.71874999999999967</v>
      </c>
      <c r="M20" s="69">
        <f t="shared" si="11"/>
        <v>0.72986111111111074</v>
      </c>
      <c r="N20" s="69">
        <f t="shared" si="11"/>
        <v>0.73541666666666627</v>
      </c>
      <c r="O20" s="205">
        <f t="shared" si="4"/>
        <v>42.3</v>
      </c>
      <c r="P20" s="87">
        <f t="shared" si="5"/>
        <v>8.1944444444444153E-2</v>
      </c>
      <c r="Q20" s="80">
        <f t="shared" si="6"/>
        <v>21.508474576271265</v>
      </c>
      <c r="R20" s="81"/>
      <c r="S20" s="82">
        <f t="shared" si="10"/>
        <v>3.819444444444442E-2</v>
      </c>
      <c r="T20" s="76"/>
    </row>
    <row r="21" spans="1:20" ht="18.399999999999999" customHeight="1" thickBot="1" x14ac:dyDescent="0.3">
      <c r="A21" s="693"/>
      <c r="B21" s="74">
        <v>5</v>
      </c>
      <c r="C21" s="132"/>
      <c r="D21" s="496">
        <f t="shared" si="8"/>
        <v>0.69166666666666654</v>
      </c>
      <c r="E21" s="69">
        <f t="shared" ref="E21:N21" si="12">D21+E$9</f>
        <v>0.69722222222222208</v>
      </c>
      <c r="F21" s="69">
        <f t="shared" si="12"/>
        <v>0.70763888888888871</v>
      </c>
      <c r="G21" s="69">
        <f t="shared" si="12"/>
        <v>0.71736111111111089</v>
      </c>
      <c r="H21" s="69">
        <f t="shared" si="12"/>
        <v>0.72499999999999976</v>
      </c>
      <c r="I21" s="69">
        <f t="shared" si="12"/>
        <v>0.73263888888888862</v>
      </c>
      <c r="J21" s="69">
        <f t="shared" si="12"/>
        <v>0.73958333333333304</v>
      </c>
      <c r="K21" s="69">
        <f t="shared" si="12"/>
        <v>0.7472222222222219</v>
      </c>
      <c r="L21" s="69">
        <f t="shared" si="12"/>
        <v>0.75694444444444409</v>
      </c>
      <c r="M21" s="69">
        <f t="shared" si="12"/>
        <v>0.76805555555555516</v>
      </c>
      <c r="N21" s="69">
        <f t="shared" si="12"/>
        <v>0.77361111111111069</v>
      </c>
      <c r="O21" s="205">
        <f t="shared" si="4"/>
        <v>42.3</v>
      </c>
      <c r="P21" s="87">
        <f t="shared" si="5"/>
        <v>8.1944444444444153E-2</v>
      </c>
      <c r="Q21" s="80">
        <f t="shared" si="6"/>
        <v>21.508474576271265</v>
      </c>
      <c r="R21" s="81"/>
      <c r="S21" s="82">
        <f t="shared" si="10"/>
        <v>3.819444444444442E-2</v>
      </c>
      <c r="T21" s="76"/>
    </row>
    <row r="22" spans="1:20" ht="18.399999999999999" customHeight="1" thickBot="1" x14ac:dyDescent="0.3">
      <c r="A22" s="693"/>
      <c r="B22" s="74">
        <v>6</v>
      </c>
      <c r="C22" s="132"/>
      <c r="D22" s="496">
        <f t="shared" si="8"/>
        <v>0.72986111111111096</v>
      </c>
      <c r="E22" s="69">
        <f t="shared" ref="E22:N22" si="13">D22+E$9</f>
        <v>0.7354166666666665</v>
      </c>
      <c r="F22" s="69">
        <f t="shared" si="13"/>
        <v>0.74583333333333313</v>
      </c>
      <c r="G22" s="69">
        <f t="shared" si="13"/>
        <v>0.75555555555555531</v>
      </c>
      <c r="H22" s="69">
        <f t="shared" si="13"/>
        <v>0.76319444444444418</v>
      </c>
      <c r="I22" s="69">
        <f t="shared" si="13"/>
        <v>0.77083333333333304</v>
      </c>
      <c r="J22" s="69">
        <f t="shared" si="13"/>
        <v>0.77777777777777746</v>
      </c>
      <c r="K22" s="69">
        <f t="shared" si="13"/>
        <v>0.78541666666666632</v>
      </c>
      <c r="L22" s="69">
        <f t="shared" si="13"/>
        <v>0.79513888888888851</v>
      </c>
      <c r="M22" s="69">
        <f t="shared" si="13"/>
        <v>0.80624999999999958</v>
      </c>
      <c r="N22" s="69">
        <f t="shared" si="13"/>
        <v>0.81180555555555511</v>
      </c>
      <c r="O22" s="205">
        <f t="shared" si="4"/>
        <v>42.3</v>
      </c>
      <c r="P22" s="87">
        <f t="shared" si="5"/>
        <v>8.1944444444444153E-2</v>
      </c>
      <c r="Q22" s="80">
        <f t="shared" si="6"/>
        <v>21.508474576271265</v>
      </c>
      <c r="R22" s="81"/>
      <c r="S22" s="82">
        <f t="shared" si="10"/>
        <v>3.819444444444442E-2</v>
      </c>
      <c r="T22" s="76"/>
    </row>
    <row r="23" spans="1:20" ht="18.399999999999999" customHeight="1" thickBot="1" x14ac:dyDescent="0.3">
      <c r="A23" s="693"/>
      <c r="B23" s="67">
        <v>7</v>
      </c>
      <c r="C23" s="132"/>
      <c r="D23" s="496">
        <f t="shared" si="8"/>
        <v>0.76805555555555538</v>
      </c>
      <c r="E23" s="69">
        <f t="shared" ref="E23:N23" si="14">D23+E$9</f>
        <v>0.77361111111111092</v>
      </c>
      <c r="F23" s="69">
        <f t="shared" si="14"/>
        <v>0.78402777777777755</v>
      </c>
      <c r="G23" s="69">
        <f t="shared" si="14"/>
        <v>0.79374999999999973</v>
      </c>
      <c r="H23" s="69">
        <f t="shared" si="14"/>
        <v>0.8013888888888886</v>
      </c>
      <c r="I23" s="69">
        <f t="shared" si="14"/>
        <v>0.80902777777777746</v>
      </c>
      <c r="J23" s="69">
        <f t="shared" si="14"/>
        <v>0.81597222222222188</v>
      </c>
      <c r="K23" s="69">
        <f t="shared" si="14"/>
        <v>0.82361111111111074</v>
      </c>
      <c r="L23" s="69">
        <f t="shared" si="14"/>
        <v>0.83333333333333293</v>
      </c>
      <c r="M23" s="69">
        <f t="shared" si="14"/>
        <v>0.844444444444444</v>
      </c>
      <c r="N23" s="69">
        <f t="shared" si="14"/>
        <v>0.84999999999999953</v>
      </c>
      <c r="O23" s="205">
        <f t="shared" si="4"/>
        <v>42.3</v>
      </c>
      <c r="P23" s="87">
        <f t="shared" si="5"/>
        <v>8.1944444444444153E-2</v>
      </c>
      <c r="Q23" s="80">
        <f t="shared" si="6"/>
        <v>21.508474576271265</v>
      </c>
      <c r="R23" s="81"/>
      <c r="S23" s="82">
        <f t="shared" si="10"/>
        <v>3.819444444444442E-2</v>
      </c>
      <c r="T23" s="76"/>
    </row>
    <row r="24" spans="1:20" ht="18.399999999999999" customHeight="1" thickBot="1" x14ac:dyDescent="0.3">
      <c r="A24" s="693"/>
      <c r="B24" s="74">
        <v>8</v>
      </c>
      <c r="C24" s="132"/>
      <c r="D24" s="496">
        <f t="shared" si="8"/>
        <v>0.8062499999999998</v>
      </c>
      <c r="E24" s="69">
        <f t="shared" ref="E24:N24" si="15">D24+E$9</f>
        <v>0.81180555555555534</v>
      </c>
      <c r="F24" s="69">
        <f t="shared" si="15"/>
        <v>0.82222222222222197</v>
      </c>
      <c r="G24" s="69">
        <f t="shared" si="15"/>
        <v>0.83194444444444415</v>
      </c>
      <c r="H24" s="69">
        <f t="shared" si="15"/>
        <v>0.83958333333333302</v>
      </c>
      <c r="I24" s="69">
        <f t="shared" si="15"/>
        <v>0.84722222222222188</v>
      </c>
      <c r="J24" s="69">
        <f t="shared" si="15"/>
        <v>0.8541666666666663</v>
      </c>
      <c r="K24" s="69">
        <f t="shared" si="15"/>
        <v>0.86180555555555516</v>
      </c>
      <c r="L24" s="69">
        <f t="shared" si="15"/>
        <v>0.87152777777777735</v>
      </c>
      <c r="M24" s="69">
        <f t="shared" si="15"/>
        <v>0.88263888888888842</v>
      </c>
      <c r="N24" s="69">
        <f t="shared" si="15"/>
        <v>0.88819444444444395</v>
      </c>
      <c r="O24" s="205">
        <f t="shared" si="4"/>
        <v>42.3</v>
      </c>
      <c r="P24" s="87">
        <f t="shared" si="5"/>
        <v>8.1944444444444153E-2</v>
      </c>
      <c r="Q24" s="80">
        <f t="shared" si="6"/>
        <v>21.508474576271265</v>
      </c>
      <c r="R24" s="81"/>
      <c r="S24" s="82">
        <f t="shared" si="10"/>
        <v>3.819444444444442E-2</v>
      </c>
      <c r="T24" s="76"/>
    </row>
    <row r="25" spans="1:20" ht="18.399999999999999" customHeight="1" thickBot="1" x14ac:dyDescent="0.3">
      <c r="A25" s="693"/>
      <c r="B25" s="74">
        <v>9</v>
      </c>
      <c r="C25" s="132"/>
      <c r="D25" s="496">
        <f t="shared" si="8"/>
        <v>0.84444444444444422</v>
      </c>
      <c r="E25" s="69">
        <f t="shared" ref="E25:N25" si="16">D25+E$9</f>
        <v>0.84999999999999976</v>
      </c>
      <c r="F25" s="69">
        <f t="shared" si="16"/>
        <v>0.86041666666666639</v>
      </c>
      <c r="G25" s="69">
        <f t="shared" si="16"/>
        <v>0.87013888888888857</v>
      </c>
      <c r="H25" s="69">
        <f t="shared" si="16"/>
        <v>0.87777777777777743</v>
      </c>
      <c r="I25" s="69">
        <f t="shared" si="16"/>
        <v>0.8854166666666663</v>
      </c>
      <c r="J25" s="69">
        <f t="shared" si="16"/>
        <v>0.89236111111111072</v>
      </c>
      <c r="K25" s="69">
        <f t="shared" si="16"/>
        <v>0.89999999999999958</v>
      </c>
      <c r="L25" s="69">
        <f t="shared" si="16"/>
        <v>0.90972222222222177</v>
      </c>
      <c r="M25" s="69">
        <f t="shared" si="16"/>
        <v>0.92083333333333284</v>
      </c>
      <c r="N25" s="69">
        <f t="shared" si="16"/>
        <v>0.92638888888888837</v>
      </c>
      <c r="O25" s="205">
        <f t="shared" si="4"/>
        <v>42.3</v>
      </c>
      <c r="P25" s="87">
        <f t="shared" si="5"/>
        <v>8.1944444444444153E-2</v>
      </c>
      <c r="Q25" s="80">
        <f t="shared" si="6"/>
        <v>21.508474576271265</v>
      </c>
      <c r="R25" s="81"/>
      <c r="S25" s="82">
        <f t="shared" si="10"/>
        <v>3.819444444444442E-2</v>
      </c>
      <c r="T25" s="76"/>
    </row>
    <row r="26" spans="1:20" ht="18.399999999999999" customHeight="1" thickBot="1" x14ac:dyDescent="0.3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S26" s="82"/>
      <c r="T26" s="280"/>
    </row>
    <row r="27" spans="1:20" ht="18.399999999999999" customHeight="1" x14ac:dyDescent="0.25">
      <c r="A27" s="84"/>
      <c r="B27" s="84"/>
      <c r="C27" s="84"/>
      <c r="D27" s="84" t="s">
        <v>63</v>
      </c>
      <c r="E27" s="84">
        <v>9</v>
      </c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S27" s="82"/>
    </row>
    <row r="28" spans="1:20" ht="18.399999999999999" customHeight="1" x14ac:dyDescent="0.25">
      <c r="A28" s="84"/>
      <c r="B28" s="84"/>
      <c r="C28" s="84"/>
      <c r="D28" s="84" t="s">
        <v>64</v>
      </c>
      <c r="E28" s="84">
        <v>0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S28" s="82"/>
    </row>
    <row r="29" spans="1:20" ht="18.399999999999999" customHeight="1" x14ac:dyDescent="0.25">
      <c r="A29" s="84"/>
      <c r="B29" s="84"/>
      <c r="C29" s="84"/>
      <c r="D29" s="84" t="s">
        <v>65</v>
      </c>
      <c r="E29" s="84">
        <f>SUM(E27:E28)</f>
        <v>9</v>
      </c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S29" s="82"/>
    </row>
    <row r="30" spans="1:20" ht="18.399999999999999" customHeight="1" x14ac:dyDescent="0.25">
      <c r="A30" s="84"/>
      <c r="B30" s="84"/>
      <c r="C30" s="84"/>
      <c r="D30" s="84" t="s">
        <v>66</v>
      </c>
      <c r="E30" s="207">
        <f>O13</f>
        <v>42.3</v>
      </c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S30" s="82"/>
    </row>
    <row r="31" spans="1:20" ht="15" customHeight="1" x14ac:dyDescent="0.25">
      <c r="D31" s="84" t="s">
        <v>68</v>
      </c>
      <c r="E31" s="84"/>
      <c r="F31" s="84"/>
      <c r="S31" s="82"/>
    </row>
    <row r="32" spans="1:20" ht="15" customHeight="1" x14ac:dyDescent="0.25">
      <c r="D32" s="84" t="s">
        <v>70</v>
      </c>
      <c r="F32" s="84"/>
      <c r="S32" s="82"/>
    </row>
    <row r="33" spans="19:19" ht="15" customHeight="1" x14ac:dyDescent="0.25">
      <c r="S33" s="82"/>
    </row>
    <row r="34" spans="19:19" ht="15" customHeight="1" x14ac:dyDescent="0.25">
      <c r="S34" s="82"/>
    </row>
    <row r="35" spans="19:19" ht="15" customHeight="1" x14ac:dyDescent="0.25">
      <c r="S35" s="82"/>
    </row>
    <row r="36" spans="19:19" ht="15" customHeight="1" x14ac:dyDescent="0.25">
      <c r="S36" s="82"/>
    </row>
    <row r="37" spans="19:19" ht="15" customHeight="1" x14ac:dyDescent="0.25">
      <c r="S37" s="82"/>
    </row>
    <row r="38" spans="19:19" ht="15" customHeight="1" x14ac:dyDescent="0.25">
      <c r="S38" s="82"/>
    </row>
    <row r="39" spans="19:19" ht="15" customHeight="1" x14ac:dyDescent="0.25">
      <c r="S39" s="82"/>
    </row>
    <row r="40" spans="19:19" ht="15" customHeight="1" x14ac:dyDescent="0.25">
      <c r="S40" s="82"/>
    </row>
    <row r="50" spans="5:5" ht="15" customHeight="1" x14ac:dyDescent="0.25">
      <c r="E50" s="40">
        <v>3</v>
      </c>
    </row>
    <row r="51" spans="5:5" ht="15" customHeight="1" x14ac:dyDescent="0.25">
      <c r="E51" s="40">
        <f>B47</f>
        <v>0</v>
      </c>
    </row>
  </sheetData>
  <mergeCells count="12">
    <mergeCell ref="B8:R8"/>
    <mergeCell ref="A17:A25"/>
    <mergeCell ref="B11:C11"/>
    <mergeCell ref="E11:M11"/>
    <mergeCell ref="O11:O12"/>
    <mergeCell ref="P11:P15"/>
    <mergeCell ref="R11:R15"/>
    <mergeCell ref="B12:C12"/>
    <mergeCell ref="O13:O15"/>
    <mergeCell ref="B15:C15"/>
    <mergeCell ref="B16:R16"/>
    <mergeCell ref="Q11:Q15"/>
  </mergeCells>
  <pageMargins left="0.51181102362204722" right="0.15748031496062992" top="0.74803149606299213" bottom="0.74803149606299213" header="0.31496062992125984" footer="0.31496062992125984"/>
  <pageSetup paperSize="9" scale="46" fitToHeight="5" orientation="portrait" r:id="rId1"/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S58"/>
  <sheetViews>
    <sheetView view="pageBreakPreview" topLeftCell="A11" zoomScale="70" zoomScaleNormal="85" zoomScaleSheetLayoutView="70" workbookViewId="0">
      <selection activeCell="P11" sqref="P11:P15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3" width="10.7109375" style="40" customWidth="1"/>
    <col min="14" max="14" width="12.140625" style="40" customWidth="1"/>
    <col min="15" max="16" width="9.7109375" style="40" customWidth="1"/>
    <col min="17" max="17" width="14.7109375" style="40" customWidth="1"/>
    <col min="18" max="16384" width="11.5703125" style="40"/>
  </cols>
  <sheetData>
    <row r="1" spans="2:18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2:18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2:18" s="30" customFormat="1" ht="23.25" x14ac:dyDescent="0.35">
      <c r="B3" s="31" t="s">
        <v>364</v>
      </c>
      <c r="C3" s="31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4" spans="2:18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</row>
    <row r="5" spans="2:18" s="30" customFormat="1" ht="23.25" x14ac:dyDescent="0.35">
      <c r="B5" s="32" t="s">
        <v>371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</row>
    <row r="6" spans="2:18" s="30" customFormat="1" ht="23.25" x14ac:dyDescent="0.35">
      <c r="B6" s="32" t="s">
        <v>369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2:18" s="30" customFormat="1" ht="24" thickBot="1" x14ac:dyDescent="0.4">
      <c r="B7" s="32" t="s">
        <v>370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73"/>
      <c r="Q7" s="173"/>
    </row>
    <row r="8" spans="2:18" s="30" customFormat="1" ht="173.25" customHeight="1" thickBot="1" x14ac:dyDescent="0.4">
      <c r="B8" s="782" t="s">
        <v>377</v>
      </c>
      <c r="C8" s="783"/>
      <c r="D8" s="783"/>
      <c r="E8" s="783"/>
      <c r="F8" s="783"/>
      <c r="G8" s="783"/>
      <c r="H8" s="783"/>
      <c r="I8" s="783"/>
      <c r="J8" s="783"/>
      <c r="K8" s="783"/>
      <c r="L8" s="783"/>
      <c r="M8" s="783"/>
      <c r="N8" s="783"/>
      <c r="O8" s="783"/>
      <c r="P8" s="783"/>
      <c r="Q8" s="783"/>
      <c r="R8" s="784"/>
    </row>
    <row r="9" spans="2:18" x14ac:dyDescent="0.25">
      <c r="B9" s="104"/>
      <c r="C9" s="104"/>
      <c r="D9" s="104"/>
      <c r="E9" s="114">
        <v>5.5555555555555558E-3</v>
      </c>
      <c r="F9" s="114">
        <v>1.0416666666666685E-2</v>
      </c>
      <c r="G9" s="114">
        <v>9.7222222222222224E-3</v>
      </c>
      <c r="H9" s="114">
        <v>7.6388888888888886E-3</v>
      </c>
      <c r="I9" s="114">
        <v>7.6388888888888886E-3</v>
      </c>
      <c r="J9" s="114">
        <v>6.9444444444444441E-3</v>
      </c>
      <c r="K9" s="114">
        <v>7.6388888888888886E-3</v>
      </c>
      <c r="L9" s="114">
        <v>9.7222222222222224E-3</v>
      </c>
      <c r="M9" s="114">
        <v>1.1111111111111112E-2</v>
      </c>
      <c r="N9" s="114">
        <v>5.5555555555555558E-3</v>
      </c>
      <c r="O9" s="195">
        <f>SUM(E9:N9)</f>
        <v>8.1944444444444459E-2</v>
      </c>
      <c r="P9" s="195"/>
      <c r="Q9" s="106"/>
    </row>
    <row r="10" spans="2:18" ht="15.75" customHeight="1" thickBot="1" x14ac:dyDescent="0.3">
      <c r="B10" s="104"/>
      <c r="C10" s="104"/>
      <c r="D10" s="104"/>
      <c r="E10" s="114">
        <v>5.5555555555555558E-3</v>
      </c>
      <c r="F10" s="114">
        <v>9.7222222222222224E-3</v>
      </c>
      <c r="G10" s="114">
        <v>9.0277777777777787E-3</v>
      </c>
      <c r="H10" s="114">
        <v>6.9444444444444441E-3</v>
      </c>
      <c r="I10" s="114">
        <v>6.9444444444444441E-3</v>
      </c>
      <c r="J10" s="114">
        <v>6.2499999999999995E-3</v>
      </c>
      <c r="K10" s="114">
        <v>6.9444444444444441E-3</v>
      </c>
      <c r="L10" s="114">
        <v>9.0277777777777787E-3</v>
      </c>
      <c r="M10" s="114">
        <v>1.041666666666663E-2</v>
      </c>
      <c r="N10" s="114">
        <v>5.5555555555555558E-3</v>
      </c>
      <c r="O10" s="195">
        <f>SUM(E10:N10)</f>
        <v>7.6388888888888853E-2</v>
      </c>
      <c r="P10" s="195"/>
      <c r="Q10" s="106"/>
    </row>
    <row r="11" spans="2:18" ht="26.25" customHeight="1" thickBot="1" x14ac:dyDescent="0.3">
      <c r="B11" s="696" t="s">
        <v>47</v>
      </c>
      <c r="C11" s="697"/>
      <c r="D11" s="196" t="s">
        <v>127</v>
      </c>
      <c r="E11" s="781"/>
      <c r="F11" s="781"/>
      <c r="G11" s="781"/>
      <c r="H11" s="781"/>
      <c r="I11" s="781"/>
      <c r="J11" s="781"/>
      <c r="K11" s="781"/>
      <c r="L11" s="781"/>
      <c r="M11" s="781"/>
      <c r="N11" s="52" t="s">
        <v>49</v>
      </c>
      <c r="O11" s="701" t="s">
        <v>50</v>
      </c>
      <c r="P11" s="701" t="s">
        <v>51</v>
      </c>
      <c r="Q11" s="701" t="s">
        <v>52</v>
      </c>
      <c r="R11" s="701" t="s">
        <v>53</v>
      </c>
    </row>
    <row r="12" spans="2:18" ht="45.75" thickBot="1" x14ac:dyDescent="0.3">
      <c r="B12" s="779"/>
      <c r="C12" s="780"/>
      <c r="D12" s="58" t="s">
        <v>378</v>
      </c>
      <c r="E12" s="112" t="s">
        <v>152</v>
      </c>
      <c r="F12" s="112" t="s">
        <v>307</v>
      </c>
      <c r="G12" s="112" t="s">
        <v>335</v>
      </c>
      <c r="H12" s="112" t="s">
        <v>174</v>
      </c>
      <c r="I12" s="434" t="s">
        <v>334</v>
      </c>
      <c r="J12" s="645" t="s">
        <v>174</v>
      </c>
      <c r="K12" s="646" t="s">
        <v>335</v>
      </c>
      <c r="L12" s="647" t="s">
        <v>310</v>
      </c>
      <c r="M12" s="647" t="s">
        <v>152</v>
      </c>
      <c r="N12" s="58" t="s">
        <v>378</v>
      </c>
      <c r="O12" s="702"/>
      <c r="P12" s="703"/>
      <c r="Q12" s="703"/>
      <c r="R12" s="703"/>
    </row>
    <row r="13" spans="2:18" ht="15.75" thickBot="1" x14ac:dyDescent="0.3">
      <c r="B13" s="52" t="s">
        <v>58</v>
      </c>
      <c r="C13" s="53">
        <v>0</v>
      </c>
      <c r="D13" s="53"/>
      <c r="E13" s="55">
        <v>3</v>
      </c>
      <c r="F13" s="55">
        <v>5</v>
      </c>
      <c r="G13" s="55">
        <v>5</v>
      </c>
      <c r="H13" s="55">
        <v>4.5999999999999996</v>
      </c>
      <c r="I13" s="55">
        <v>4.2</v>
      </c>
      <c r="J13" s="98">
        <v>3</v>
      </c>
      <c r="K13" s="98">
        <v>4.0999999999999996</v>
      </c>
      <c r="L13" s="98">
        <v>5.4</v>
      </c>
      <c r="M13" s="98">
        <v>5</v>
      </c>
      <c r="N13" s="648">
        <v>3</v>
      </c>
      <c r="O13" s="704">
        <f>N14</f>
        <v>42.3</v>
      </c>
      <c r="P13" s="703"/>
      <c r="Q13" s="703"/>
      <c r="R13" s="703"/>
    </row>
    <row r="14" spans="2:18" ht="30.75" customHeight="1" thickBot="1" x14ac:dyDescent="0.3">
      <c r="B14" s="58" t="s">
        <v>59</v>
      </c>
      <c r="C14" s="59">
        <v>0</v>
      </c>
      <c r="D14" s="60">
        <f>C14+D13</f>
        <v>0</v>
      </c>
      <c r="E14" s="60">
        <f>D14+E13</f>
        <v>3</v>
      </c>
      <c r="F14" s="60">
        <f t="shared" ref="F14:N14" si="0">E14+F13</f>
        <v>8</v>
      </c>
      <c r="G14" s="60">
        <f t="shared" si="0"/>
        <v>13</v>
      </c>
      <c r="H14" s="60">
        <f t="shared" si="0"/>
        <v>17.600000000000001</v>
      </c>
      <c r="I14" s="60">
        <f t="shared" si="0"/>
        <v>21.8</v>
      </c>
      <c r="J14" s="60">
        <f t="shared" si="0"/>
        <v>24.8</v>
      </c>
      <c r="K14" s="60">
        <f t="shared" si="0"/>
        <v>28.9</v>
      </c>
      <c r="L14" s="60">
        <f t="shared" si="0"/>
        <v>34.299999999999997</v>
      </c>
      <c r="M14" s="60">
        <f t="shared" si="0"/>
        <v>39.299999999999997</v>
      </c>
      <c r="N14" s="60">
        <f t="shared" si="0"/>
        <v>42.3</v>
      </c>
      <c r="O14" s="720"/>
      <c r="P14" s="703"/>
      <c r="Q14" s="703"/>
      <c r="R14" s="703"/>
    </row>
    <row r="15" spans="2:18" ht="30.75" customHeight="1" thickBot="1" x14ac:dyDescent="0.3">
      <c r="B15" s="687" t="s">
        <v>60</v>
      </c>
      <c r="C15" s="758"/>
      <c r="D15" s="60" t="e">
        <f t="shared" ref="D15" si="1">D13/((D10*1440)/60)</f>
        <v>#DIV/0!</v>
      </c>
      <c r="E15" s="60">
        <f t="shared" ref="E15:N15" si="2">E13/((E9*1440)/60)</f>
        <v>22.5</v>
      </c>
      <c r="F15" s="60">
        <f t="shared" si="2"/>
        <v>19.999999999999964</v>
      </c>
      <c r="G15" s="60">
        <f t="shared" si="2"/>
        <v>21.428571428571427</v>
      </c>
      <c r="H15" s="60">
        <f t="shared" si="2"/>
        <v>25.09090909090909</v>
      </c>
      <c r="I15" s="60">
        <f t="shared" si="2"/>
        <v>22.90909090909091</v>
      </c>
      <c r="J15" s="60">
        <f t="shared" si="2"/>
        <v>18</v>
      </c>
      <c r="K15" s="60">
        <f t="shared" si="2"/>
        <v>22.363636363636363</v>
      </c>
      <c r="L15" s="60">
        <f t="shared" si="2"/>
        <v>23.142857142857142</v>
      </c>
      <c r="M15" s="60">
        <f t="shared" si="2"/>
        <v>18.75</v>
      </c>
      <c r="N15" s="60">
        <f t="shared" si="2"/>
        <v>22.5</v>
      </c>
      <c r="O15" s="721"/>
      <c r="P15" s="702"/>
      <c r="Q15" s="702"/>
      <c r="R15" s="702"/>
    </row>
    <row r="16" spans="2:18" ht="36.6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757"/>
    </row>
    <row r="17" spans="1:19" ht="18.399999999999999" customHeight="1" thickBot="1" x14ac:dyDescent="0.3">
      <c r="A17" s="692" t="s">
        <v>38</v>
      </c>
      <c r="B17" s="67">
        <v>1</v>
      </c>
      <c r="C17" s="68">
        <v>0.20486111111111113</v>
      </c>
      <c r="D17" s="495">
        <v>0.20208333333333331</v>
      </c>
      <c r="E17" s="69">
        <f>D17+E$9</f>
        <v>0.20763888888888887</v>
      </c>
      <c r="F17" s="69">
        <f t="shared" ref="F17:N17" si="3">E17+F$9</f>
        <v>0.21805555555555556</v>
      </c>
      <c r="G17" s="69">
        <f t="shared" si="3"/>
        <v>0.22777777777777777</v>
      </c>
      <c r="H17" s="69">
        <f t="shared" si="3"/>
        <v>0.23541666666666666</v>
      </c>
      <c r="I17" s="69">
        <f t="shared" si="3"/>
        <v>0.24305555555555555</v>
      </c>
      <c r="J17" s="69">
        <f t="shared" si="3"/>
        <v>0.25</v>
      </c>
      <c r="K17" s="69">
        <f t="shared" si="3"/>
        <v>0.25763888888888886</v>
      </c>
      <c r="L17" s="69">
        <f t="shared" si="3"/>
        <v>0.2673611111111111</v>
      </c>
      <c r="M17" s="69">
        <f t="shared" si="3"/>
        <v>0.27847222222222223</v>
      </c>
      <c r="N17" s="69">
        <f t="shared" si="3"/>
        <v>0.28402777777777777</v>
      </c>
      <c r="O17" s="204">
        <f t="shared" ref="O17:O32" si="4">$O$13</f>
        <v>42.3</v>
      </c>
      <c r="P17" s="87">
        <f t="shared" ref="P17:P32" si="5">N17-D17</f>
        <v>8.1944444444444459E-2</v>
      </c>
      <c r="Q17" s="73">
        <f t="shared" ref="Q17:Q32" si="6">$E$37/((P17*1440)/60)</f>
        <v>21.50847457627118</v>
      </c>
      <c r="R17" s="39"/>
    </row>
    <row r="18" spans="1:19" ht="18.399999999999999" customHeight="1" thickBot="1" x14ac:dyDescent="0.3">
      <c r="A18" s="693"/>
      <c r="B18" s="74">
        <v>2</v>
      </c>
      <c r="C18" s="130">
        <v>0.24652777777777776</v>
      </c>
      <c r="D18" s="498">
        <f>D17+"0:60"</f>
        <v>0.24374999999999997</v>
      </c>
      <c r="E18" s="69">
        <f t="shared" ref="E18:N18" si="7">D18+E$9</f>
        <v>0.24930555555555553</v>
      </c>
      <c r="F18" s="69">
        <f t="shared" si="7"/>
        <v>0.25972222222222219</v>
      </c>
      <c r="G18" s="69">
        <f t="shared" si="7"/>
        <v>0.26944444444444443</v>
      </c>
      <c r="H18" s="69">
        <f t="shared" si="7"/>
        <v>0.27708333333333329</v>
      </c>
      <c r="I18" s="69">
        <f t="shared" si="7"/>
        <v>0.28472222222222215</v>
      </c>
      <c r="J18" s="69">
        <f t="shared" si="7"/>
        <v>0.29166666666666657</v>
      </c>
      <c r="K18" s="69">
        <f t="shared" si="7"/>
        <v>0.29930555555555544</v>
      </c>
      <c r="L18" s="69">
        <f t="shared" si="7"/>
        <v>0.30902777777777768</v>
      </c>
      <c r="M18" s="69">
        <f t="shared" si="7"/>
        <v>0.32013888888888881</v>
      </c>
      <c r="N18" s="69">
        <f t="shared" si="7"/>
        <v>0.32569444444444434</v>
      </c>
      <c r="O18" s="205">
        <f t="shared" si="4"/>
        <v>42.3</v>
      </c>
      <c r="P18" s="87">
        <f t="shared" si="5"/>
        <v>8.1944444444444375E-2</v>
      </c>
      <c r="Q18" s="80">
        <f t="shared" si="6"/>
        <v>21.508474576271205</v>
      </c>
      <c r="R18" s="81"/>
      <c r="S18" s="82">
        <f>D18-D17</f>
        <v>4.1666666666666657E-2</v>
      </c>
    </row>
    <row r="19" spans="1:19" ht="18.399999999999999" customHeight="1" thickBot="1" x14ac:dyDescent="0.3">
      <c r="A19" s="693"/>
      <c r="B19" s="74">
        <v>3</v>
      </c>
      <c r="C19" s="132"/>
      <c r="D19" s="498">
        <f t="shared" ref="D19:D32" si="8">D18+"0:60"</f>
        <v>0.28541666666666665</v>
      </c>
      <c r="E19" s="69">
        <f t="shared" ref="E19:N19" si="9">D19+E$9</f>
        <v>0.29097222222222219</v>
      </c>
      <c r="F19" s="69">
        <f t="shared" si="9"/>
        <v>0.30138888888888887</v>
      </c>
      <c r="G19" s="69">
        <f t="shared" si="9"/>
        <v>0.31111111111111112</v>
      </c>
      <c r="H19" s="69">
        <f t="shared" si="9"/>
        <v>0.31874999999999998</v>
      </c>
      <c r="I19" s="69">
        <f t="shared" si="9"/>
        <v>0.32638888888888884</v>
      </c>
      <c r="J19" s="69">
        <f t="shared" si="9"/>
        <v>0.33333333333333326</v>
      </c>
      <c r="K19" s="69">
        <f t="shared" si="9"/>
        <v>0.34097222222222212</v>
      </c>
      <c r="L19" s="69">
        <f t="shared" si="9"/>
        <v>0.35069444444444436</v>
      </c>
      <c r="M19" s="69">
        <f t="shared" si="9"/>
        <v>0.36180555555555549</v>
      </c>
      <c r="N19" s="69">
        <f t="shared" si="9"/>
        <v>0.36736111111111103</v>
      </c>
      <c r="O19" s="205">
        <f t="shared" si="4"/>
        <v>42.3</v>
      </c>
      <c r="P19" s="87">
        <f t="shared" si="5"/>
        <v>8.1944444444444375E-2</v>
      </c>
      <c r="Q19" s="80">
        <f t="shared" si="6"/>
        <v>21.508474576271205</v>
      </c>
      <c r="R19" s="81"/>
      <c r="S19" s="82">
        <f t="shared" ref="S19:S32" si="10">D19-D18</f>
        <v>4.1666666666666685E-2</v>
      </c>
    </row>
    <row r="20" spans="1:19" ht="18.399999999999999" customHeight="1" thickBot="1" x14ac:dyDescent="0.3">
      <c r="A20" s="693"/>
      <c r="B20" s="67">
        <v>4</v>
      </c>
      <c r="C20" s="132"/>
      <c r="D20" s="498">
        <f t="shared" si="8"/>
        <v>0.32708333333333334</v>
      </c>
      <c r="E20" s="69">
        <f t="shared" ref="E20:N20" si="11">D20+E$9</f>
        <v>0.33263888888888887</v>
      </c>
      <c r="F20" s="69">
        <f t="shared" si="11"/>
        <v>0.34305555555555556</v>
      </c>
      <c r="G20" s="69">
        <f t="shared" si="11"/>
        <v>0.3527777777777778</v>
      </c>
      <c r="H20" s="69">
        <f t="shared" si="11"/>
        <v>0.36041666666666666</v>
      </c>
      <c r="I20" s="69">
        <f t="shared" si="11"/>
        <v>0.36805555555555552</v>
      </c>
      <c r="J20" s="69">
        <f t="shared" si="11"/>
        <v>0.37499999999999994</v>
      </c>
      <c r="K20" s="69">
        <f t="shared" si="11"/>
        <v>0.38263888888888881</v>
      </c>
      <c r="L20" s="69">
        <f t="shared" si="11"/>
        <v>0.39236111111111105</v>
      </c>
      <c r="M20" s="69">
        <f t="shared" si="11"/>
        <v>0.40347222222222218</v>
      </c>
      <c r="N20" s="69">
        <f t="shared" si="11"/>
        <v>0.40902777777777771</v>
      </c>
      <c r="O20" s="205">
        <f t="shared" si="4"/>
        <v>42.3</v>
      </c>
      <c r="P20" s="87">
        <f t="shared" si="5"/>
        <v>8.1944444444444375E-2</v>
      </c>
      <c r="Q20" s="80">
        <f t="shared" si="6"/>
        <v>21.508474576271205</v>
      </c>
      <c r="R20" s="81"/>
      <c r="S20" s="82">
        <f t="shared" si="10"/>
        <v>4.1666666666666685E-2</v>
      </c>
    </row>
    <row r="21" spans="1:19" ht="18.399999999999999" customHeight="1" thickBot="1" x14ac:dyDescent="0.3">
      <c r="A21" s="693"/>
      <c r="B21" s="74">
        <v>5</v>
      </c>
      <c r="C21" s="132"/>
      <c r="D21" s="498">
        <f t="shared" si="8"/>
        <v>0.36875000000000002</v>
      </c>
      <c r="E21" s="69">
        <f t="shared" ref="E21:N21" si="12">D21+E$9</f>
        <v>0.37430555555555556</v>
      </c>
      <c r="F21" s="69">
        <f t="shared" si="12"/>
        <v>0.38472222222222224</v>
      </c>
      <c r="G21" s="69">
        <f t="shared" si="12"/>
        <v>0.39444444444444449</v>
      </c>
      <c r="H21" s="69">
        <f t="shared" si="12"/>
        <v>0.40208333333333335</v>
      </c>
      <c r="I21" s="69">
        <f t="shared" si="12"/>
        <v>0.40972222222222221</v>
      </c>
      <c r="J21" s="69">
        <f t="shared" si="12"/>
        <v>0.41666666666666663</v>
      </c>
      <c r="K21" s="69">
        <f t="shared" si="12"/>
        <v>0.42430555555555549</v>
      </c>
      <c r="L21" s="69">
        <f t="shared" si="12"/>
        <v>0.43402777777777773</v>
      </c>
      <c r="M21" s="69">
        <f t="shared" si="12"/>
        <v>0.44513888888888886</v>
      </c>
      <c r="N21" s="69">
        <f t="shared" si="12"/>
        <v>0.4506944444444444</v>
      </c>
      <c r="O21" s="205">
        <f t="shared" si="4"/>
        <v>42.3</v>
      </c>
      <c r="P21" s="87">
        <f t="shared" si="5"/>
        <v>8.1944444444444375E-2</v>
      </c>
      <c r="Q21" s="80">
        <f t="shared" si="6"/>
        <v>21.508474576271205</v>
      </c>
      <c r="R21" s="81"/>
      <c r="S21" s="82">
        <f t="shared" si="10"/>
        <v>4.1666666666666685E-2</v>
      </c>
    </row>
    <row r="22" spans="1:19" ht="18.399999999999999" customHeight="1" thickBot="1" x14ac:dyDescent="0.3">
      <c r="A22" s="693"/>
      <c r="B22" s="74">
        <v>6</v>
      </c>
      <c r="C22" s="132"/>
      <c r="D22" s="498">
        <f t="shared" si="8"/>
        <v>0.41041666666666671</v>
      </c>
      <c r="E22" s="69">
        <f t="shared" ref="E22:N22" si="13">D22+E$9</f>
        <v>0.41597222222222224</v>
      </c>
      <c r="F22" s="69">
        <f t="shared" si="13"/>
        <v>0.42638888888888893</v>
      </c>
      <c r="G22" s="69">
        <f t="shared" si="13"/>
        <v>0.43611111111111117</v>
      </c>
      <c r="H22" s="69">
        <f t="shared" si="13"/>
        <v>0.44375000000000003</v>
      </c>
      <c r="I22" s="69">
        <f t="shared" si="13"/>
        <v>0.4513888888888889</v>
      </c>
      <c r="J22" s="69">
        <f t="shared" si="13"/>
        <v>0.45833333333333331</v>
      </c>
      <c r="K22" s="69">
        <f t="shared" si="13"/>
        <v>0.46597222222222218</v>
      </c>
      <c r="L22" s="69">
        <f t="shared" si="13"/>
        <v>0.47569444444444442</v>
      </c>
      <c r="M22" s="69">
        <f t="shared" si="13"/>
        <v>0.48680555555555555</v>
      </c>
      <c r="N22" s="69">
        <f t="shared" si="13"/>
        <v>0.49236111111111108</v>
      </c>
      <c r="O22" s="205">
        <f t="shared" si="4"/>
        <v>42.3</v>
      </c>
      <c r="P22" s="87">
        <f t="shared" si="5"/>
        <v>8.1944444444444375E-2</v>
      </c>
      <c r="Q22" s="80">
        <f t="shared" si="6"/>
        <v>21.508474576271205</v>
      </c>
      <c r="R22" s="81"/>
      <c r="S22" s="82">
        <f t="shared" si="10"/>
        <v>4.1666666666666685E-2</v>
      </c>
    </row>
    <row r="23" spans="1:19" ht="18.399999999999999" customHeight="1" thickBot="1" x14ac:dyDescent="0.3">
      <c r="A23" s="693"/>
      <c r="B23" s="67">
        <v>7</v>
      </c>
      <c r="C23" s="132"/>
      <c r="D23" s="498">
        <f t="shared" si="8"/>
        <v>0.45208333333333339</v>
      </c>
      <c r="E23" s="69">
        <f t="shared" ref="E23:N23" si="14">D23+E$9</f>
        <v>0.45763888888888893</v>
      </c>
      <c r="F23" s="69">
        <f t="shared" si="14"/>
        <v>0.46805555555555561</v>
      </c>
      <c r="G23" s="69">
        <f t="shared" si="14"/>
        <v>0.47777777777777786</v>
      </c>
      <c r="H23" s="69">
        <f t="shared" si="14"/>
        <v>0.48541666666666672</v>
      </c>
      <c r="I23" s="69">
        <f t="shared" si="14"/>
        <v>0.49305555555555558</v>
      </c>
      <c r="J23" s="69">
        <f t="shared" si="14"/>
        <v>0.5</v>
      </c>
      <c r="K23" s="69">
        <f t="shared" si="14"/>
        <v>0.50763888888888886</v>
      </c>
      <c r="L23" s="69">
        <f t="shared" si="14"/>
        <v>0.51736111111111105</v>
      </c>
      <c r="M23" s="69">
        <f t="shared" si="14"/>
        <v>0.52847222222222212</v>
      </c>
      <c r="N23" s="69">
        <f t="shared" si="14"/>
        <v>0.53402777777777766</v>
      </c>
      <c r="O23" s="205">
        <f t="shared" si="4"/>
        <v>42.3</v>
      </c>
      <c r="P23" s="87">
        <f t="shared" si="5"/>
        <v>8.1944444444444264E-2</v>
      </c>
      <c r="Q23" s="80">
        <f t="shared" si="6"/>
        <v>21.508474576271233</v>
      </c>
      <c r="R23" s="81"/>
      <c r="S23" s="82">
        <f t="shared" si="10"/>
        <v>4.1666666666666685E-2</v>
      </c>
    </row>
    <row r="24" spans="1:19" ht="18.399999999999999" customHeight="1" thickBot="1" x14ac:dyDescent="0.3">
      <c r="A24" s="693"/>
      <c r="B24" s="74">
        <v>8</v>
      </c>
      <c r="C24" s="132"/>
      <c r="D24" s="498">
        <f t="shared" si="8"/>
        <v>0.49375000000000008</v>
      </c>
      <c r="E24" s="69">
        <f t="shared" ref="E24:N24" si="15">D24+E$9</f>
        <v>0.49930555555555561</v>
      </c>
      <c r="F24" s="69">
        <f t="shared" si="15"/>
        <v>0.5097222222222223</v>
      </c>
      <c r="G24" s="69">
        <f t="shared" si="15"/>
        <v>0.51944444444444449</v>
      </c>
      <c r="H24" s="69">
        <f t="shared" si="15"/>
        <v>0.52708333333333335</v>
      </c>
      <c r="I24" s="69">
        <f t="shared" si="15"/>
        <v>0.53472222222222221</v>
      </c>
      <c r="J24" s="69">
        <f t="shared" si="15"/>
        <v>0.54166666666666663</v>
      </c>
      <c r="K24" s="69">
        <f t="shared" si="15"/>
        <v>0.54930555555555549</v>
      </c>
      <c r="L24" s="69">
        <f t="shared" si="15"/>
        <v>0.55902777777777768</v>
      </c>
      <c r="M24" s="69">
        <f t="shared" si="15"/>
        <v>0.57013888888888875</v>
      </c>
      <c r="N24" s="69">
        <f t="shared" si="15"/>
        <v>0.57569444444444429</v>
      </c>
      <c r="O24" s="205">
        <f t="shared" si="4"/>
        <v>42.3</v>
      </c>
      <c r="P24" s="87">
        <f t="shared" si="5"/>
        <v>8.1944444444444209E-2</v>
      </c>
      <c r="Q24" s="80">
        <f t="shared" si="6"/>
        <v>21.508474576271247</v>
      </c>
      <c r="R24" s="81"/>
      <c r="S24" s="82">
        <f t="shared" si="10"/>
        <v>4.1666666666666685E-2</v>
      </c>
    </row>
    <row r="25" spans="1:19" ht="18.399999999999999" customHeight="1" thickBot="1" x14ac:dyDescent="0.3">
      <c r="A25" s="693"/>
      <c r="B25" s="74">
        <v>9</v>
      </c>
      <c r="C25" s="132"/>
      <c r="D25" s="498">
        <f t="shared" si="8"/>
        <v>0.53541666666666676</v>
      </c>
      <c r="E25" s="69">
        <f t="shared" ref="E25:N25" si="16">D25+E$9</f>
        <v>0.5409722222222223</v>
      </c>
      <c r="F25" s="69">
        <f t="shared" si="16"/>
        <v>0.55138888888888893</v>
      </c>
      <c r="G25" s="69">
        <f t="shared" si="16"/>
        <v>0.56111111111111112</v>
      </c>
      <c r="H25" s="69">
        <f t="shared" si="16"/>
        <v>0.56874999999999998</v>
      </c>
      <c r="I25" s="69">
        <f t="shared" si="16"/>
        <v>0.57638888888888884</v>
      </c>
      <c r="J25" s="69">
        <f t="shared" si="16"/>
        <v>0.58333333333333326</v>
      </c>
      <c r="K25" s="69">
        <f t="shared" si="16"/>
        <v>0.59097222222222212</v>
      </c>
      <c r="L25" s="69">
        <f t="shared" si="16"/>
        <v>0.60069444444444431</v>
      </c>
      <c r="M25" s="69">
        <f t="shared" si="16"/>
        <v>0.61180555555555538</v>
      </c>
      <c r="N25" s="69">
        <f t="shared" si="16"/>
        <v>0.61736111111111092</v>
      </c>
      <c r="O25" s="205">
        <f t="shared" si="4"/>
        <v>42.3</v>
      </c>
      <c r="P25" s="87">
        <f t="shared" si="5"/>
        <v>8.1944444444444153E-2</v>
      </c>
      <c r="Q25" s="80">
        <f t="shared" si="6"/>
        <v>21.508474576271265</v>
      </c>
      <c r="R25" s="81"/>
      <c r="S25" s="82">
        <f t="shared" si="10"/>
        <v>4.1666666666666685E-2</v>
      </c>
    </row>
    <row r="26" spans="1:19" ht="18.399999999999999" customHeight="1" thickBot="1" x14ac:dyDescent="0.3">
      <c r="A26" s="693"/>
      <c r="B26" s="67">
        <v>10</v>
      </c>
      <c r="C26" s="132"/>
      <c r="D26" s="498">
        <f t="shared" si="8"/>
        <v>0.57708333333333339</v>
      </c>
      <c r="E26" s="69">
        <f t="shared" ref="E26:N26" si="17">D26+E$9</f>
        <v>0.58263888888888893</v>
      </c>
      <c r="F26" s="69">
        <f t="shared" si="17"/>
        <v>0.59305555555555567</v>
      </c>
      <c r="G26" s="69">
        <f t="shared" si="17"/>
        <v>0.60277777777777786</v>
      </c>
      <c r="H26" s="69">
        <f t="shared" si="17"/>
        <v>0.61041666666666672</v>
      </c>
      <c r="I26" s="69">
        <f t="shared" si="17"/>
        <v>0.61805555555555558</v>
      </c>
      <c r="J26" s="69">
        <f t="shared" si="17"/>
        <v>0.625</v>
      </c>
      <c r="K26" s="69">
        <f t="shared" si="17"/>
        <v>0.63263888888888886</v>
      </c>
      <c r="L26" s="69">
        <f t="shared" si="17"/>
        <v>0.64236111111111105</v>
      </c>
      <c r="M26" s="69">
        <f t="shared" si="17"/>
        <v>0.65347222222222212</v>
      </c>
      <c r="N26" s="69">
        <f t="shared" si="17"/>
        <v>0.65902777777777766</v>
      </c>
      <c r="O26" s="205">
        <f t="shared" si="4"/>
        <v>42.3</v>
      </c>
      <c r="P26" s="87">
        <f t="shared" si="5"/>
        <v>8.1944444444444264E-2</v>
      </c>
      <c r="Q26" s="80">
        <f t="shared" si="6"/>
        <v>21.508474576271233</v>
      </c>
      <c r="R26" s="81"/>
      <c r="S26" s="82">
        <f t="shared" si="10"/>
        <v>4.166666666666663E-2</v>
      </c>
    </row>
    <row r="27" spans="1:19" ht="18.399999999999999" customHeight="1" thickBot="1" x14ac:dyDescent="0.3">
      <c r="A27" s="693"/>
      <c r="B27" s="74">
        <v>11</v>
      </c>
      <c r="C27" s="132"/>
      <c r="D27" s="498">
        <f t="shared" si="8"/>
        <v>0.61875000000000002</v>
      </c>
      <c r="E27" s="69">
        <f t="shared" ref="E27:N27" si="18">D27+E$9</f>
        <v>0.62430555555555556</v>
      </c>
      <c r="F27" s="69">
        <f t="shared" si="18"/>
        <v>0.63472222222222219</v>
      </c>
      <c r="G27" s="69">
        <f t="shared" si="18"/>
        <v>0.64444444444444438</v>
      </c>
      <c r="H27" s="69">
        <f t="shared" si="18"/>
        <v>0.65208333333333324</v>
      </c>
      <c r="I27" s="69">
        <f t="shared" si="18"/>
        <v>0.6597222222222221</v>
      </c>
      <c r="J27" s="69">
        <f t="shared" si="18"/>
        <v>0.66666666666666652</v>
      </c>
      <c r="K27" s="69">
        <f t="shared" si="18"/>
        <v>0.67430555555555538</v>
      </c>
      <c r="L27" s="69">
        <f t="shared" si="18"/>
        <v>0.68402777777777757</v>
      </c>
      <c r="M27" s="69">
        <f t="shared" si="18"/>
        <v>0.69513888888888864</v>
      </c>
      <c r="N27" s="69">
        <f t="shared" si="18"/>
        <v>0.70069444444444418</v>
      </c>
      <c r="O27" s="205">
        <f t="shared" si="4"/>
        <v>42.3</v>
      </c>
      <c r="P27" s="87">
        <f t="shared" si="5"/>
        <v>8.1944444444444153E-2</v>
      </c>
      <c r="Q27" s="80">
        <f t="shared" si="6"/>
        <v>21.508474576271265</v>
      </c>
      <c r="R27" s="81"/>
      <c r="S27" s="82">
        <f t="shared" si="10"/>
        <v>4.166666666666663E-2</v>
      </c>
    </row>
    <row r="28" spans="1:19" ht="18.399999999999999" customHeight="1" thickBot="1" x14ac:dyDescent="0.3">
      <c r="A28" s="693"/>
      <c r="B28" s="74">
        <v>12</v>
      </c>
      <c r="C28" s="132"/>
      <c r="D28" s="498">
        <f t="shared" si="8"/>
        <v>0.66041666666666665</v>
      </c>
      <c r="E28" s="69">
        <f t="shared" ref="E28:N28" si="19">D28+E$9</f>
        <v>0.66597222222222219</v>
      </c>
      <c r="F28" s="69">
        <f t="shared" si="19"/>
        <v>0.67638888888888893</v>
      </c>
      <c r="G28" s="69">
        <f t="shared" si="19"/>
        <v>0.68611111111111112</v>
      </c>
      <c r="H28" s="69">
        <f t="shared" si="19"/>
        <v>0.69374999999999998</v>
      </c>
      <c r="I28" s="69">
        <f t="shared" si="19"/>
        <v>0.70138888888888884</v>
      </c>
      <c r="J28" s="69">
        <f t="shared" si="19"/>
        <v>0.70833333333333326</v>
      </c>
      <c r="K28" s="69">
        <f t="shared" si="19"/>
        <v>0.71597222222222212</v>
      </c>
      <c r="L28" s="69">
        <f t="shared" si="19"/>
        <v>0.72569444444444431</v>
      </c>
      <c r="M28" s="69">
        <f t="shared" si="19"/>
        <v>0.73680555555555538</v>
      </c>
      <c r="N28" s="69">
        <f t="shared" si="19"/>
        <v>0.74236111111111092</v>
      </c>
      <c r="O28" s="205">
        <f t="shared" si="4"/>
        <v>42.3</v>
      </c>
      <c r="P28" s="87">
        <f t="shared" si="5"/>
        <v>8.1944444444444264E-2</v>
      </c>
      <c r="Q28" s="80">
        <f t="shared" si="6"/>
        <v>21.508474576271233</v>
      </c>
      <c r="R28" s="81"/>
      <c r="S28" s="82">
        <f t="shared" si="10"/>
        <v>4.166666666666663E-2</v>
      </c>
    </row>
    <row r="29" spans="1:19" ht="18.399999999999999" customHeight="1" thickBot="1" x14ac:dyDescent="0.3">
      <c r="A29" s="693"/>
      <c r="B29" s="67">
        <v>13</v>
      </c>
      <c r="C29" s="132"/>
      <c r="D29" s="498">
        <f t="shared" si="8"/>
        <v>0.70208333333333328</v>
      </c>
      <c r="E29" s="69">
        <f t="shared" ref="E29:N29" si="20">D29+E$9</f>
        <v>0.70763888888888882</v>
      </c>
      <c r="F29" s="69">
        <f t="shared" si="20"/>
        <v>0.71805555555555545</v>
      </c>
      <c r="G29" s="69">
        <f t="shared" si="20"/>
        <v>0.72777777777777763</v>
      </c>
      <c r="H29" s="69">
        <f t="shared" si="20"/>
        <v>0.7354166666666665</v>
      </c>
      <c r="I29" s="69">
        <f t="shared" si="20"/>
        <v>0.74305555555555536</v>
      </c>
      <c r="J29" s="69">
        <f t="shared" si="20"/>
        <v>0.74999999999999978</v>
      </c>
      <c r="K29" s="69">
        <f t="shared" si="20"/>
        <v>0.75763888888888864</v>
      </c>
      <c r="L29" s="69">
        <f t="shared" si="20"/>
        <v>0.76736111111111083</v>
      </c>
      <c r="M29" s="69">
        <f t="shared" si="20"/>
        <v>0.7784722222222219</v>
      </c>
      <c r="N29" s="69">
        <f t="shared" si="20"/>
        <v>0.78402777777777743</v>
      </c>
      <c r="O29" s="205">
        <f t="shared" si="4"/>
        <v>42.3</v>
      </c>
      <c r="P29" s="87">
        <f t="shared" si="5"/>
        <v>8.1944444444444153E-2</v>
      </c>
      <c r="Q29" s="80">
        <f t="shared" si="6"/>
        <v>21.508474576271265</v>
      </c>
      <c r="R29" s="81"/>
      <c r="S29" s="82">
        <f t="shared" si="10"/>
        <v>4.166666666666663E-2</v>
      </c>
    </row>
    <row r="30" spans="1:19" ht="18.399999999999999" customHeight="1" thickBot="1" x14ac:dyDescent="0.3">
      <c r="A30" s="693"/>
      <c r="B30" s="74">
        <v>14</v>
      </c>
      <c r="C30" s="132"/>
      <c r="D30" s="498">
        <f t="shared" si="8"/>
        <v>0.74374999999999991</v>
      </c>
      <c r="E30" s="69">
        <f t="shared" ref="E30:N30" si="21">D30+E$9</f>
        <v>0.74930555555555545</v>
      </c>
      <c r="F30" s="69">
        <f t="shared" si="21"/>
        <v>0.75972222222222219</v>
      </c>
      <c r="G30" s="69">
        <f t="shared" si="21"/>
        <v>0.76944444444444438</v>
      </c>
      <c r="H30" s="69">
        <f t="shared" si="21"/>
        <v>0.77708333333333324</v>
      </c>
      <c r="I30" s="69">
        <f t="shared" si="21"/>
        <v>0.7847222222222221</v>
      </c>
      <c r="J30" s="69">
        <f t="shared" si="21"/>
        <v>0.79166666666666652</v>
      </c>
      <c r="K30" s="69">
        <f t="shared" si="21"/>
        <v>0.79930555555555538</v>
      </c>
      <c r="L30" s="69">
        <f t="shared" si="21"/>
        <v>0.80902777777777757</v>
      </c>
      <c r="M30" s="69">
        <f t="shared" si="21"/>
        <v>0.82013888888888864</v>
      </c>
      <c r="N30" s="69">
        <f t="shared" si="21"/>
        <v>0.82569444444444418</v>
      </c>
      <c r="O30" s="205">
        <f t="shared" si="4"/>
        <v>42.3</v>
      </c>
      <c r="P30" s="87">
        <f t="shared" si="5"/>
        <v>8.1944444444444264E-2</v>
      </c>
      <c r="Q30" s="80">
        <f t="shared" si="6"/>
        <v>21.508474576271233</v>
      </c>
      <c r="R30" s="81"/>
      <c r="S30" s="82">
        <f t="shared" si="10"/>
        <v>4.166666666666663E-2</v>
      </c>
    </row>
    <row r="31" spans="1:19" ht="18.399999999999999" customHeight="1" thickBot="1" x14ac:dyDescent="0.3">
      <c r="A31" s="693"/>
      <c r="B31" s="74">
        <v>15</v>
      </c>
      <c r="C31" s="132"/>
      <c r="D31" s="498">
        <f t="shared" si="8"/>
        <v>0.78541666666666654</v>
      </c>
      <c r="E31" s="69">
        <f t="shared" ref="E31:N31" si="22">D31+E$9</f>
        <v>0.79097222222222208</v>
      </c>
      <c r="F31" s="69">
        <f t="shared" si="22"/>
        <v>0.80138888888888871</v>
      </c>
      <c r="G31" s="69">
        <f t="shared" si="22"/>
        <v>0.81111111111111089</v>
      </c>
      <c r="H31" s="69">
        <f t="shared" si="22"/>
        <v>0.81874999999999976</v>
      </c>
      <c r="I31" s="69">
        <f t="shared" si="22"/>
        <v>0.82638888888888862</v>
      </c>
      <c r="J31" s="69">
        <f t="shared" si="22"/>
        <v>0.83333333333333304</v>
      </c>
      <c r="K31" s="69">
        <f t="shared" si="22"/>
        <v>0.8409722222222219</v>
      </c>
      <c r="L31" s="69">
        <f t="shared" si="22"/>
        <v>0.85069444444444409</v>
      </c>
      <c r="M31" s="69">
        <f t="shared" si="22"/>
        <v>0.86180555555555516</v>
      </c>
      <c r="N31" s="69">
        <f t="shared" si="22"/>
        <v>0.86736111111111069</v>
      </c>
      <c r="O31" s="205">
        <f t="shared" si="4"/>
        <v>42.3</v>
      </c>
      <c r="P31" s="87">
        <f t="shared" si="5"/>
        <v>8.1944444444444153E-2</v>
      </c>
      <c r="Q31" s="80">
        <f t="shared" si="6"/>
        <v>21.508474576271265</v>
      </c>
      <c r="R31" s="81"/>
      <c r="S31" s="82">
        <f t="shared" si="10"/>
        <v>4.166666666666663E-2</v>
      </c>
    </row>
    <row r="32" spans="1:19" ht="18.399999999999999" customHeight="1" thickBot="1" x14ac:dyDescent="0.3">
      <c r="A32" s="709"/>
      <c r="B32" s="67">
        <v>16</v>
      </c>
      <c r="C32" s="132"/>
      <c r="D32" s="498">
        <f t="shared" si="8"/>
        <v>0.82708333333333317</v>
      </c>
      <c r="E32" s="69">
        <f t="shared" ref="E32:N32" si="23">D32+E$9</f>
        <v>0.83263888888888871</v>
      </c>
      <c r="F32" s="69">
        <f t="shared" si="23"/>
        <v>0.84305555555555545</v>
      </c>
      <c r="G32" s="69">
        <f t="shared" si="23"/>
        <v>0.85277777777777763</v>
      </c>
      <c r="H32" s="69">
        <f t="shared" si="23"/>
        <v>0.8604166666666665</v>
      </c>
      <c r="I32" s="69">
        <f t="shared" si="23"/>
        <v>0.86805555555555536</v>
      </c>
      <c r="J32" s="69">
        <f t="shared" si="23"/>
        <v>0.87499999999999978</v>
      </c>
      <c r="K32" s="69">
        <f t="shared" si="23"/>
        <v>0.88263888888888864</v>
      </c>
      <c r="L32" s="69">
        <f t="shared" si="23"/>
        <v>0.89236111111111083</v>
      </c>
      <c r="M32" s="69">
        <f t="shared" si="23"/>
        <v>0.9034722222222219</v>
      </c>
      <c r="N32" s="69">
        <f t="shared" si="23"/>
        <v>0.90902777777777743</v>
      </c>
      <c r="O32" s="205">
        <f t="shared" si="4"/>
        <v>42.3</v>
      </c>
      <c r="P32" s="87">
        <f t="shared" si="5"/>
        <v>8.1944444444444264E-2</v>
      </c>
      <c r="Q32" s="80">
        <f t="shared" si="6"/>
        <v>21.508474576271233</v>
      </c>
      <c r="R32" s="81"/>
      <c r="S32" s="82">
        <f t="shared" si="10"/>
        <v>4.166666666666663E-2</v>
      </c>
    </row>
    <row r="33" spans="1:19" ht="18.399999999999999" customHeight="1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S33" s="82"/>
    </row>
    <row r="34" spans="1:19" ht="18.399999999999999" customHeight="1" x14ac:dyDescent="0.25">
      <c r="A34" s="84"/>
      <c r="B34" s="84"/>
      <c r="C34" s="84"/>
      <c r="D34" s="84" t="s">
        <v>63</v>
      </c>
      <c r="E34" s="84">
        <v>16</v>
      </c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S34" s="82"/>
    </row>
    <row r="35" spans="1:19" ht="18.399999999999999" customHeight="1" x14ac:dyDescent="0.25">
      <c r="A35" s="84"/>
      <c r="B35" s="84"/>
      <c r="C35" s="84"/>
      <c r="D35" s="84" t="s">
        <v>64</v>
      </c>
      <c r="E35" s="84">
        <v>0</v>
      </c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S35" s="82"/>
    </row>
    <row r="36" spans="1:19" ht="18.399999999999999" customHeight="1" x14ac:dyDescent="0.25">
      <c r="A36" s="84"/>
      <c r="B36" s="84"/>
      <c r="C36" s="84"/>
      <c r="D36" s="84" t="s">
        <v>65</v>
      </c>
      <c r="E36" s="84">
        <f>SUM(E34:E35)</f>
        <v>16</v>
      </c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S36" s="82"/>
    </row>
    <row r="37" spans="1:19" ht="18.399999999999999" customHeight="1" x14ac:dyDescent="0.25">
      <c r="A37" s="84"/>
      <c r="B37" s="84"/>
      <c r="C37" s="84"/>
      <c r="D37" s="84" t="s">
        <v>66</v>
      </c>
      <c r="E37" s="207">
        <f>O13</f>
        <v>42.3</v>
      </c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S37" s="82"/>
    </row>
    <row r="38" spans="1:19" ht="15" customHeight="1" x14ac:dyDescent="0.25">
      <c r="D38" s="84" t="s">
        <v>68</v>
      </c>
      <c r="E38" s="84"/>
      <c r="F38" s="84"/>
      <c r="S38" s="82"/>
    </row>
    <row r="39" spans="1:19" ht="15" customHeight="1" x14ac:dyDescent="0.25">
      <c r="D39" s="84" t="s">
        <v>70</v>
      </c>
      <c r="F39" s="84"/>
      <c r="S39" s="82"/>
    </row>
    <row r="40" spans="1:19" ht="15" customHeight="1" x14ac:dyDescent="0.25">
      <c r="S40" s="82"/>
    </row>
    <row r="41" spans="1:19" ht="15" customHeight="1" x14ac:dyDescent="0.25">
      <c r="S41" s="82"/>
    </row>
    <row r="42" spans="1:19" ht="15" customHeight="1" x14ac:dyDescent="0.25">
      <c r="S42" s="82"/>
    </row>
    <row r="43" spans="1:19" ht="15" customHeight="1" x14ac:dyDescent="0.25">
      <c r="S43" s="82"/>
    </row>
    <row r="44" spans="1:19" ht="15" customHeight="1" x14ac:dyDescent="0.25">
      <c r="S44" s="82"/>
    </row>
    <row r="45" spans="1:19" ht="15" customHeight="1" x14ac:dyDescent="0.25">
      <c r="S45" s="82"/>
    </row>
    <row r="46" spans="1:19" ht="15" customHeight="1" x14ac:dyDescent="0.25">
      <c r="S46" s="82"/>
    </row>
    <row r="47" spans="1:19" ht="15" customHeight="1" x14ac:dyDescent="0.25">
      <c r="S47" s="82"/>
    </row>
    <row r="57" spans="5:5" ht="15" customHeight="1" x14ac:dyDescent="0.25">
      <c r="E57" s="40">
        <v>3</v>
      </c>
    </row>
    <row r="58" spans="5:5" ht="15" customHeight="1" x14ac:dyDescent="0.25">
      <c r="E58" s="40">
        <f>B54</f>
        <v>0</v>
      </c>
    </row>
  </sheetData>
  <mergeCells count="12">
    <mergeCell ref="B8:R8"/>
    <mergeCell ref="A17:A32"/>
    <mergeCell ref="B11:C11"/>
    <mergeCell ref="E11:M11"/>
    <mergeCell ref="O11:O12"/>
    <mergeCell ref="P11:P15"/>
    <mergeCell ref="R11:R15"/>
    <mergeCell ref="B12:C12"/>
    <mergeCell ref="O13:O15"/>
    <mergeCell ref="B15:C15"/>
    <mergeCell ref="B16:R16"/>
    <mergeCell ref="Q11:Q15"/>
  </mergeCells>
  <pageMargins left="0.51181102362204722" right="0.15748031496062992" top="0.74803149606299213" bottom="0.74803149606299213" header="0.31496062992125984" footer="0.31496062992125984"/>
  <pageSetup paperSize="9" scale="46" fitToHeight="5" orientation="portrait" r:id="rId1"/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F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6" width="10.7109375" style="40" customWidth="1"/>
    <col min="27" max="27" width="12.140625" style="40" customWidth="1"/>
    <col min="28" max="29" width="9.7109375" style="40" customWidth="1"/>
    <col min="30" max="30" width="14.7109375" style="40" customWidth="1"/>
    <col min="31" max="16384" width="11.5703125" style="40"/>
  </cols>
  <sheetData>
    <row r="1" spans="2:31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1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1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1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1" s="30" customFormat="1" ht="23.25" x14ac:dyDescent="0.35">
      <c r="B5" s="32" t="s">
        <v>175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1" s="30" customFormat="1" ht="23.25" x14ac:dyDescent="0.35">
      <c r="B6" s="32" t="s">
        <v>176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1" s="30" customFormat="1" ht="24" thickBot="1" x14ac:dyDescent="0.4">
      <c r="B7" s="32" t="s">
        <v>177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173"/>
    </row>
    <row r="8" spans="2:31" s="30" customFormat="1" ht="191.25" customHeight="1" thickBot="1" x14ac:dyDescent="0.4">
      <c r="B8" s="725" t="s">
        <v>264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6"/>
      <c r="W8" s="726"/>
      <c r="X8" s="726"/>
      <c r="Y8" s="726"/>
      <c r="Z8" s="726"/>
      <c r="AA8" s="726"/>
      <c r="AB8" s="726"/>
      <c r="AC8" s="726"/>
      <c r="AD8" s="727"/>
    </row>
    <row r="9" spans="2:31" x14ac:dyDescent="0.25">
      <c r="B9" s="104"/>
      <c r="C9" s="104"/>
      <c r="D9" s="76">
        <v>0</v>
      </c>
      <c r="E9" s="76">
        <v>8.3333333333333332E-3</v>
      </c>
      <c r="F9" s="76">
        <v>4.1666666666666666E-3</v>
      </c>
      <c r="G9" s="76">
        <v>5.5555555555555558E-3</v>
      </c>
      <c r="H9" s="76">
        <v>4.1666666666666666E-3</v>
      </c>
      <c r="I9" s="76">
        <v>3.472222222222222E-3</v>
      </c>
      <c r="J9" s="76">
        <v>2.7777777777777779E-3</v>
      </c>
      <c r="K9" s="76">
        <v>5.5555555555555558E-3</v>
      </c>
      <c r="L9" s="76">
        <v>4.8611111111111112E-3</v>
      </c>
      <c r="M9" s="76">
        <v>3.472222222222222E-3</v>
      </c>
      <c r="N9" s="76">
        <v>2.7777777777777779E-3</v>
      </c>
      <c r="O9" s="76">
        <v>3.472222222222222E-3</v>
      </c>
      <c r="P9" s="76">
        <v>2.7777777777777779E-3</v>
      </c>
      <c r="Q9" s="76">
        <v>2.7777777777777779E-3</v>
      </c>
      <c r="R9" s="76">
        <v>4.1666666666666666E-3</v>
      </c>
      <c r="S9" s="76">
        <v>5.5555555555555558E-3</v>
      </c>
      <c r="T9" s="76">
        <v>4.8611111111111112E-3</v>
      </c>
      <c r="U9" s="76">
        <v>2.7777777777777779E-3</v>
      </c>
      <c r="V9" s="76">
        <v>3.472222222222222E-3</v>
      </c>
      <c r="W9" s="76">
        <v>4.1666666666666666E-3</v>
      </c>
      <c r="X9" s="76">
        <v>5.5555555555555558E-3</v>
      </c>
      <c r="Y9" s="76">
        <v>4.1666666666666666E-3</v>
      </c>
      <c r="Z9" s="76">
        <v>8.3333333333333332E-3</v>
      </c>
      <c r="AA9" s="111">
        <v>0</v>
      </c>
      <c r="AB9" s="195">
        <f>SUM(E9:Z9)</f>
        <v>9.722222222222221E-2</v>
      </c>
      <c r="AC9" s="195"/>
      <c r="AD9" s="106"/>
    </row>
    <row r="10" spans="2:31" ht="15.75" customHeight="1" thickBot="1" x14ac:dyDescent="0.3">
      <c r="B10" s="104"/>
      <c r="C10" s="104"/>
      <c r="D10" s="76">
        <v>0</v>
      </c>
      <c r="E10" s="76">
        <v>7.6388888888888886E-3</v>
      </c>
      <c r="F10" s="76">
        <v>4.1666666666666666E-3</v>
      </c>
      <c r="G10" s="76">
        <v>4.8611111111111112E-3</v>
      </c>
      <c r="H10" s="76">
        <v>4.1666666666666666E-3</v>
      </c>
      <c r="I10" s="76">
        <v>2.7777777777777779E-3</v>
      </c>
      <c r="J10" s="76">
        <v>2.7777777777777779E-3</v>
      </c>
      <c r="K10" s="76">
        <v>4.8611111111111112E-3</v>
      </c>
      <c r="L10" s="76">
        <v>4.1666666666666666E-3</v>
      </c>
      <c r="M10" s="76">
        <v>2.7777777777777779E-3</v>
      </c>
      <c r="N10" s="76">
        <v>2.7777777777777779E-3</v>
      </c>
      <c r="O10" s="76">
        <v>2.7777777777777779E-3</v>
      </c>
      <c r="P10" s="76">
        <v>2.7777777777777779E-3</v>
      </c>
      <c r="Q10" s="76">
        <v>2.7777777777777779E-3</v>
      </c>
      <c r="R10" s="76">
        <v>3.472222222222222E-3</v>
      </c>
      <c r="S10" s="76">
        <v>4.1666666666666666E-3</v>
      </c>
      <c r="T10" s="76">
        <v>4.1666666666666666E-3</v>
      </c>
      <c r="U10" s="76">
        <v>2.0833333333333333E-3</v>
      </c>
      <c r="V10" s="76">
        <v>3.472222222222222E-3</v>
      </c>
      <c r="W10" s="76">
        <v>4.1666666666666666E-3</v>
      </c>
      <c r="X10" s="76">
        <v>5.5555555555555558E-3</v>
      </c>
      <c r="Y10" s="76">
        <v>3.472222222222222E-3</v>
      </c>
      <c r="Z10" s="76">
        <v>7.6388888888888886E-3</v>
      </c>
      <c r="AA10" s="111">
        <v>0</v>
      </c>
      <c r="AB10" s="195">
        <f>SUM(E10:Z10)</f>
        <v>8.7499999999999981E-2</v>
      </c>
      <c r="AC10" s="195"/>
      <c r="AD10" s="106"/>
    </row>
    <row r="11" spans="2:31" ht="26.25" customHeight="1" thickBot="1" x14ac:dyDescent="0.3">
      <c r="B11" s="696" t="s">
        <v>47</v>
      </c>
      <c r="C11" s="697"/>
      <c r="D11" s="196" t="s">
        <v>127</v>
      </c>
      <c r="E11" s="785" t="s">
        <v>48</v>
      </c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6"/>
      <c r="Q11" s="786"/>
      <c r="R11" s="786"/>
      <c r="S11" s="786"/>
      <c r="T11" s="786"/>
      <c r="U11" s="786"/>
      <c r="V11" s="786"/>
      <c r="W11" s="786"/>
      <c r="X11" s="786"/>
      <c r="Y11" s="787"/>
      <c r="Z11" s="196" t="s">
        <v>128</v>
      </c>
      <c r="AA11" s="52" t="s">
        <v>49</v>
      </c>
      <c r="AB11" s="701" t="s">
        <v>50</v>
      </c>
      <c r="AC11" s="701" t="s">
        <v>51</v>
      </c>
      <c r="AD11" s="701" t="s">
        <v>52</v>
      </c>
      <c r="AE11" s="701" t="s">
        <v>53</v>
      </c>
    </row>
    <row r="12" spans="2:31" ht="60.75" thickBot="1" x14ac:dyDescent="0.3">
      <c r="B12" s="687"/>
      <c r="C12" s="688"/>
      <c r="D12" s="197" t="s">
        <v>359</v>
      </c>
      <c r="E12" s="198" t="s">
        <v>338</v>
      </c>
      <c r="F12" s="96" t="s">
        <v>339</v>
      </c>
      <c r="G12" s="96" t="s">
        <v>340</v>
      </c>
      <c r="H12" s="96" t="s">
        <v>159</v>
      </c>
      <c r="I12" s="96" t="s">
        <v>297</v>
      </c>
      <c r="J12" s="96" t="s">
        <v>109</v>
      </c>
      <c r="K12" s="96" t="s">
        <v>178</v>
      </c>
      <c r="L12" s="96" t="s">
        <v>152</v>
      </c>
      <c r="M12" s="96" t="s">
        <v>304</v>
      </c>
      <c r="N12" s="96" t="s">
        <v>333</v>
      </c>
      <c r="O12" s="96" t="s">
        <v>313</v>
      </c>
      <c r="P12" s="96" t="s">
        <v>341</v>
      </c>
      <c r="Q12" s="96" t="s">
        <v>304</v>
      </c>
      <c r="R12" s="96" t="s">
        <v>152</v>
      </c>
      <c r="S12" s="96" t="s">
        <v>178</v>
      </c>
      <c r="T12" s="96" t="s">
        <v>109</v>
      </c>
      <c r="U12" s="96" t="s">
        <v>297</v>
      </c>
      <c r="V12" s="96" t="s">
        <v>159</v>
      </c>
      <c r="W12" s="96" t="s">
        <v>340</v>
      </c>
      <c r="X12" s="96" t="s">
        <v>339</v>
      </c>
      <c r="Y12" s="199" t="s">
        <v>338</v>
      </c>
      <c r="Z12" s="197" t="s">
        <v>359</v>
      </c>
      <c r="AA12" s="367" t="s">
        <v>150</v>
      </c>
      <c r="AB12" s="702"/>
      <c r="AC12" s="703"/>
      <c r="AD12" s="703"/>
      <c r="AE12" s="703"/>
    </row>
    <row r="13" spans="2:31" ht="15.75" thickBot="1" x14ac:dyDescent="0.3">
      <c r="B13" s="52" t="s">
        <v>58</v>
      </c>
      <c r="C13" s="53">
        <v>0</v>
      </c>
      <c r="D13" s="370"/>
      <c r="E13" s="429">
        <v>3.7989999999999999</v>
      </c>
      <c r="F13" s="429">
        <v>3.11</v>
      </c>
      <c r="G13" s="429">
        <v>4</v>
      </c>
      <c r="H13" s="429">
        <v>2</v>
      </c>
      <c r="I13" s="429">
        <v>2.4009999999999998</v>
      </c>
      <c r="J13" s="429">
        <v>2</v>
      </c>
      <c r="K13" s="429">
        <v>3.0579999999999998</v>
      </c>
      <c r="L13" s="429">
        <v>2.4780000000000002</v>
      </c>
      <c r="M13" s="429">
        <v>2.1019999999999999</v>
      </c>
      <c r="N13" s="429">
        <v>2</v>
      </c>
      <c r="O13" s="429">
        <v>0.96599999999999997</v>
      </c>
      <c r="P13" s="429">
        <v>1.5</v>
      </c>
      <c r="Q13" s="429">
        <v>1.5</v>
      </c>
      <c r="R13" s="429">
        <v>1.748</v>
      </c>
      <c r="S13" s="429">
        <v>2.72</v>
      </c>
      <c r="T13" s="429">
        <v>3.218</v>
      </c>
      <c r="U13" s="429">
        <v>1.234</v>
      </c>
      <c r="V13" s="429">
        <v>2.4209999999999998</v>
      </c>
      <c r="W13" s="429">
        <v>1.738</v>
      </c>
      <c r="X13" s="429">
        <v>4.5350000000000001</v>
      </c>
      <c r="Y13" s="429">
        <v>3.4060000000000001</v>
      </c>
      <c r="Z13" s="429">
        <v>3.7450000000000001</v>
      </c>
      <c r="AA13" s="370"/>
      <c r="AB13" s="719">
        <f>Z14</f>
        <v>55.678999999999988</v>
      </c>
      <c r="AC13" s="703"/>
      <c r="AD13" s="703"/>
      <c r="AE13" s="703"/>
    </row>
    <row r="14" spans="2:31" ht="30.75" customHeight="1" thickBot="1" x14ac:dyDescent="0.3">
      <c r="B14" s="58" t="s">
        <v>59</v>
      </c>
      <c r="C14" s="59">
        <v>0</v>
      </c>
      <c r="D14" s="60">
        <f t="shared" ref="D14:AA14" si="0">C14+D13</f>
        <v>0</v>
      </c>
      <c r="E14" s="61">
        <f t="shared" si="0"/>
        <v>3.7989999999999999</v>
      </c>
      <c r="F14" s="62">
        <f t="shared" si="0"/>
        <v>6.9089999999999998</v>
      </c>
      <c r="G14" s="62">
        <f t="shared" si="0"/>
        <v>10.908999999999999</v>
      </c>
      <c r="H14" s="62">
        <f t="shared" si="0"/>
        <v>12.908999999999999</v>
      </c>
      <c r="I14" s="62">
        <f t="shared" si="0"/>
        <v>15.309999999999999</v>
      </c>
      <c r="J14" s="62">
        <f>I14+J13</f>
        <v>17.309999999999999</v>
      </c>
      <c r="K14" s="62">
        <f t="shared" ref="K14:X14" si="1">J14+K13</f>
        <v>20.367999999999999</v>
      </c>
      <c r="L14" s="62">
        <f t="shared" si="1"/>
        <v>22.846</v>
      </c>
      <c r="M14" s="62">
        <f t="shared" si="1"/>
        <v>24.948</v>
      </c>
      <c r="N14" s="62">
        <f t="shared" si="1"/>
        <v>26.948</v>
      </c>
      <c r="O14" s="62">
        <f t="shared" si="1"/>
        <v>27.914000000000001</v>
      </c>
      <c r="P14" s="62">
        <f t="shared" si="1"/>
        <v>29.414000000000001</v>
      </c>
      <c r="Q14" s="62">
        <f t="shared" si="1"/>
        <v>30.914000000000001</v>
      </c>
      <c r="R14" s="62">
        <f t="shared" si="1"/>
        <v>32.661999999999999</v>
      </c>
      <c r="S14" s="62">
        <f t="shared" si="1"/>
        <v>35.381999999999998</v>
      </c>
      <c r="T14" s="62">
        <f t="shared" si="1"/>
        <v>38.599999999999994</v>
      </c>
      <c r="U14" s="62">
        <f t="shared" si="1"/>
        <v>39.833999999999996</v>
      </c>
      <c r="V14" s="62">
        <f t="shared" si="1"/>
        <v>42.254999999999995</v>
      </c>
      <c r="W14" s="62">
        <f t="shared" si="1"/>
        <v>43.992999999999995</v>
      </c>
      <c r="X14" s="62">
        <f t="shared" si="1"/>
        <v>48.527999999999992</v>
      </c>
      <c r="Y14" s="63">
        <f t="shared" si="0"/>
        <v>51.93399999999999</v>
      </c>
      <c r="Z14" s="60">
        <f t="shared" si="0"/>
        <v>55.678999999999988</v>
      </c>
      <c r="AA14" s="65">
        <f t="shared" si="0"/>
        <v>55.678999999999988</v>
      </c>
      <c r="AB14" s="720"/>
      <c r="AC14" s="703"/>
      <c r="AD14" s="703"/>
      <c r="AE14" s="703"/>
    </row>
    <row r="15" spans="2:31" ht="30.75" customHeight="1" thickBot="1" x14ac:dyDescent="0.3">
      <c r="B15" s="687" t="s">
        <v>60</v>
      </c>
      <c r="C15" s="758"/>
      <c r="D15" s="60" t="e">
        <f t="shared" ref="D15:AA15" si="2">D13/((D10*1440)/60)</f>
        <v>#DIV/0!</v>
      </c>
      <c r="E15" s="61">
        <f t="shared" si="2"/>
        <v>20.721818181818183</v>
      </c>
      <c r="F15" s="62">
        <f t="shared" si="2"/>
        <v>31.099999999999998</v>
      </c>
      <c r="G15" s="62">
        <f t="shared" si="2"/>
        <v>34.285714285714285</v>
      </c>
      <c r="H15" s="62">
        <f t="shared" si="2"/>
        <v>20</v>
      </c>
      <c r="I15" s="62">
        <f t="shared" si="2"/>
        <v>36.015000000000001</v>
      </c>
      <c r="J15" s="62">
        <f t="shared" si="2"/>
        <v>30</v>
      </c>
      <c r="K15" s="62">
        <f t="shared" si="2"/>
        <v>26.21142857142857</v>
      </c>
      <c r="L15" s="62">
        <f t="shared" si="2"/>
        <v>24.78</v>
      </c>
      <c r="M15" s="62">
        <f t="shared" si="2"/>
        <v>31.529999999999998</v>
      </c>
      <c r="N15" s="62">
        <f t="shared" si="2"/>
        <v>30</v>
      </c>
      <c r="O15" s="62">
        <f t="shared" si="2"/>
        <v>14.49</v>
      </c>
      <c r="P15" s="62">
        <f t="shared" si="2"/>
        <v>22.5</v>
      </c>
      <c r="Q15" s="62">
        <f t="shared" si="2"/>
        <v>22.5</v>
      </c>
      <c r="R15" s="62">
        <f t="shared" si="2"/>
        <v>20.976000000000003</v>
      </c>
      <c r="S15" s="62">
        <f t="shared" si="2"/>
        <v>27.2</v>
      </c>
      <c r="T15" s="62">
        <f t="shared" si="2"/>
        <v>32.18</v>
      </c>
      <c r="U15" s="62">
        <f t="shared" si="2"/>
        <v>24.68</v>
      </c>
      <c r="V15" s="62">
        <f t="shared" si="2"/>
        <v>29.052</v>
      </c>
      <c r="W15" s="62">
        <f t="shared" si="2"/>
        <v>17.38</v>
      </c>
      <c r="X15" s="62">
        <f t="shared" si="2"/>
        <v>34.012500000000003</v>
      </c>
      <c r="Y15" s="62">
        <f t="shared" si="2"/>
        <v>40.872000000000007</v>
      </c>
      <c r="Z15" s="60">
        <f t="shared" si="2"/>
        <v>20.427272727272729</v>
      </c>
      <c r="AA15" s="65" t="e">
        <f t="shared" si="2"/>
        <v>#DIV/0!</v>
      </c>
      <c r="AB15" s="721"/>
      <c r="AC15" s="702"/>
      <c r="AD15" s="702"/>
      <c r="AE15" s="702"/>
    </row>
    <row r="16" spans="2:31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690"/>
      <c r="AC16" s="708"/>
      <c r="AD16" s="708"/>
      <c r="AE16" s="691"/>
    </row>
    <row r="17" spans="1:32" ht="18.399999999999999" customHeight="1" x14ac:dyDescent="0.25">
      <c r="A17" s="692" t="s">
        <v>38</v>
      </c>
      <c r="B17" s="67">
        <v>1</v>
      </c>
      <c r="C17" s="68">
        <v>0.20833333333333334</v>
      </c>
      <c r="D17" s="71">
        <v>0.23958333333333334</v>
      </c>
      <c r="E17" s="210">
        <f t="shared" ref="E17" si="3">D17+E$10</f>
        <v>0.24722222222222223</v>
      </c>
      <c r="F17" s="210">
        <f t="shared" ref="F17" si="4">E17+F$10</f>
        <v>0.25138888888888888</v>
      </c>
      <c r="G17" s="210">
        <f t="shared" ref="G17" si="5">F17+G$10</f>
        <v>0.25624999999999998</v>
      </c>
      <c r="H17" s="210">
        <f t="shared" ref="H17" si="6">G17+H$10</f>
        <v>0.26041666666666663</v>
      </c>
      <c r="I17" s="210">
        <f t="shared" ref="I17" si="7">H17+I$10</f>
        <v>0.2631944444444444</v>
      </c>
      <c r="J17" s="210">
        <f t="shared" ref="J17" si="8">I17+J$10</f>
        <v>0.26597222222222217</v>
      </c>
      <c r="K17" s="210">
        <f t="shared" ref="K17" si="9">J17+K$10</f>
        <v>0.27083333333333326</v>
      </c>
      <c r="L17" s="210">
        <f t="shared" ref="L17" si="10">K17+L$10</f>
        <v>0.27499999999999991</v>
      </c>
      <c r="M17" s="210">
        <f t="shared" ref="M17" si="11">L17+M$10</f>
        <v>0.27777777777777768</v>
      </c>
      <c r="N17" s="210">
        <f t="shared" ref="N17" si="12">M17+N$10</f>
        <v>0.28055555555555545</v>
      </c>
      <c r="O17" s="210">
        <f t="shared" ref="O17" si="13">N17+O$10</f>
        <v>0.28333333333333321</v>
      </c>
      <c r="P17" s="210">
        <f t="shared" ref="P17" si="14">O17+P$10</f>
        <v>0.28611111111111098</v>
      </c>
      <c r="Q17" s="210">
        <f t="shared" ref="Q17" si="15">P17+Q$10</f>
        <v>0.28888888888888875</v>
      </c>
      <c r="R17" s="210">
        <f t="shared" ref="R17" si="16">Q17+R$10</f>
        <v>0.29236111111111096</v>
      </c>
      <c r="S17" s="210">
        <f t="shared" ref="S17" si="17">R17+S$10</f>
        <v>0.29652777777777761</v>
      </c>
      <c r="T17" s="210">
        <f t="shared" ref="T17" si="18">S17+T$10</f>
        <v>0.30069444444444426</v>
      </c>
      <c r="U17" s="210">
        <f t="shared" ref="U17" si="19">T17+U$10</f>
        <v>0.30277777777777759</v>
      </c>
      <c r="V17" s="210">
        <f t="shared" ref="V17" si="20">U17+V$10</f>
        <v>0.3062499999999998</v>
      </c>
      <c r="W17" s="210">
        <f t="shared" ref="W17" si="21">V17+W$10</f>
        <v>0.31041666666666645</v>
      </c>
      <c r="X17" s="210">
        <f t="shared" ref="X17" si="22">W17+X$10</f>
        <v>0.31597222222222199</v>
      </c>
      <c r="Y17" s="210">
        <f t="shared" ref="Y17" si="23">X17+Y$10</f>
        <v>0.3194444444444442</v>
      </c>
      <c r="Z17" s="210">
        <f t="shared" ref="Z17" si="24">Y17+Z$10</f>
        <v>0.32708333333333306</v>
      </c>
      <c r="AA17" s="219"/>
      <c r="AB17" s="204">
        <f t="shared" ref="AB17:AB33" si="25">$AB$13</f>
        <v>55.678999999999988</v>
      </c>
      <c r="AC17" s="87">
        <f t="shared" ref="AC17:AC27" si="26">Z17-D17</f>
        <v>8.7499999999999717E-2</v>
      </c>
      <c r="AD17" s="73">
        <f t="shared" ref="AD17:AD33" si="27">$G$38/((AC17*1440)/60)</f>
        <v>26.513809523809606</v>
      </c>
      <c r="AE17" s="39"/>
    </row>
    <row r="18" spans="1:32" ht="18.399999999999999" customHeight="1" thickBot="1" x14ac:dyDescent="0.3">
      <c r="A18" s="693"/>
      <c r="B18" s="74">
        <v>2</v>
      </c>
      <c r="C18" s="79">
        <f>C17+"00:40"</f>
        <v>0.2361111111111111</v>
      </c>
      <c r="D18" s="79">
        <v>0.28125</v>
      </c>
      <c r="E18" s="159">
        <f t="shared" ref="E18" si="28">D18+E$9</f>
        <v>0.28958333333333336</v>
      </c>
      <c r="F18" s="159">
        <f t="shared" ref="F18" si="29">E18+F$9</f>
        <v>0.29375000000000001</v>
      </c>
      <c r="G18" s="159">
        <f t="shared" ref="G18" si="30">F18+G$9</f>
        <v>0.29930555555555555</v>
      </c>
      <c r="H18" s="159">
        <f t="shared" ref="H18" si="31">G18+H$9</f>
        <v>0.3034722222222222</v>
      </c>
      <c r="I18" s="159">
        <f t="shared" ref="I18" si="32">H18+I$9</f>
        <v>0.30694444444444441</v>
      </c>
      <c r="J18" s="159">
        <f t="shared" ref="J18" si="33">I18+J$9</f>
        <v>0.30972222222222218</v>
      </c>
      <c r="K18" s="159">
        <f t="shared" ref="K18" si="34">J18+K$9</f>
        <v>0.31527777777777771</v>
      </c>
      <c r="L18" s="159">
        <f t="shared" ref="L18" si="35">K18+L$9</f>
        <v>0.32013888888888881</v>
      </c>
      <c r="M18" s="159">
        <f t="shared" ref="M18" si="36">L18+M$9</f>
        <v>0.32361111111111102</v>
      </c>
      <c r="N18" s="159">
        <f t="shared" ref="N18" si="37">M18+N$9</f>
        <v>0.32638888888888878</v>
      </c>
      <c r="O18" s="159">
        <f t="shared" ref="O18" si="38">N18+O$9</f>
        <v>0.32986111111111099</v>
      </c>
      <c r="P18" s="159">
        <f t="shared" ref="P18" si="39">O18+P$9</f>
        <v>0.33263888888888876</v>
      </c>
      <c r="Q18" s="159">
        <f t="shared" ref="Q18" si="40">P18+Q$9</f>
        <v>0.33541666666666653</v>
      </c>
      <c r="R18" s="159">
        <f t="shared" ref="R18" si="41">Q18+R$9</f>
        <v>0.33958333333333318</v>
      </c>
      <c r="S18" s="159">
        <f t="shared" ref="S18" si="42">R18+S$9</f>
        <v>0.34513888888888872</v>
      </c>
      <c r="T18" s="159">
        <f t="shared" ref="T18" si="43">S18+T$9</f>
        <v>0.34999999999999981</v>
      </c>
      <c r="U18" s="159">
        <f t="shared" ref="U18" si="44">T18+U$9</f>
        <v>0.35277777777777758</v>
      </c>
      <c r="V18" s="159">
        <f t="shared" ref="V18" si="45">U18+V$9</f>
        <v>0.35624999999999979</v>
      </c>
      <c r="W18" s="159">
        <f t="shared" ref="W18" si="46">V18+W$9</f>
        <v>0.36041666666666644</v>
      </c>
      <c r="X18" s="159">
        <f t="shared" ref="X18" si="47">W18+X$9</f>
        <v>0.36597222222222198</v>
      </c>
      <c r="Y18" s="159">
        <f t="shared" ref="Y18" si="48">X18+Y$9</f>
        <v>0.37013888888888863</v>
      </c>
      <c r="Z18" s="159">
        <f t="shared" ref="Z18" si="49">Y18+Z$9</f>
        <v>0.37847222222222199</v>
      </c>
      <c r="AA18" s="221"/>
      <c r="AB18" s="222">
        <f t="shared" si="25"/>
        <v>55.678999999999988</v>
      </c>
      <c r="AC18" s="223">
        <f t="shared" si="26"/>
        <v>9.7222222222221988E-2</v>
      </c>
      <c r="AD18" s="224">
        <f t="shared" si="27"/>
        <v>23.862428571428623</v>
      </c>
      <c r="AE18" s="81"/>
      <c r="AF18" s="82">
        <f>D18-D17</f>
        <v>4.1666666666666657E-2</v>
      </c>
    </row>
    <row r="19" spans="1:32" ht="18.399999999999999" customHeight="1" x14ac:dyDescent="0.25">
      <c r="A19" s="693"/>
      <c r="B19" s="225">
        <v>3</v>
      </c>
      <c r="C19" s="130">
        <f>C18+"00:40"</f>
        <v>0.2638888888888889</v>
      </c>
      <c r="D19" s="77">
        <v>0.32291666666666669</v>
      </c>
      <c r="E19" s="159">
        <f t="shared" ref="E19" si="50">D19+E$9</f>
        <v>0.33125000000000004</v>
      </c>
      <c r="F19" s="159">
        <f t="shared" ref="F19" si="51">E19+F$9</f>
        <v>0.3354166666666667</v>
      </c>
      <c r="G19" s="159">
        <f t="shared" ref="G19" si="52">F19+G$9</f>
        <v>0.34097222222222223</v>
      </c>
      <c r="H19" s="159">
        <f t="shared" ref="H19" si="53">G19+H$9</f>
        <v>0.34513888888888888</v>
      </c>
      <c r="I19" s="159">
        <f t="shared" ref="I19" si="54">H19+I$9</f>
        <v>0.34861111111111109</v>
      </c>
      <c r="J19" s="159">
        <f t="shared" ref="J19" si="55">I19+J$9</f>
        <v>0.35138888888888886</v>
      </c>
      <c r="K19" s="159">
        <f t="shared" ref="K19" si="56">J19+K$9</f>
        <v>0.3569444444444444</v>
      </c>
      <c r="L19" s="159">
        <f t="shared" ref="L19" si="57">K19+L$9</f>
        <v>0.36180555555555549</v>
      </c>
      <c r="M19" s="159">
        <f t="shared" ref="M19" si="58">L19+M$9</f>
        <v>0.3652777777777777</v>
      </c>
      <c r="N19" s="159">
        <f t="shared" ref="N19" si="59">M19+N$9</f>
        <v>0.36805555555555547</v>
      </c>
      <c r="O19" s="159">
        <f t="shared" ref="O19" si="60">N19+O$9</f>
        <v>0.37152777777777768</v>
      </c>
      <c r="P19" s="159">
        <f t="shared" ref="P19" si="61">O19+P$9</f>
        <v>0.37430555555555545</v>
      </c>
      <c r="Q19" s="159">
        <f t="shared" ref="Q19" si="62">P19+Q$9</f>
        <v>0.37708333333333321</v>
      </c>
      <c r="R19" s="159">
        <f t="shared" ref="R19" si="63">Q19+R$9</f>
        <v>0.38124999999999987</v>
      </c>
      <c r="S19" s="159">
        <f t="shared" ref="S19" si="64">R19+S$9</f>
        <v>0.3868055555555554</v>
      </c>
      <c r="T19" s="159">
        <f t="shared" ref="T19" si="65">S19+T$9</f>
        <v>0.3916666666666665</v>
      </c>
      <c r="U19" s="159">
        <f t="shared" ref="U19" si="66">T19+U$9</f>
        <v>0.39444444444444426</v>
      </c>
      <c r="V19" s="159">
        <f t="shared" ref="V19" si="67">U19+V$9</f>
        <v>0.39791666666666647</v>
      </c>
      <c r="W19" s="159">
        <f t="shared" ref="W19" si="68">V19+W$9</f>
        <v>0.40208333333333313</v>
      </c>
      <c r="X19" s="159">
        <f t="shared" ref="X19" si="69">W19+X$9</f>
        <v>0.40763888888888866</v>
      </c>
      <c r="Y19" s="159">
        <f t="shared" ref="Y19" si="70">X19+Y$9</f>
        <v>0.41180555555555531</v>
      </c>
      <c r="Z19" s="159">
        <f t="shared" ref="Z19" si="71">Y19+Z$9</f>
        <v>0.42013888888888867</v>
      </c>
      <c r="AA19" s="226"/>
      <c r="AB19" s="227">
        <f t="shared" si="25"/>
        <v>55.678999999999988</v>
      </c>
      <c r="AC19" s="163">
        <f t="shared" si="26"/>
        <v>9.7222222222221988E-2</v>
      </c>
      <c r="AD19" s="80">
        <f t="shared" si="27"/>
        <v>23.862428571428623</v>
      </c>
      <c r="AE19" s="81"/>
      <c r="AF19" s="82">
        <f>D19-D18</f>
        <v>4.1666666666666685E-2</v>
      </c>
    </row>
    <row r="20" spans="1:32" ht="18.399999999999999" customHeight="1" x14ac:dyDescent="0.25">
      <c r="A20" s="693"/>
      <c r="B20" s="228">
        <v>4</v>
      </c>
      <c r="C20" s="132"/>
      <c r="D20" s="77">
        <v>0.36458333333333337</v>
      </c>
      <c r="E20" s="159">
        <f t="shared" ref="E20:E32" si="72">D20+E$9</f>
        <v>0.37291666666666673</v>
      </c>
      <c r="F20" s="159">
        <f t="shared" ref="F20:F32" si="73">E20+F$9</f>
        <v>0.37708333333333338</v>
      </c>
      <c r="G20" s="159">
        <f t="shared" ref="G20:G32" si="74">F20+G$9</f>
        <v>0.38263888888888892</v>
      </c>
      <c r="H20" s="159">
        <f t="shared" ref="H20:H32" si="75">G20+H$9</f>
        <v>0.38680555555555557</v>
      </c>
      <c r="I20" s="159">
        <f t="shared" ref="I20:I32" si="76">H20+I$9</f>
        <v>0.39027777777777778</v>
      </c>
      <c r="J20" s="159">
        <f t="shared" ref="J20:J32" si="77">I20+J$9</f>
        <v>0.39305555555555555</v>
      </c>
      <c r="K20" s="159">
        <f t="shared" ref="K20:K32" si="78">J20+K$9</f>
        <v>0.39861111111111108</v>
      </c>
      <c r="L20" s="159">
        <f t="shared" ref="L20:L32" si="79">K20+L$9</f>
        <v>0.40347222222222218</v>
      </c>
      <c r="M20" s="159">
        <f t="shared" ref="M20:M32" si="80">L20+M$9</f>
        <v>0.40694444444444439</v>
      </c>
      <c r="N20" s="159">
        <f t="shared" ref="N20:N32" si="81">M20+N$9</f>
        <v>0.40972222222222215</v>
      </c>
      <c r="O20" s="159">
        <f t="shared" ref="O20:O32" si="82">N20+O$9</f>
        <v>0.41319444444444436</v>
      </c>
      <c r="P20" s="159">
        <f t="shared" ref="P20:P32" si="83">O20+P$9</f>
        <v>0.41597222222222213</v>
      </c>
      <c r="Q20" s="159">
        <f t="shared" ref="Q20:Q32" si="84">P20+Q$9</f>
        <v>0.4187499999999999</v>
      </c>
      <c r="R20" s="159">
        <f t="shared" ref="R20:R32" si="85">Q20+R$9</f>
        <v>0.42291666666666655</v>
      </c>
      <c r="S20" s="159">
        <f t="shared" ref="S20:S32" si="86">R20+S$9</f>
        <v>0.42847222222222209</v>
      </c>
      <c r="T20" s="159">
        <f t="shared" ref="T20:T32" si="87">S20+T$9</f>
        <v>0.43333333333333318</v>
      </c>
      <c r="U20" s="159">
        <f t="shared" ref="U20:U32" si="88">T20+U$9</f>
        <v>0.43611111111111095</v>
      </c>
      <c r="V20" s="159">
        <f t="shared" ref="V20:V32" si="89">U20+V$9</f>
        <v>0.43958333333333316</v>
      </c>
      <c r="W20" s="159">
        <f t="shared" ref="W20:W32" si="90">V20+W$9</f>
        <v>0.44374999999999981</v>
      </c>
      <c r="X20" s="159">
        <f t="shared" ref="X20:X32" si="91">W20+X$9</f>
        <v>0.44930555555555535</v>
      </c>
      <c r="Y20" s="159">
        <f t="shared" ref="Y20:Y32" si="92">X20+Y$9</f>
        <v>0.453472222222222</v>
      </c>
      <c r="Z20" s="159">
        <f t="shared" ref="Z20:Z32" si="93">Y20+Z$9</f>
        <v>0.46180555555555536</v>
      </c>
      <c r="AA20" s="229"/>
      <c r="AB20" s="205">
        <f t="shared" si="25"/>
        <v>55.678999999999988</v>
      </c>
      <c r="AC20" s="163">
        <f t="shared" si="26"/>
        <v>9.7222222222221988E-2</v>
      </c>
      <c r="AD20" s="80">
        <f t="shared" si="27"/>
        <v>23.862428571428623</v>
      </c>
      <c r="AE20" s="81"/>
      <c r="AF20" s="82">
        <f t="shared" ref="AF20:AF33" si="94">D20-D19</f>
        <v>4.1666666666666685E-2</v>
      </c>
    </row>
    <row r="21" spans="1:32" ht="18.399999999999999" customHeight="1" x14ac:dyDescent="0.25">
      <c r="A21" s="693"/>
      <c r="B21" s="228">
        <v>5</v>
      </c>
      <c r="C21" s="132"/>
      <c r="D21" s="77">
        <v>0.40625000000000006</v>
      </c>
      <c r="E21" s="159">
        <f t="shared" si="72"/>
        <v>0.41458333333333341</v>
      </c>
      <c r="F21" s="159">
        <f t="shared" si="73"/>
        <v>0.41875000000000007</v>
      </c>
      <c r="G21" s="159">
        <f t="shared" si="74"/>
        <v>0.4243055555555556</v>
      </c>
      <c r="H21" s="159">
        <f t="shared" si="75"/>
        <v>0.42847222222222225</v>
      </c>
      <c r="I21" s="159">
        <f t="shared" si="76"/>
        <v>0.43194444444444446</v>
      </c>
      <c r="J21" s="159">
        <f t="shared" si="77"/>
        <v>0.43472222222222223</v>
      </c>
      <c r="K21" s="159">
        <f t="shared" si="78"/>
        <v>0.44027777777777777</v>
      </c>
      <c r="L21" s="159">
        <f t="shared" si="79"/>
        <v>0.44513888888888886</v>
      </c>
      <c r="M21" s="159">
        <f t="shared" si="80"/>
        <v>0.44861111111111107</v>
      </c>
      <c r="N21" s="159">
        <f t="shared" si="81"/>
        <v>0.45138888888888884</v>
      </c>
      <c r="O21" s="159">
        <f t="shared" si="82"/>
        <v>0.45486111111111105</v>
      </c>
      <c r="P21" s="159">
        <f t="shared" si="83"/>
        <v>0.45763888888888882</v>
      </c>
      <c r="Q21" s="159">
        <f t="shared" si="84"/>
        <v>0.46041666666666659</v>
      </c>
      <c r="R21" s="159">
        <f t="shared" si="85"/>
        <v>0.46458333333333324</v>
      </c>
      <c r="S21" s="159">
        <f t="shared" si="86"/>
        <v>0.47013888888888877</v>
      </c>
      <c r="T21" s="159">
        <f t="shared" si="87"/>
        <v>0.47499999999999987</v>
      </c>
      <c r="U21" s="159">
        <f t="shared" si="88"/>
        <v>0.47777777777777763</v>
      </c>
      <c r="V21" s="159">
        <f t="shared" si="89"/>
        <v>0.48124999999999984</v>
      </c>
      <c r="W21" s="159">
        <f t="shared" si="90"/>
        <v>0.4854166666666665</v>
      </c>
      <c r="X21" s="159">
        <f t="shared" si="91"/>
        <v>0.49097222222222203</v>
      </c>
      <c r="Y21" s="159">
        <f t="shared" si="92"/>
        <v>0.49513888888888868</v>
      </c>
      <c r="Z21" s="159">
        <f t="shared" si="93"/>
        <v>0.50347222222222199</v>
      </c>
      <c r="AA21" s="229"/>
      <c r="AB21" s="205">
        <f t="shared" si="25"/>
        <v>55.678999999999988</v>
      </c>
      <c r="AC21" s="163">
        <f t="shared" si="26"/>
        <v>9.7222222222221932E-2</v>
      </c>
      <c r="AD21" s="80">
        <f t="shared" si="27"/>
        <v>23.862428571428637</v>
      </c>
      <c r="AE21" s="81"/>
      <c r="AF21" s="82">
        <f t="shared" si="94"/>
        <v>4.1666666666666685E-2</v>
      </c>
    </row>
    <row r="22" spans="1:32" ht="18.399999999999999" customHeight="1" x14ac:dyDescent="0.25">
      <c r="A22" s="693"/>
      <c r="B22" s="228">
        <v>6</v>
      </c>
      <c r="C22" s="132"/>
      <c r="D22" s="77">
        <v>0.44791666666666674</v>
      </c>
      <c r="E22" s="159">
        <f t="shared" si="72"/>
        <v>0.4562500000000001</v>
      </c>
      <c r="F22" s="159">
        <f t="shared" si="73"/>
        <v>0.46041666666666675</v>
      </c>
      <c r="G22" s="159">
        <f t="shared" si="74"/>
        <v>0.46597222222222229</v>
      </c>
      <c r="H22" s="159">
        <f t="shared" si="75"/>
        <v>0.47013888888888894</v>
      </c>
      <c r="I22" s="159">
        <f t="shared" si="76"/>
        <v>0.47361111111111115</v>
      </c>
      <c r="J22" s="159">
        <f t="shared" si="77"/>
        <v>0.47638888888888892</v>
      </c>
      <c r="K22" s="159">
        <f t="shared" si="78"/>
        <v>0.48194444444444445</v>
      </c>
      <c r="L22" s="159">
        <f t="shared" si="79"/>
        <v>0.48680555555555555</v>
      </c>
      <c r="M22" s="159">
        <f t="shared" si="80"/>
        <v>0.49027777777777776</v>
      </c>
      <c r="N22" s="159">
        <f t="shared" si="81"/>
        <v>0.49305555555555552</v>
      </c>
      <c r="O22" s="159">
        <f t="shared" si="82"/>
        <v>0.49652777777777773</v>
      </c>
      <c r="P22" s="159">
        <f t="shared" si="83"/>
        <v>0.4993055555555555</v>
      </c>
      <c r="Q22" s="159">
        <f t="shared" si="84"/>
        <v>0.50208333333333333</v>
      </c>
      <c r="R22" s="159">
        <f t="shared" si="85"/>
        <v>0.50624999999999998</v>
      </c>
      <c r="S22" s="159">
        <f t="shared" si="86"/>
        <v>0.51180555555555551</v>
      </c>
      <c r="T22" s="159">
        <f t="shared" si="87"/>
        <v>0.51666666666666661</v>
      </c>
      <c r="U22" s="159">
        <f t="shared" si="88"/>
        <v>0.51944444444444438</v>
      </c>
      <c r="V22" s="159">
        <f t="shared" si="89"/>
        <v>0.52291666666666659</v>
      </c>
      <c r="W22" s="159">
        <f t="shared" si="90"/>
        <v>0.52708333333333324</v>
      </c>
      <c r="X22" s="159">
        <f t="shared" si="91"/>
        <v>0.53263888888888877</v>
      </c>
      <c r="Y22" s="159">
        <f t="shared" si="92"/>
        <v>0.53680555555555542</v>
      </c>
      <c r="Z22" s="159">
        <f t="shared" si="93"/>
        <v>0.54513888888888873</v>
      </c>
      <c r="AA22" s="229"/>
      <c r="AB22" s="205">
        <f t="shared" si="25"/>
        <v>55.678999999999988</v>
      </c>
      <c r="AC22" s="163">
        <f t="shared" si="26"/>
        <v>9.7222222222221988E-2</v>
      </c>
      <c r="AD22" s="80">
        <f t="shared" si="27"/>
        <v>23.862428571428623</v>
      </c>
      <c r="AE22" s="81"/>
      <c r="AF22" s="82">
        <f t="shared" si="94"/>
        <v>4.1666666666666685E-2</v>
      </c>
    </row>
    <row r="23" spans="1:32" ht="18.399999999999999" customHeight="1" x14ac:dyDescent="0.25">
      <c r="A23" s="693"/>
      <c r="B23" s="228">
        <v>7</v>
      </c>
      <c r="C23" s="132"/>
      <c r="D23" s="625">
        <v>0.4861111111111111</v>
      </c>
      <c r="E23" s="643">
        <f t="shared" si="72"/>
        <v>0.49444444444444446</v>
      </c>
      <c r="F23" s="643">
        <f t="shared" si="73"/>
        <v>0.49861111111111112</v>
      </c>
      <c r="G23" s="643">
        <f t="shared" si="74"/>
        <v>0.50416666666666665</v>
      </c>
      <c r="H23" s="643">
        <f t="shared" si="75"/>
        <v>0.5083333333333333</v>
      </c>
      <c r="I23" s="643">
        <f t="shared" si="76"/>
        <v>0.51180555555555551</v>
      </c>
      <c r="J23" s="643">
        <f t="shared" si="77"/>
        <v>0.51458333333333328</v>
      </c>
      <c r="K23" s="643">
        <f t="shared" si="78"/>
        <v>0.52013888888888882</v>
      </c>
      <c r="L23" s="643">
        <f t="shared" si="79"/>
        <v>0.52499999999999991</v>
      </c>
      <c r="M23" s="643">
        <f t="shared" si="80"/>
        <v>0.52847222222222212</v>
      </c>
      <c r="N23" s="643">
        <f t="shared" si="81"/>
        <v>0.53124999999999989</v>
      </c>
      <c r="O23" s="643">
        <f t="shared" si="82"/>
        <v>0.5347222222222221</v>
      </c>
      <c r="P23" s="643">
        <f t="shared" si="83"/>
        <v>0.53749999999999987</v>
      </c>
      <c r="Q23" s="643">
        <f t="shared" si="84"/>
        <v>0.54027777777777763</v>
      </c>
      <c r="R23" s="643">
        <f t="shared" si="85"/>
        <v>0.54444444444444429</v>
      </c>
      <c r="S23" s="643">
        <f t="shared" si="86"/>
        <v>0.54999999999999982</v>
      </c>
      <c r="T23" s="643">
        <f t="shared" si="87"/>
        <v>0.55486111111111092</v>
      </c>
      <c r="U23" s="643">
        <f t="shared" si="88"/>
        <v>0.55763888888888868</v>
      </c>
      <c r="V23" s="643">
        <f t="shared" si="89"/>
        <v>0.56111111111111089</v>
      </c>
      <c r="W23" s="643">
        <f t="shared" si="90"/>
        <v>0.56527777777777755</v>
      </c>
      <c r="X23" s="643">
        <f t="shared" si="91"/>
        <v>0.57083333333333308</v>
      </c>
      <c r="Y23" s="643">
        <f t="shared" si="92"/>
        <v>0.57499999999999973</v>
      </c>
      <c r="Z23" s="643">
        <f t="shared" si="93"/>
        <v>0.58333333333333304</v>
      </c>
      <c r="AA23" s="644"/>
      <c r="AB23" s="565">
        <f t="shared" si="25"/>
        <v>55.678999999999988</v>
      </c>
      <c r="AC23" s="566">
        <f t="shared" si="26"/>
        <v>9.7222222222221932E-2</v>
      </c>
      <c r="AD23" s="563">
        <f t="shared" si="27"/>
        <v>23.862428571428637</v>
      </c>
      <c r="AE23" s="81"/>
      <c r="AF23" s="82">
        <f t="shared" si="94"/>
        <v>3.8194444444444364E-2</v>
      </c>
    </row>
    <row r="24" spans="1:32" ht="18.399999999999999" customHeight="1" x14ac:dyDescent="0.25">
      <c r="A24" s="693"/>
      <c r="B24" s="228">
        <v>8</v>
      </c>
      <c r="C24" s="132"/>
      <c r="D24" s="77">
        <v>0.52430555555555569</v>
      </c>
      <c r="E24" s="159">
        <f t="shared" si="72"/>
        <v>0.53263888888888899</v>
      </c>
      <c r="F24" s="159">
        <f t="shared" si="73"/>
        <v>0.53680555555555565</v>
      </c>
      <c r="G24" s="159">
        <f t="shared" si="74"/>
        <v>0.54236111111111118</v>
      </c>
      <c r="H24" s="159">
        <f t="shared" si="75"/>
        <v>0.54652777777777783</v>
      </c>
      <c r="I24" s="159">
        <f t="shared" si="76"/>
        <v>0.55000000000000004</v>
      </c>
      <c r="J24" s="159">
        <f t="shared" si="77"/>
        <v>0.55277777777777781</v>
      </c>
      <c r="K24" s="159">
        <f t="shared" si="78"/>
        <v>0.55833333333333335</v>
      </c>
      <c r="L24" s="159">
        <f t="shared" si="79"/>
        <v>0.56319444444444444</v>
      </c>
      <c r="M24" s="159">
        <f t="shared" si="80"/>
        <v>0.56666666666666665</v>
      </c>
      <c r="N24" s="159">
        <f t="shared" si="81"/>
        <v>0.56944444444444442</v>
      </c>
      <c r="O24" s="159">
        <f t="shared" si="82"/>
        <v>0.57291666666666663</v>
      </c>
      <c r="P24" s="159">
        <f t="shared" si="83"/>
        <v>0.5756944444444444</v>
      </c>
      <c r="Q24" s="159">
        <f t="shared" si="84"/>
        <v>0.57847222222222217</v>
      </c>
      <c r="R24" s="159">
        <f t="shared" si="85"/>
        <v>0.58263888888888882</v>
      </c>
      <c r="S24" s="159">
        <f t="shared" si="86"/>
        <v>0.58819444444444435</v>
      </c>
      <c r="T24" s="159">
        <f t="shared" si="87"/>
        <v>0.59305555555555545</v>
      </c>
      <c r="U24" s="159">
        <f t="shared" si="88"/>
        <v>0.59583333333333321</v>
      </c>
      <c r="V24" s="159">
        <f t="shared" si="89"/>
        <v>0.59930555555555542</v>
      </c>
      <c r="W24" s="159">
        <f t="shared" si="90"/>
        <v>0.60347222222222208</v>
      </c>
      <c r="X24" s="159">
        <f t="shared" si="91"/>
        <v>0.60902777777777761</v>
      </c>
      <c r="Y24" s="159">
        <f t="shared" si="92"/>
        <v>0.61319444444444426</v>
      </c>
      <c r="Z24" s="159">
        <f t="shared" si="93"/>
        <v>0.62152777777777757</v>
      </c>
      <c r="AA24" s="229"/>
      <c r="AB24" s="205">
        <f t="shared" si="25"/>
        <v>55.678999999999988</v>
      </c>
      <c r="AC24" s="163">
        <f t="shared" si="26"/>
        <v>9.7222222222221877E-2</v>
      </c>
      <c r="AD24" s="80">
        <f t="shared" si="27"/>
        <v>23.862428571428655</v>
      </c>
      <c r="AE24" s="81"/>
      <c r="AF24" s="82">
        <f t="shared" si="94"/>
        <v>3.8194444444444586E-2</v>
      </c>
    </row>
    <row r="25" spans="1:32" ht="18.399999999999999" customHeight="1" x14ac:dyDescent="0.25">
      <c r="A25" s="693"/>
      <c r="B25" s="228">
        <v>9</v>
      </c>
      <c r="C25" s="132"/>
      <c r="D25" s="77">
        <v>0.5590277777777779</v>
      </c>
      <c r="E25" s="159">
        <f t="shared" si="72"/>
        <v>0.5673611111111112</v>
      </c>
      <c r="F25" s="159">
        <f t="shared" si="73"/>
        <v>0.57152777777777786</v>
      </c>
      <c r="G25" s="159">
        <f t="shared" si="74"/>
        <v>0.57708333333333339</v>
      </c>
      <c r="H25" s="159">
        <f t="shared" si="75"/>
        <v>0.58125000000000004</v>
      </c>
      <c r="I25" s="159">
        <f t="shared" si="76"/>
        <v>0.58472222222222225</v>
      </c>
      <c r="J25" s="159">
        <f t="shared" si="77"/>
        <v>0.58750000000000002</v>
      </c>
      <c r="K25" s="159">
        <f t="shared" si="78"/>
        <v>0.59305555555555556</v>
      </c>
      <c r="L25" s="159">
        <f t="shared" si="79"/>
        <v>0.59791666666666665</v>
      </c>
      <c r="M25" s="159">
        <f t="shared" si="80"/>
        <v>0.60138888888888886</v>
      </c>
      <c r="N25" s="159">
        <f t="shared" si="81"/>
        <v>0.60416666666666663</v>
      </c>
      <c r="O25" s="159">
        <f t="shared" si="82"/>
        <v>0.60763888888888884</v>
      </c>
      <c r="P25" s="159">
        <f t="shared" si="83"/>
        <v>0.61041666666666661</v>
      </c>
      <c r="Q25" s="159">
        <f t="shared" si="84"/>
        <v>0.61319444444444438</v>
      </c>
      <c r="R25" s="159">
        <f t="shared" si="85"/>
        <v>0.61736111111111103</v>
      </c>
      <c r="S25" s="159">
        <f t="shared" si="86"/>
        <v>0.62291666666666656</v>
      </c>
      <c r="T25" s="159">
        <f t="shared" si="87"/>
        <v>0.62777777777777766</v>
      </c>
      <c r="U25" s="159">
        <f t="shared" si="88"/>
        <v>0.63055555555555542</v>
      </c>
      <c r="V25" s="159">
        <f t="shared" si="89"/>
        <v>0.63402777777777763</v>
      </c>
      <c r="W25" s="159">
        <f t="shared" si="90"/>
        <v>0.63819444444444429</v>
      </c>
      <c r="X25" s="159">
        <f t="shared" si="91"/>
        <v>0.64374999999999982</v>
      </c>
      <c r="Y25" s="159">
        <f t="shared" si="92"/>
        <v>0.64791666666666647</v>
      </c>
      <c r="Z25" s="159">
        <f t="shared" si="93"/>
        <v>0.65624999999999978</v>
      </c>
      <c r="AA25" s="229"/>
      <c r="AB25" s="205">
        <f t="shared" si="25"/>
        <v>55.678999999999988</v>
      </c>
      <c r="AC25" s="163">
        <f t="shared" si="26"/>
        <v>9.7222222222221877E-2</v>
      </c>
      <c r="AD25" s="80">
        <f t="shared" si="27"/>
        <v>23.862428571428655</v>
      </c>
      <c r="AE25" s="81"/>
      <c r="AF25" s="82">
        <f t="shared" si="94"/>
        <v>3.472222222222221E-2</v>
      </c>
    </row>
    <row r="26" spans="1:32" ht="18.399999999999999" customHeight="1" x14ac:dyDescent="0.25">
      <c r="A26" s="693"/>
      <c r="B26" s="228">
        <v>10</v>
      </c>
      <c r="C26" s="132"/>
      <c r="D26" s="625">
        <v>0.59722222222222221</v>
      </c>
      <c r="E26" s="643">
        <f t="shared" si="72"/>
        <v>0.60555555555555551</v>
      </c>
      <c r="F26" s="643">
        <f t="shared" si="73"/>
        <v>0.60972222222222217</v>
      </c>
      <c r="G26" s="643">
        <f t="shared" si="74"/>
        <v>0.6152777777777777</v>
      </c>
      <c r="H26" s="643">
        <f t="shared" si="75"/>
        <v>0.61944444444444435</v>
      </c>
      <c r="I26" s="643">
        <f t="shared" si="76"/>
        <v>0.62291666666666656</v>
      </c>
      <c r="J26" s="643">
        <f t="shared" si="77"/>
        <v>0.62569444444444433</v>
      </c>
      <c r="K26" s="643">
        <f t="shared" si="78"/>
        <v>0.63124999999999987</v>
      </c>
      <c r="L26" s="643">
        <f t="shared" si="79"/>
        <v>0.63611111111111096</v>
      </c>
      <c r="M26" s="643">
        <f t="shared" si="80"/>
        <v>0.63958333333333317</v>
      </c>
      <c r="N26" s="643">
        <f t="shared" si="81"/>
        <v>0.64236111111111094</v>
      </c>
      <c r="O26" s="643">
        <f t="shared" si="82"/>
        <v>0.64583333333333315</v>
      </c>
      <c r="P26" s="643">
        <f t="shared" si="83"/>
        <v>0.64861111111111092</v>
      </c>
      <c r="Q26" s="643">
        <f t="shared" si="84"/>
        <v>0.65138888888888868</v>
      </c>
      <c r="R26" s="643">
        <f t="shared" si="85"/>
        <v>0.65555555555555534</v>
      </c>
      <c r="S26" s="643">
        <f t="shared" si="86"/>
        <v>0.66111111111111087</v>
      </c>
      <c r="T26" s="643">
        <f t="shared" si="87"/>
        <v>0.66597222222222197</v>
      </c>
      <c r="U26" s="643">
        <f t="shared" si="88"/>
        <v>0.66874999999999973</v>
      </c>
      <c r="V26" s="643">
        <f t="shared" si="89"/>
        <v>0.67222222222222194</v>
      </c>
      <c r="W26" s="643">
        <f t="shared" si="90"/>
        <v>0.6763888888888886</v>
      </c>
      <c r="X26" s="643">
        <f t="shared" si="91"/>
        <v>0.68194444444444413</v>
      </c>
      <c r="Y26" s="643">
        <f t="shared" si="92"/>
        <v>0.68611111111111078</v>
      </c>
      <c r="Z26" s="643">
        <f t="shared" si="93"/>
        <v>0.69444444444444409</v>
      </c>
      <c r="AA26" s="229"/>
      <c r="AB26" s="205">
        <f t="shared" si="25"/>
        <v>55.678999999999988</v>
      </c>
      <c r="AC26" s="163">
        <f t="shared" si="26"/>
        <v>9.7222222222221877E-2</v>
      </c>
      <c r="AD26" s="80">
        <f t="shared" si="27"/>
        <v>23.862428571428655</v>
      </c>
      <c r="AE26" s="81"/>
      <c r="AF26" s="82">
        <f t="shared" si="94"/>
        <v>3.8194444444444309E-2</v>
      </c>
    </row>
    <row r="27" spans="1:32" ht="18.399999999999999" customHeight="1" thickBot="1" x14ac:dyDescent="0.3">
      <c r="A27" s="693"/>
      <c r="B27" s="228">
        <v>11</v>
      </c>
      <c r="C27" s="132"/>
      <c r="D27" s="77">
        <v>0.63541666666666674</v>
      </c>
      <c r="E27" s="159">
        <f t="shared" si="72"/>
        <v>0.64375000000000004</v>
      </c>
      <c r="F27" s="159">
        <f t="shared" si="73"/>
        <v>0.6479166666666667</v>
      </c>
      <c r="G27" s="159">
        <f t="shared" si="74"/>
        <v>0.65347222222222223</v>
      </c>
      <c r="H27" s="159">
        <f t="shared" si="75"/>
        <v>0.65763888888888888</v>
      </c>
      <c r="I27" s="159">
        <f t="shared" si="76"/>
        <v>0.66111111111111109</v>
      </c>
      <c r="J27" s="159">
        <f t="shared" si="77"/>
        <v>0.66388888888888886</v>
      </c>
      <c r="K27" s="159">
        <f t="shared" si="78"/>
        <v>0.6694444444444444</v>
      </c>
      <c r="L27" s="159">
        <f t="shared" si="79"/>
        <v>0.67430555555555549</v>
      </c>
      <c r="M27" s="159">
        <f t="shared" si="80"/>
        <v>0.6777777777777777</v>
      </c>
      <c r="N27" s="159">
        <f t="shared" si="81"/>
        <v>0.68055555555555547</v>
      </c>
      <c r="O27" s="159">
        <f t="shared" si="82"/>
        <v>0.68402777777777768</v>
      </c>
      <c r="P27" s="159">
        <f t="shared" si="83"/>
        <v>0.68680555555555545</v>
      </c>
      <c r="Q27" s="159">
        <f t="shared" si="84"/>
        <v>0.68958333333333321</v>
      </c>
      <c r="R27" s="159">
        <f t="shared" si="85"/>
        <v>0.69374999999999987</v>
      </c>
      <c r="S27" s="159">
        <f t="shared" si="86"/>
        <v>0.6993055555555554</v>
      </c>
      <c r="T27" s="159">
        <f t="shared" si="87"/>
        <v>0.7041666666666665</v>
      </c>
      <c r="U27" s="159">
        <f t="shared" si="88"/>
        <v>0.70694444444444426</v>
      </c>
      <c r="V27" s="159">
        <f t="shared" si="89"/>
        <v>0.71041666666666647</v>
      </c>
      <c r="W27" s="159">
        <f t="shared" si="90"/>
        <v>0.71458333333333313</v>
      </c>
      <c r="X27" s="159">
        <f t="shared" si="91"/>
        <v>0.72013888888888866</v>
      </c>
      <c r="Y27" s="159">
        <f t="shared" si="92"/>
        <v>0.72430555555555531</v>
      </c>
      <c r="Z27" s="159">
        <f t="shared" si="93"/>
        <v>0.73263888888888862</v>
      </c>
      <c r="AA27" s="229"/>
      <c r="AB27" s="205">
        <f t="shared" si="25"/>
        <v>55.678999999999988</v>
      </c>
      <c r="AC27" s="163">
        <f t="shared" si="26"/>
        <v>9.7222222222221877E-2</v>
      </c>
      <c r="AD27" s="80">
        <f t="shared" si="27"/>
        <v>23.862428571428655</v>
      </c>
      <c r="AE27" s="81"/>
      <c r="AF27" s="82">
        <f t="shared" si="94"/>
        <v>3.8194444444444531E-2</v>
      </c>
    </row>
    <row r="28" spans="1:32" ht="18.399999999999999" customHeight="1" x14ac:dyDescent="0.25">
      <c r="A28" s="693"/>
      <c r="B28" s="230">
        <v>12</v>
      </c>
      <c r="C28" s="132"/>
      <c r="D28" s="77">
        <v>0.67708333333333337</v>
      </c>
      <c r="E28" s="159">
        <f t="shared" si="72"/>
        <v>0.68541666666666667</v>
      </c>
      <c r="F28" s="159">
        <f t="shared" si="73"/>
        <v>0.68958333333333333</v>
      </c>
      <c r="G28" s="159">
        <f t="shared" si="74"/>
        <v>0.69513888888888886</v>
      </c>
      <c r="H28" s="159">
        <f t="shared" si="75"/>
        <v>0.69930555555555551</v>
      </c>
      <c r="I28" s="159">
        <f t="shared" si="76"/>
        <v>0.70277777777777772</v>
      </c>
      <c r="J28" s="159">
        <f t="shared" si="77"/>
        <v>0.70555555555555549</v>
      </c>
      <c r="K28" s="159">
        <f t="shared" si="78"/>
        <v>0.71111111111111103</v>
      </c>
      <c r="L28" s="159">
        <f t="shared" si="79"/>
        <v>0.71597222222222212</v>
      </c>
      <c r="M28" s="159">
        <f t="shared" si="80"/>
        <v>0.71944444444444433</v>
      </c>
      <c r="N28" s="159">
        <f t="shared" si="81"/>
        <v>0.7222222222222221</v>
      </c>
      <c r="O28" s="159">
        <f t="shared" si="82"/>
        <v>0.72569444444444431</v>
      </c>
      <c r="P28" s="159">
        <f t="shared" si="83"/>
        <v>0.72847222222222208</v>
      </c>
      <c r="Q28" s="159">
        <f t="shared" si="84"/>
        <v>0.73124999999999984</v>
      </c>
      <c r="R28" s="159">
        <f t="shared" si="85"/>
        <v>0.7354166666666665</v>
      </c>
      <c r="S28" s="159">
        <f t="shared" si="86"/>
        <v>0.74097222222222203</v>
      </c>
      <c r="T28" s="159">
        <f t="shared" si="87"/>
        <v>0.74583333333333313</v>
      </c>
      <c r="U28" s="159">
        <f t="shared" si="88"/>
        <v>0.74861111111111089</v>
      </c>
      <c r="V28" s="159">
        <f t="shared" si="89"/>
        <v>0.7520833333333331</v>
      </c>
      <c r="W28" s="159">
        <f t="shared" si="90"/>
        <v>0.75624999999999976</v>
      </c>
      <c r="X28" s="159">
        <f t="shared" si="91"/>
        <v>0.76180555555555529</v>
      </c>
      <c r="Y28" s="159">
        <f t="shared" si="92"/>
        <v>0.76597222222222194</v>
      </c>
      <c r="Z28" s="159">
        <f t="shared" si="93"/>
        <v>0.77430555555555525</v>
      </c>
      <c r="AA28" s="229"/>
      <c r="AB28" s="205">
        <f t="shared" si="25"/>
        <v>55.678999999999988</v>
      </c>
      <c r="AC28" s="163">
        <f t="shared" ref="AC28:AC33" si="95">Z28-D28</f>
        <v>9.7222222222221877E-2</v>
      </c>
      <c r="AD28" s="80">
        <f t="shared" si="27"/>
        <v>23.862428571428655</v>
      </c>
      <c r="AE28" s="81"/>
      <c r="AF28" s="82">
        <f t="shared" si="94"/>
        <v>4.166666666666663E-2</v>
      </c>
    </row>
    <row r="29" spans="1:32" ht="18.399999999999999" customHeight="1" x14ac:dyDescent="0.25">
      <c r="A29" s="693"/>
      <c r="B29" s="228">
        <v>13</v>
      </c>
      <c r="C29" s="132"/>
      <c r="D29" s="77">
        <v>0.71875</v>
      </c>
      <c r="E29" s="159">
        <f t="shared" si="72"/>
        <v>0.7270833333333333</v>
      </c>
      <c r="F29" s="159">
        <f t="shared" si="73"/>
        <v>0.73124999999999996</v>
      </c>
      <c r="G29" s="159">
        <f t="shared" si="74"/>
        <v>0.73680555555555549</v>
      </c>
      <c r="H29" s="159">
        <f t="shared" si="75"/>
        <v>0.74097222222222214</v>
      </c>
      <c r="I29" s="159">
        <f t="shared" si="76"/>
        <v>0.74444444444444435</v>
      </c>
      <c r="J29" s="159">
        <f t="shared" si="77"/>
        <v>0.74722222222222212</v>
      </c>
      <c r="K29" s="159">
        <f t="shared" si="78"/>
        <v>0.75277777777777766</v>
      </c>
      <c r="L29" s="159">
        <f t="shared" si="79"/>
        <v>0.75763888888888875</v>
      </c>
      <c r="M29" s="159">
        <f t="shared" si="80"/>
        <v>0.76111111111111096</v>
      </c>
      <c r="N29" s="159">
        <f t="shared" si="81"/>
        <v>0.76388888888888873</v>
      </c>
      <c r="O29" s="159">
        <f t="shared" si="82"/>
        <v>0.76736111111111094</v>
      </c>
      <c r="P29" s="159">
        <f t="shared" si="83"/>
        <v>0.77013888888888871</v>
      </c>
      <c r="Q29" s="159">
        <f t="shared" si="84"/>
        <v>0.77291666666666647</v>
      </c>
      <c r="R29" s="159">
        <f t="shared" si="85"/>
        <v>0.77708333333333313</v>
      </c>
      <c r="S29" s="159">
        <f t="shared" si="86"/>
        <v>0.78263888888888866</v>
      </c>
      <c r="T29" s="159">
        <f t="shared" si="87"/>
        <v>0.78749999999999976</v>
      </c>
      <c r="U29" s="159">
        <f t="shared" si="88"/>
        <v>0.79027777777777752</v>
      </c>
      <c r="V29" s="159">
        <f t="shared" si="89"/>
        <v>0.79374999999999973</v>
      </c>
      <c r="W29" s="159">
        <f t="shared" si="90"/>
        <v>0.79791666666666639</v>
      </c>
      <c r="X29" s="159">
        <f t="shared" si="91"/>
        <v>0.80347222222222192</v>
      </c>
      <c r="Y29" s="159">
        <f t="shared" si="92"/>
        <v>0.80763888888888857</v>
      </c>
      <c r="Z29" s="159">
        <f t="shared" si="93"/>
        <v>0.81597222222222188</v>
      </c>
      <c r="AA29" s="229"/>
      <c r="AB29" s="205">
        <f t="shared" si="25"/>
        <v>55.678999999999988</v>
      </c>
      <c r="AC29" s="163">
        <f t="shared" si="95"/>
        <v>9.7222222222221877E-2</v>
      </c>
      <c r="AD29" s="80">
        <f t="shared" si="27"/>
        <v>23.862428571428655</v>
      </c>
      <c r="AE29" s="81"/>
      <c r="AF29" s="82">
        <f t="shared" si="94"/>
        <v>4.166666666666663E-2</v>
      </c>
    </row>
    <row r="30" spans="1:32" ht="18.399999999999999" customHeight="1" x14ac:dyDescent="0.25">
      <c r="A30" s="693"/>
      <c r="B30" s="228">
        <v>14</v>
      </c>
      <c r="C30" s="132"/>
      <c r="D30" s="77">
        <v>0.76041666666666663</v>
      </c>
      <c r="E30" s="159">
        <f t="shared" si="72"/>
        <v>0.76874999999999993</v>
      </c>
      <c r="F30" s="159">
        <f t="shared" si="73"/>
        <v>0.77291666666666659</v>
      </c>
      <c r="G30" s="159">
        <f t="shared" si="74"/>
        <v>0.77847222222222212</v>
      </c>
      <c r="H30" s="159">
        <f t="shared" si="75"/>
        <v>0.78263888888888877</v>
      </c>
      <c r="I30" s="159">
        <f t="shared" si="76"/>
        <v>0.78611111111111098</v>
      </c>
      <c r="J30" s="159">
        <f t="shared" si="77"/>
        <v>0.78888888888888875</v>
      </c>
      <c r="K30" s="159">
        <f t="shared" si="78"/>
        <v>0.79444444444444429</v>
      </c>
      <c r="L30" s="159">
        <f t="shared" si="79"/>
        <v>0.79930555555555538</v>
      </c>
      <c r="M30" s="159">
        <f t="shared" si="80"/>
        <v>0.80277777777777759</v>
      </c>
      <c r="N30" s="159">
        <f t="shared" si="81"/>
        <v>0.80555555555555536</v>
      </c>
      <c r="O30" s="159">
        <f t="shared" si="82"/>
        <v>0.80902777777777757</v>
      </c>
      <c r="P30" s="159">
        <f t="shared" si="83"/>
        <v>0.81180555555555534</v>
      </c>
      <c r="Q30" s="159">
        <f t="shared" si="84"/>
        <v>0.8145833333333331</v>
      </c>
      <c r="R30" s="159">
        <f t="shared" si="85"/>
        <v>0.81874999999999976</v>
      </c>
      <c r="S30" s="159">
        <f t="shared" si="86"/>
        <v>0.82430555555555529</v>
      </c>
      <c r="T30" s="159">
        <f t="shared" si="87"/>
        <v>0.82916666666666639</v>
      </c>
      <c r="U30" s="159">
        <f t="shared" si="88"/>
        <v>0.83194444444444415</v>
      </c>
      <c r="V30" s="159">
        <f t="shared" si="89"/>
        <v>0.83541666666666636</v>
      </c>
      <c r="W30" s="159">
        <f t="shared" si="90"/>
        <v>0.83958333333333302</v>
      </c>
      <c r="X30" s="159">
        <f t="shared" si="91"/>
        <v>0.84513888888888855</v>
      </c>
      <c r="Y30" s="159">
        <f t="shared" si="92"/>
        <v>0.8493055555555552</v>
      </c>
      <c r="Z30" s="159">
        <f t="shared" si="93"/>
        <v>0.85763888888888851</v>
      </c>
      <c r="AA30" s="229"/>
      <c r="AB30" s="205">
        <f t="shared" si="25"/>
        <v>55.678999999999988</v>
      </c>
      <c r="AC30" s="163">
        <f t="shared" si="95"/>
        <v>9.7222222222221877E-2</v>
      </c>
      <c r="AD30" s="80">
        <f t="shared" si="27"/>
        <v>23.862428571428655</v>
      </c>
      <c r="AE30" s="81"/>
      <c r="AF30" s="82">
        <f t="shared" si="94"/>
        <v>4.166666666666663E-2</v>
      </c>
    </row>
    <row r="31" spans="1:32" ht="18.399999999999999" customHeight="1" x14ac:dyDescent="0.25">
      <c r="A31" s="693"/>
      <c r="B31" s="228">
        <v>15</v>
      </c>
      <c r="C31" s="132"/>
      <c r="D31" s="77">
        <v>0.80208333333333326</v>
      </c>
      <c r="E31" s="159">
        <f t="shared" si="72"/>
        <v>0.81041666666666656</v>
      </c>
      <c r="F31" s="159">
        <f t="shared" si="73"/>
        <v>0.81458333333333321</v>
      </c>
      <c r="G31" s="159">
        <f t="shared" si="74"/>
        <v>0.82013888888888875</v>
      </c>
      <c r="H31" s="159">
        <f t="shared" si="75"/>
        <v>0.8243055555555554</v>
      </c>
      <c r="I31" s="159">
        <f t="shared" si="76"/>
        <v>0.82777777777777761</v>
      </c>
      <c r="J31" s="159">
        <f t="shared" si="77"/>
        <v>0.83055555555555538</v>
      </c>
      <c r="K31" s="159">
        <f t="shared" si="78"/>
        <v>0.83611111111111092</v>
      </c>
      <c r="L31" s="159">
        <f t="shared" si="79"/>
        <v>0.84097222222222201</v>
      </c>
      <c r="M31" s="159">
        <f t="shared" si="80"/>
        <v>0.84444444444444422</v>
      </c>
      <c r="N31" s="159">
        <f t="shared" si="81"/>
        <v>0.84722222222222199</v>
      </c>
      <c r="O31" s="159">
        <f t="shared" si="82"/>
        <v>0.8506944444444442</v>
      </c>
      <c r="P31" s="159">
        <f t="shared" si="83"/>
        <v>0.85347222222222197</v>
      </c>
      <c r="Q31" s="159">
        <f t="shared" si="84"/>
        <v>0.85624999999999973</v>
      </c>
      <c r="R31" s="159">
        <f t="shared" si="85"/>
        <v>0.86041666666666639</v>
      </c>
      <c r="S31" s="159">
        <f t="shared" si="86"/>
        <v>0.86597222222222192</v>
      </c>
      <c r="T31" s="159">
        <f t="shared" si="87"/>
        <v>0.87083333333333302</v>
      </c>
      <c r="U31" s="159">
        <f t="shared" si="88"/>
        <v>0.87361111111111078</v>
      </c>
      <c r="V31" s="159">
        <f t="shared" si="89"/>
        <v>0.87708333333333299</v>
      </c>
      <c r="W31" s="159">
        <f t="shared" si="90"/>
        <v>0.88124999999999964</v>
      </c>
      <c r="X31" s="159">
        <f t="shared" si="91"/>
        <v>0.88680555555555518</v>
      </c>
      <c r="Y31" s="159">
        <f t="shared" si="92"/>
        <v>0.89097222222222183</v>
      </c>
      <c r="Z31" s="159">
        <f t="shared" si="93"/>
        <v>0.89930555555555514</v>
      </c>
      <c r="AA31" s="229"/>
      <c r="AB31" s="205">
        <f t="shared" si="25"/>
        <v>55.678999999999988</v>
      </c>
      <c r="AC31" s="163">
        <f t="shared" si="95"/>
        <v>9.7222222222221877E-2</v>
      </c>
      <c r="AD31" s="80">
        <f t="shared" si="27"/>
        <v>23.862428571428655</v>
      </c>
      <c r="AE31" s="81"/>
      <c r="AF31" s="82">
        <f t="shared" si="94"/>
        <v>4.166666666666663E-2</v>
      </c>
    </row>
    <row r="32" spans="1:32" ht="18.399999999999999" customHeight="1" x14ac:dyDescent="0.25">
      <c r="A32" s="693"/>
      <c r="B32" s="228">
        <v>16</v>
      </c>
      <c r="C32" s="132"/>
      <c r="D32" s="77">
        <v>0.84374999999999989</v>
      </c>
      <c r="E32" s="159">
        <f t="shared" si="72"/>
        <v>0.85208333333333319</v>
      </c>
      <c r="F32" s="159">
        <f t="shared" si="73"/>
        <v>0.85624999999999984</v>
      </c>
      <c r="G32" s="159">
        <f t="shared" si="74"/>
        <v>0.86180555555555538</v>
      </c>
      <c r="H32" s="159">
        <f t="shared" si="75"/>
        <v>0.86597222222222203</v>
      </c>
      <c r="I32" s="159">
        <f t="shared" si="76"/>
        <v>0.86944444444444424</v>
      </c>
      <c r="J32" s="159">
        <f t="shared" si="77"/>
        <v>0.87222222222222201</v>
      </c>
      <c r="K32" s="159">
        <f t="shared" si="78"/>
        <v>0.87777777777777755</v>
      </c>
      <c r="L32" s="159">
        <f t="shared" si="79"/>
        <v>0.88263888888888864</v>
      </c>
      <c r="M32" s="159">
        <f t="shared" si="80"/>
        <v>0.88611111111111085</v>
      </c>
      <c r="N32" s="159">
        <f t="shared" si="81"/>
        <v>0.88888888888888862</v>
      </c>
      <c r="O32" s="159">
        <f t="shared" si="82"/>
        <v>0.89236111111111083</v>
      </c>
      <c r="P32" s="159">
        <f t="shared" si="83"/>
        <v>0.8951388888888886</v>
      </c>
      <c r="Q32" s="159">
        <f t="shared" si="84"/>
        <v>0.89791666666666636</v>
      </c>
      <c r="R32" s="159">
        <f t="shared" si="85"/>
        <v>0.90208333333333302</v>
      </c>
      <c r="S32" s="159">
        <f t="shared" si="86"/>
        <v>0.90763888888888855</v>
      </c>
      <c r="T32" s="159">
        <f t="shared" si="87"/>
        <v>0.91249999999999964</v>
      </c>
      <c r="U32" s="159">
        <f t="shared" si="88"/>
        <v>0.91527777777777741</v>
      </c>
      <c r="V32" s="159">
        <f t="shared" si="89"/>
        <v>0.91874999999999962</v>
      </c>
      <c r="W32" s="159">
        <f t="shared" si="90"/>
        <v>0.92291666666666627</v>
      </c>
      <c r="X32" s="159">
        <f t="shared" si="91"/>
        <v>0.92847222222222181</v>
      </c>
      <c r="Y32" s="159">
        <f t="shared" si="92"/>
        <v>0.93263888888888846</v>
      </c>
      <c r="Z32" s="159">
        <f t="shared" si="93"/>
        <v>0.94097222222222177</v>
      </c>
      <c r="AA32" s="229"/>
      <c r="AB32" s="205">
        <f t="shared" si="25"/>
        <v>55.678999999999988</v>
      </c>
      <c r="AC32" s="163">
        <f t="shared" si="95"/>
        <v>9.7222222222221877E-2</v>
      </c>
      <c r="AD32" s="80">
        <f t="shared" si="27"/>
        <v>23.862428571428655</v>
      </c>
      <c r="AE32" s="81"/>
      <c r="AF32" s="82">
        <f t="shared" si="94"/>
        <v>4.166666666666663E-2</v>
      </c>
    </row>
    <row r="33" spans="1:32" ht="18.399999999999999" customHeight="1" x14ac:dyDescent="0.25">
      <c r="A33" s="693"/>
      <c r="B33" s="151">
        <v>17</v>
      </c>
      <c r="C33" s="149"/>
      <c r="D33" s="152">
        <v>0.88541666666666652</v>
      </c>
      <c r="E33" s="153">
        <f t="shared" ref="E33" si="96">D33+E$10</f>
        <v>0.89305555555555538</v>
      </c>
      <c r="F33" s="153">
        <f t="shared" ref="F33" si="97">E33+F$10</f>
        <v>0.89722222222222203</v>
      </c>
      <c r="G33" s="153">
        <f t="shared" ref="G33" si="98">F33+G$10</f>
        <v>0.90208333333333313</v>
      </c>
      <c r="H33" s="153">
        <f t="shared" ref="H33" si="99">G33+H$10</f>
        <v>0.90624999999999978</v>
      </c>
      <c r="I33" s="153">
        <f t="shared" ref="I33" si="100">H33+I$10</f>
        <v>0.90902777777777755</v>
      </c>
      <c r="J33" s="153">
        <f t="shared" ref="J33" si="101">I33+J$10</f>
        <v>0.91180555555555531</v>
      </c>
      <c r="K33" s="153">
        <f t="shared" ref="K33" si="102">J33+K$10</f>
        <v>0.91666666666666641</v>
      </c>
      <c r="L33" s="153">
        <f t="shared" ref="L33" si="103">K33+L$10</f>
        <v>0.92083333333333306</v>
      </c>
      <c r="M33" s="153">
        <f t="shared" ref="M33" si="104">L33+M$10</f>
        <v>0.92361111111111083</v>
      </c>
      <c r="N33" s="153">
        <f t="shared" ref="N33" si="105">M33+N$10</f>
        <v>0.9263888888888886</v>
      </c>
      <c r="O33" s="153">
        <f t="shared" ref="O33" si="106">N33+O$10</f>
        <v>0.92916666666666636</v>
      </c>
      <c r="P33" s="153">
        <f t="shared" ref="P33" si="107">O33+P$10</f>
        <v>0.93194444444444413</v>
      </c>
      <c r="Q33" s="153">
        <f t="shared" ref="Q33" si="108">P33+Q$10</f>
        <v>0.9347222222222219</v>
      </c>
      <c r="R33" s="153">
        <f t="shared" ref="R33" si="109">Q33+R$10</f>
        <v>0.93819444444444411</v>
      </c>
      <c r="S33" s="153">
        <f t="shared" ref="S33" si="110">R33+S$10</f>
        <v>0.94236111111111076</v>
      </c>
      <c r="T33" s="153">
        <f t="shared" ref="T33" si="111">S33+T$10</f>
        <v>0.94652777777777741</v>
      </c>
      <c r="U33" s="153">
        <f t="shared" ref="U33" si="112">T33+U$10</f>
        <v>0.94861111111111074</v>
      </c>
      <c r="V33" s="153">
        <f t="shared" ref="V33" si="113">U33+V$10</f>
        <v>0.95208333333333295</v>
      </c>
      <c r="W33" s="153">
        <f t="shared" ref="W33" si="114">V33+W$10</f>
        <v>0.9562499999999996</v>
      </c>
      <c r="X33" s="153">
        <f t="shared" ref="X33" si="115">W33+X$10</f>
        <v>0.96180555555555514</v>
      </c>
      <c r="Y33" s="153">
        <f t="shared" ref="Y33" si="116">X33+Y$10</f>
        <v>0.96527777777777735</v>
      </c>
      <c r="Z33" s="153">
        <f t="shared" ref="Z33" si="117">Y33+Z$10</f>
        <v>0.97291666666666621</v>
      </c>
      <c r="AA33" s="155"/>
      <c r="AB33" s="156">
        <f t="shared" si="25"/>
        <v>55.678999999999988</v>
      </c>
      <c r="AC33" s="157">
        <f t="shared" si="95"/>
        <v>8.7499999999999689E-2</v>
      </c>
      <c r="AD33" s="158">
        <f t="shared" si="27"/>
        <v>26.513809523809613</v>
      </c>
      <c r="AE33" s="81"/>
      <c r="AF33" s="82">
        <f t="shared" si="94"/>
        <v>4.166666666666663E-2</v>
      </c>
    </row>
    <row r="34" spans="1:32" ht="18.399999999999999" customHeight="1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F34" s="82"/>
    </row>
    <row r="35" spans="1:32" ht="18.399999999999999" customHeight="1" x14ac:dyDescent="0.25">
      <c r="A35" s="84"/>
      <c r="B35" s="84"/>
      <c r="C35" s="84"/>
      <c r="D35" s="84" t="s">
        <v>63</v>
      </c>
      <c r="E35" s="84"/>
      <c r="F35" s="206"/>
      <c r="G35" s="84">
        <v>16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F35" s="82"/>
    </row>
    <row r="36" spans="1:32" ht="18.399999999999999" customHeight="1" x14ac:dyDescent="0.25">
      <c r="A36" s="84"/>
      <c r="B36" s="84"/>
      <c r="C36" s="84"/>
      <c r="D36" s="84" t="s">
        <v>64</v>
      </c>
      <c r="E36" s="84"/>
      <c r="F36" s="206"/>
      <c r="G36" s="84"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F36" s="82"/>
    </row>
    <row r="37" spans="1:32" ht="18.399999999999999" customHeight="1" x14ac:dyDescent="0.25">
      <c r="A37" s="84"/>
      <c r="B37" s="84"/>
      <c r="C37" s="84"/>
      <c r="D37" s="84" t="s">
        <v>65</v>
      </c>
      <c r="E37" s="84"/>
      <c r="F37" s="206"/>
      <c r="G37" s="84">
        <f>B33</f>
        <v>17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F37" s="82"/>
    </row>
    <row r="38" spans="1:32" ht="18.399999999999999" customHeight="1" x14ac:dyDescent="0.25">
      <c r="A38" s="84"/>
      <c r="B38" s="84"/>
      <c r="C38" s="84"/>
      <c r="D38" s="84" t="s">
        <v>66</v>
      </c>
      <c r="E38" s="84"/>
      <c r="F38" s="206"/>
      <c r="G38" s="207">
        <f>AB13</f>
        <v>55.678999999999988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F38" s="82"/>
    </row>
    <row r="39" spans="1:32" ht="15" customHeight="1" x14ac:dyDescent="0.25">
      <c r="D39" s="84" t="s">
        <v>68</v>
      </c>
      <c r="G39" s="84"/>
      <c r="H39" s="84"/>
      <c r="AF39" s="82"/>
    </row>
    <row r="40" spans="1:32" ht="15" customHeight="1" x14ac:dyDescent="0.25">
      <c r="D40" s="84" t="s">
        <v>70</v>
      </c>
      <c r="H40" s="84"/>
      <c r="AF40" s="82"/>
    </row>
    <row r="41" spans="1:32" ht="15" customHeight="1" x14ac:dyDescent="0.25">
      <c r="AF41" s="82"/>
    </row>
    <row r="42" spans="1:32" ht="15" customHeight="1" x14ac:dyDescent="0.25">
      <c r="AF42" s="82"/>
    </row>
    <row r="43" spans="1:32" ht="15" customHeight="1" x14ac:dyDescent="0.25">
      <c r="AF43" s="82"/>
    </row>
    <row r="44" spans="1:32" ht="15" customHeight="1" x14ac:dyDescent="0.25">
      <c r="AF44" s="82"/>
    </row>
    <row r="45" spans="1:32" ht="15" customHeight="1" x14ac:dyDescent="0.25">
      <c r="AF45" s="82"/>
    </row>
    <row r="46" spans="1:32" ht="15" customHeight="1" x14ac:dyDescent="0.25">
      <c r="AF46" s="82"/>
    </row>
    <row r="47" spans="1:32" ht="15" customHeight="1" x14ac:dyDescent="0.25">
      <c r="AF47" s="82"/>
    </row>
    <row r="48" spans="1:32" ht="15" customHeight="1" x14ac:dyDescent="0.25">
      <c r="AF48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2">
    <mergeCell ref="A17:A33"/>
    <mergeCell ref="B8:AD8"/>
    <mergeCell ref="B11:C11"/>
    <mergeCell ref="E11:Y11"/>
    <mergeCell ref="AB11:AB12"/>
    <mergeCell ref="AC11:AC15"/>
    <mergeCell ref="AD11:AD15"/>
    <mergeCell ref="AE11:AE15"/>
    <mergeCell ref="B12:C12"/>
    <mergeCell ref="AB13:AB15"/>
    <mergeCell ref="B15:C15"/>
    <mergeCell ref="B16:AE16"/>
  </mergeCells>
  <pageMargins left="0.51181102362204722" right="0.15748031496062992" top="0.74803149606299213" bottom="0.74803149606299213" header="0.31496062992125984" footer="0.31496062992125984"/>
  <pageSetup paperSize="9" scale="28" fitToHeight="5" orientation="portrait" r:id="rId1"/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F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6" width="10.7109375" style="40" customWidth="1"/>
    <col min="27" max="27" width="12.140625" style="40" customWidth="1"/>
    <col min="28" max="29" width="9.7109375" style="40" customWidth="1"/>
    <col min="30" max="30" width="14.7109375" style="40" customWidth="1"/>
    <col min="31" max="16384" width="11.5703125" style="40"/>
  </cols>
  <sheetData>
    <row r="1" spans="2:31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1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1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1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1" s="30" customFormat="1" ht="23.25" x14ac:dyDescent="0.35">
      <c r="B5" s="32" t="s">
        <v>175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1" s="30" customFormat="1" ht="23.25" x14ac:dyDescent="0.35">
      <c r="B6" s="32" t="s">
        <v>176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1" s="30" customFormat="1" ht="24" thickBot="1" x14ac:dyDescent="0.4">
      <c r="B7" s="32" t="s">
        <v>177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173"/>
    </row>
    <row r="8" spans="2:31" s="30" customFormat="1" ht="191.25" customHeight="1" thickBot="1" x14ac:dyDescent="0.4">
      <c r="B8" s="725" t="s">
        <v>264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6"/>
      <c r="W8" s="726"/>
      <c r="X8" s="726"/>
      <c r="Y8" s="726"/>
      <c r="Z8" s="726"/>
      <c r="AA8" s="726"/>
      <c r="AB8" s="726"/>
      <c r="AC8" s="726"/>
      <c r="AD8" s="727"/>
    </row>
    <row r="9" spans="2:31" x14ac:dyDescent="0.25">
      <c r="B9" s="104"/>
      <c r="C9" s="104"/>
      <c r="D9" s="76">
        <v>0</v>
      </c>
      <c r="E9" s="76">
        <v>8.3333333333333332E-3</v>
      </c>
      <c r="F9" s="76">
        <v>4.1666666666666666E-3</v>
      </c>
      <c r="G9" s="76">
        <v>5.5555555555555558E-3</v>
      </c>
      <c r="H9" s="76">
        <v>4.1666666666666666E-3</v>
      </c>
      <c r="I9" s="76">
        <v>3.472222222222222E-3</v>
      </c>
      <c r="J9" s="76">
        <v>2.7777777777777779E-3</v>
      </c>
      <c r="K9" s="76">
        <v>5.5555555555555558E-3</v>
      </c>
      <c r="L9" s="76">
        <v>4.8611111111111112E-3</v>
      </c>
      <c r="M9" s="76">
        <v>3.472222222222222E-3</v>
      </c>
      <c r="N9" s="76">
        <v>2.7777777777777779E-3</v>
      </c>
      <c r="O9" s="76">
        <v>3.472222222222222E-3</v>
      </c>
      <c r="P9" s="76">
        <v>2.7777777777777779E-3</v>
      </c>
      <c r="Q9" s="76">
        <v>2.7777777777777779E-3</v>
      </c>
      <c r="R9" s="76">
        <v>4.1666666666666666E-3</v>
      </c>
      <c r="S9" s="76">
        <v>5.5555555555555558E-3</v>
      </c>
      <c r="T9" s="76">
        <v>4.8611111111111112E-3</v>
      </c>
      <c r="U9" s="76">
        <v>2.7777777777777779E-3</v>
      </c>
      <c r="V9" s="76">
        <v>3.472222222222222E-3</v>
      </c>
      <c r="W9" s="76">
        <v>4.1666666666666666E-3</v>
      </c>
      <c r="X9" s="76">
        <v>5.5555555555555558E-3</v>
      </c>
      <c r="Y9" s="76">
        <v>4.1666666666666666E-3</v>
      </c>
      <c r="Z9" s="76">
        <v>8.3333333333333332E-3</v>
      </c>
      <c r="AA9" s="111">
        <v>0</v>
      </c>
      <c r="AB9" s="195">
        <f>SUM(E9:Z9)</f>
        <v>9.722222222222221E-2</v>
      </c>
      <c r="AC9" s="195"/>
      <c r="AD9" s="106"/>
    </row>
    <row r="10" spans="2:31" ht="15.75" customHeight="1" thickBot="1" x14ac:dyDescent="0.3">
      <c r="B10" s="104"/>
      <c r="C10" s="104"/>
      <c r="D10" s="76">
        <v>0</v>
      </c>
      <c r="E10" s="76">
        <v>7.6388888888888886E-3</v>
      </c>
      <c r="F10" s="76">
        <v>4.1666666666666666E-3</v>
      </c>
      <c r="G10" s="76">
        <v>4.8611111111111112E-3</v>
      </c>
      <c r="H10" s="76">
        <v>4.1666666666666666E-3</v>
      </c>
      <c r="I10" s="76">
        <v>2.7777777777777779E-3</v>
      </c>
      <c r="J10" s="76">
        <v>2.7777777777777779E-3</v>
      </c>
      <c r="K10" s="76">
        <v>4.8611111111111112E-3</v>
      </c>
      <c r="L10" s="76">
        <v>4.1666666666666666E-3</v>
      </c>
      <c r="M10" s="76">
        <v>2.7777777777777779E-3</v>
      </c>
      <c r="N10" s="76">
        <v>2.7777777777777779E-3</v>
      </c>
      <c r="O10" s="76">
        <v>2.7777777777777779E-3</v>
      </c>
      <c r="P10" s="76">
        <v>2.7777777777777779E-3</v>
      </c>
      <c r="Q10" s="76">
        <v>2.7777777777777779E-3</v>
      </c>
      <c r="R10" s="76">
        <v>3.472222222222222E-3</v>
      </c>
      <c r="S10" s="76">
        <v>4.1666666666666666E-3</v>
      </c>
      <c r="T10" s="76">
        <v>4.1666666666666666E-3</v>
      </c>
      <c r="U10" s="76">
        <v>2.0833333333333333E-3</v>
      </c>
      <c r="V10" s="76">
        <v>3.472222222222222E-3</v>
      </c>
      <c r="W10" s="76">
        <v>4.1666666666666666E-3</v>
      </c>
      <c r="X10" s="76">
        <v>5.5555555555555558E-3</v>
      </c>
      <c r="Y10" s="76">
        <v>3.472222222222222E-3</v>
      </c>
      <c r="Z10" s="76">
        <v>7.6388888888888886E-3</v>
      </c>
      <c r="AA10" s="111">
        <v>0</v>
      </c>
      <c r="AB10" s="195">
        <f>SUM(E10:Z10)</f>
        <v>8.7499999999999981E-2</v>
      </c>
      <c r="AC10" s="195"/>
      <c r="AD10" s="106"/>
    </row>
    <row r="11" spans="2:31" ht="26.25" customHeight="1" thickBot="1" x14ac:dyDescent="0.3">
      <c r="B11" s="696" t="s">
        <v>47</v>
      </c>
      <c r="C11" s="697"/>
      <c r="D11" s="196" t="s">
        <v>127</v>
      </c>
      <c r="E11" s="785" t="s">
        <v>48</v>
      </c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6"/>
      <c r="Q11" s="786"/>
      <c r="R11" s="786"/>
      <c r="S11" s="786"/>
      <c r="T11" s="786"/>
      <c r="U11" s="786"/>
      <c r="V11" s="786"/>
      <c r="W11" s="786"/>
      <c r="X11" s="786"/>
      <c r="Y11" s="787"/>
      <c r="Z11" s="196" t="s">
        <v>128</v>
      </c>
      <c r="AA11" s="52" t="s">
        <v>49</v>
      </c>
      <c r="AB11" s="701" t="s">
        <v>50</v>
      </c>
      <c r="AC11" s="701" t="s">
        <v>51</v>
      </c>
      <c r="AD11" s="701" t="s">
        <v>52</v>
      </c>
      <c r="AE11" s="701" t="s">
        <v>53</v>
      </c>
    </row>
    <row r="12" spans="2:31" ht="60.75" thickBot="1" x14ac:dyDescent="0.3">
      <c r="B12" s="687"/>
      <c r="C12" s="688"/>
      <c r="D12" s="197" t="s">
        <v>359</v>
      </c>
      <c r="E12" s="198" t="s">
        <v>338</v>
      </c>
      <c r="F12" s="96" t="s">
        <v>339</v>
      </c>
      <c r="G12" s="96" t="s">
        <v>340</v>
      </c>
      <c r="H12" s="96" t="s">
        <v>159</v>
      </c>
      <c r="I12" s="96" t="s">
        <v>297</v>
      </c>
      <c r="J12" s="96" t="s">
        <v>109</v>
      </c>
      <c r="K12" s="96" t="s">
        <v>178</v>
      </c>
      <c r="L12" s="96" t="s">
        <v>152</v>
      </c>
      <c r="M12" s="96" t="s">
        <v>304</v>
      </c>
      <c r="N12" s="96" t="s">
        <v>333</v>
      </c>
      <c r="O12" s="96" t="s">
        <v>313</v>
      </c>
      <c r="P12" s="96" t="s">
        <v>341</v>
      </c>
      <c r="Q12" s="96" t="s">
        <v>304</v>
      </c>
      <c r="R12" s="96" t="s">
        <v>152</v>
      </c>
      <c r="S12" s="96" t="s">
        <v>178</v>
      </c>
      <c r="T12" s="96" t="s">
        <v>109</v>
      </c>
      <c r="U12" s="96" t="s">
        <v>297</v>
      </c>
      <c r="V12" s="96" t="s">
        <v>159</v>
      </c>
      <c r="W12" s="96" t="s">
        <v>340</v>
      </c>
      <c r="X12" s="96" t="s">
        <v>339</v>
      </c>
      <c r="Y12" s="199" t="s">
        <v>338</v>
      </c>
      <c r="Z12" s="197" t="s">
        <v>359</v>
      </c>
      <c r="AA12" s="367" t="s">
        <v>150</v>
      </c>
      <c r="AB12" s="702"/>
      <c r="AC12" s="703"/>
      <c r="AD12" s="703"/>
      <c r="AE12" s="703"/>
    </row>
    <row r="13" spans="2:31" ht="15.75" thickBot="1" x14ac:dyDescent="0.3">
      <c r="B13" s="52" t="s">
        <v>58</v>
      </c>
      <c r="C13" s="53">
        <v>0</v>
      </c>
      <c r="D13" s="370"/>
      <c r="E13" s="429">
        <v>3.7989999999999999</v>
      </c>
      <c r="F13" s="429">
        <v>3.11</v>
      </c>
      <c r="G13" s="429">
        <v>4</v>
      </c>
      <c r="H13" s="429">
        <v>2</v>
      </c>
      <c r="I13" s="429">
        <v>2.4009999999999998</v>
      </c>
      <c r="J13" s="429">
        <v>2</v>
      </c>
      <c r="K13" s="429">
        <v>3.0579999999999998</v>
      </c>
      <c r="L13" s="429">
        <v>2.4780000000000002</v>
      </c>
      <c r="M13" s="429">
        <v>2.1019999999999999</v>
      </c>
      <c r="N13" s="429">
        <v>2</v>
      </c>
      <c r="O13" s="429">
        <v>0.96599999999999997</v>
      </c>
      <c r="P13" s="429">
        <v>1.5</v>
      </c>
      <c r="Q13" s="429">
        <v>1.5</v>
      </c>
      <c r="R13" s="429">
        <v>1.748</v>
      </c>
      <c r="S13" s="429">
        <v>2.72</v>
      </c>
      <c r="T13" s="429">
        <v>3.218</v>
      </c>
      <c r="U13" s="429">
        <v>1.234</v>
      </c>
      <c r="V13" s="429">
        <v>2.4209999999999998</v>
      </c>
      <c r="W13" s="429">
        <v>1.738</v>
      </c>
      <c r="X13" s="429">
        <v>4.5350000000000001</v>
      </c>
      <c r="Y13" s="429">
        <v>3.4060000000000001</v>
      </c>
      <c r="Z13" s="429">
        <v>3.7450000000000001</v>
      </c>
      <c r="AA13" s="370"/>
      <c r="AB13" s="719">
        <f>Z14</f>
        <v>55.678999999999988</v>
      </c>
      <c r="AC13" s="703"/>
      <c r="AD13" s="703"/>
      <c r="AE13" s="703"/>
    </row>
    <row r="14" spans="2:31" ht="30.75" customHeight="1" thickBot="1" x14ac:dyDescent="0.3">
      <c r="B14" s="58" t="s">
        <v>59</v>
      </c>
      <c r="C14" s="59">
        <v>0</v>
      </c>
      <c r="D14" s="60">
        <f t="shared" ref="D14:AA14" si="0">C14+D13</f>
        <v>0</v>
      </c>
      <c r="E14" s="61">
        <f t="shared" si="0"/>
        <v>3.7989999999999999</v>
      </c>
      <c r="F14" s="62">
        <f t="shared" si="0"/>
        <v>6.9089999999999998</v>
      </c>
      <c r="G14" s="62">
        <f t="shared" si="0"/>
        <v>10.908999999999999</v>
      </c>
      <c r="H14" s="62">
        <f t="shared" si="0"/>
        <v>12.908999999999999</v>
      </c>
      <c r="I14" s="62">
        <f t="shared" si="0"/>
        <v>15.309999999999999</v>
      </c>
      <c r="J14" s="62">
        <f>I14+J13</f>
        <v>17.309999999999999</v>
      </c>
      <c r="K14" s="62">
        <f t="shared" ref="K14:X14" si="1">J14+K13</f>
        <v>20.367999999999999</v>
      </c>
      <c r="L14" s="62">
        <f t="shared" si="1"/>
        <v>22.846</v>
      </c>
      <c r="M14" s="62">
        <f t="shared" si="1"/>
        <v>24.948</v>
      </c>
      <c r="N14" s="62">
        <f t="shared" si="1"/>
        <v>26.948</v>
      </c>
      <c r="O14" s="62">
        <f t="shared" si="1"/>
        <v>27.914000000000001</v>
      </c>
      <c r="P14" s="62">
        <f t="shared" si="1"/>
        <v>29.414000000000001</v>
      </c>
      <c r="Q14" s="62">
        <f t="shared" si="1"/>
        <v>30.914000000000001</v>
      </c>
      <c r="R14" s="62">
        <f t="shared" si="1"/>
        <v>32.661999999999999</v>
      </c>
      <c r="S14" s="62">
        <f t="shared" si="1"/>
        <v>35.381999999999998</v>
      </c>
      <c r="T14" s="62">
        <f t="shared" si="1"/>
        <v>38.599999999999994</v>
      </c>
      <c r="U14" s="62">
        <f t="shared" si="1"/>
        <v>39.833999999999996</v>
      </c>
      <c r="V14" s="62">
        <f t="shared" si="1"/>
        <v>42.254999999999995</v>
      </c>
      <c r="W14" s="62">
        <f t="shared" si="1"/>
        <v>43.992999999999995</v>
      </c>
      <c r="X14" s="62">
        <f t="shared" si="1"/>
        <v>48.527999999999992</v>
      </c>
      <c r="Y14" s="63">
        <f t="shared" si="0"/>
        <v>51.93399999999999</v>
      </c>
      <c r="Z14" s="60">
        <f t="shared" si="0"/>
        <v>55.678999999999988</v>
      </c>
      <c r="AA14" s="65">
        <f t="shared" si="0"/>
        <v>55.678999999999988</v>
      </c>
      <c r="AB14" s="720"/>
      <c r="AC14" s="703"/>
      <c r="AD14" s="703"/>
      <c r="AE14" s="703"/>
    </row>
    <row r="15" spans="2:31" ht="30.75" customHeight="1" thickBot="1" x14ac:dyDescent="0.3">
      <c r="B15" s="687" t="s">
        <v>60</v>
      </c>
      <c r="C15" s="758"/>
      <c r="D15" s="60" t="e">
        <f t="shared" ref="D15:AA15" si="2">D13/((D10*1440)/60)</f>
        <v>#DIV/0!</v>
      </c>
      <c r="E15" s="61">
        <f t="shared" si="2"/>
        <v>20.721818181818183</v>
      </c>
      <c r="F15" s="62">
        <f t="shared" si="2"/>
        <v>31.099999999999998</v>
      </c>
      <c r="G15" s="62">
        <f t="shared" si="2"/>
        <v>34.285714285714285</v>
      </c>
      <c r="H15" s="62">
        <f t="shared" si="2"/>
        <v>20</v>
      </c>
      <c r="I15" s="62">
        <f t="shared" si="2"/>
        <v>36.015000000000001</v>
      </c>
      <c r="J15" s="62">
        <f t="shared" si="2"/>
        <v>30</v>
      </c>
      <c r="K15" s="62">
        <f t="shared" si="2"/>
        <v>26.21142857142857</v>
      </c>
      <c r="L15" s="62">
        <f t="shared" si="2"/>
        <v>24.78</v>
      </c>
      <c r="M15" s="62">
        <f t="shared" si="2"/>
        <v>31.529999999999998</v>
      </c>
      <c r="N15" s="62">
        <f t="shared" si="2"/>
        <v>30</v>
      </c>
      <c r="O15" s="62">
        <f t="shared" si="2"/>
        <v>14.49</v>
      </c>
      <c r="P15" s="62">
        <f t="shared" si="2"/>
        <v>22.5</v>
      </c>
      <c r="Q15" s="62">
        <f t="shared" si="2"/>
        <v>22.5</v>
      </c>
      <c r="R15" s="62">
        <f t="shared" si="2"/>
        <v>20.976000000000003</v>
      </c>
      <c r="S15" s="62">
        <f t="shared" si="2"/>
        <v>27.2</v>
      </c>
      <c r="T15" s="62">
        <f t="shared" si="2"/>
        <v>32.18</v>
      </c>
      <c r="U15" s="62">
        <f t="shared" si="2"/>
        <v>24.68</v>
      </c>
      <c r="V15" s="62">
        <f t="shared" si="2"/>
        <v>29.052</v>
      </c>
      <c r="W15" s="62">
        <f t="shared" si="2"/>
        <v>17.38</v>
      </c>
      <c r="X15" s="62">
        <f t="shared" si="2"/>
        <v>34.012500000000003</v>
      </c>
      <c r="Y15" s="62">
        <f t="shared" si="2"/>
        <v>40.872000000000007</v>
      </c>
      <c r="Z15" s="60">
        <f t="shared" si="2"/>
        <v>20.427272727272729</v>
      </c>
      <c r="AA15" s="65" t="e">
        <f t="shared" si="2"/>
        <v>#DIV/0!</v>
      </c>
      <c r="AB15" s="721"/>
      <c r="AC15" s="702"/>
      <c r="AD15" s="702"/>
      <c r="AE15" s="702"/>
    </row>
    <row r="16" spans="2:31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690"/>
      <c r="AC16" s="708"/>
      <c r="AD16" s="708"/>
      <c r="AE16" s="691"/>
    </row>
    <row r="17" spans="1:32" ht="18.399999999999999" customHeight="1" x14ac:dyDescent="0.25">
      <c r="A17" s="692" t="s">
        <v>38</v>
      </c>
      <c r="B17" s="230">
        <v>1</v>
      </c>
      <c r="C17" s="68">
        <v>0.19791666666666666</v>
      </c>
      <c r="D17" s="499">
        <v>0.25</v>
      </c>
      <c r="E17" s="210">
        <f t="shared" ref="E17" si="3">D17+E$10</f>
        <v>0.25763888888888886</v>
      </c>
      <c r="F17" s="210">
        <f t="shared" ref="F17" si="4">E17+F$10</f>
        <v>0.26180555555555551</v>
      </c>
      <c r="G17" s="210">
        <f t="shared" ref="G17" si="5">F17+G$10</f>
        <v>0.26666666666666661</v>
      </c>
      <c r="H17" s="210">
        <f t="shared" ref="H17" si="6">G17+H$10</f>
        <v>0.27083333333333326</v>
      </c>
      <c r="I17" s="210">
        <f t="shared" ref="I17" si="7">H17+I$10</f>
        <v>0.27361111111111103</v>
      </c>
      <c r="J17" s="210">
        <f t="shared" ref="J17" si="8">I17+J$10</f>
        <v>0.2763888888888888</v>
      </c>
      <c r="K17" s="210">
        <f t="shared" ref="K17" si="9">J17+K$10</f>
        <v>0.28124999999999989</v>
      </c>
      <c r="L17" s="210">
        <f t="shared" ref="L17" si="10">K17+L$10</f>
        <v>0.28541666666666654</v>
      </c>
      <c r="M17" s="210">
        <f t="shared" ref="M17" si="11">L17+M$10</f>
        <v>0.28819444444444431</v>
      </c>
      <c r="N17" s="210">
        <f t="shared" ref="N17" si="12">M17+N$10</f>
        <v>0.29097222222222208</v>
      </c>
      <c r="O17" s="210">
        <f t="shared" ref="O17" si="13">N17+O$10</f>
        <v>0.29374999999999984</v>
      </c>
      <c r="P17" s="210">
        <f t="shared" ref="P17" si="14">O17+P$10</f>
        <v>0.29652777777777761</v>
      </c>
      <c r="Q17" s="210">
        <f t="shared" ref="Q17" si="15">P17+Q$10</f>
        <v>0.29930555555555538</v>
      </c>
      <c r="R17" s="210">
        <f t="shared" ref="R17" si="16">Q17+R$10</f>
        <v>0.30277777777777759</v>
      </c>
      <c r="S17" s="210">
        <f t="shared" ref="S17" si="17">R17+S$10</f>
        <v>0.30694444444444424</v>
      </c>
      <c r="T17" s="210">
        <f t="shared" ref="T17" si="18">S17+T$10</f>
        <v>0.31111111111111089</v>
      </c>
      <c r="U17" s="210">
        <f t="shared" ref="U17" si="19">T17+U$10</f>
        <v>0.31319444444444422</v>
      </c>
      <c r="V17" s="210">
        <f t="shared" ref="V17" si="20">U17+V$10</f>
        <v>0.31666666666666643</v>
      </c>
      <c r="W17" s="210">
        <f t="shared" ref="W17" si="21">V17+W$10</f>
        <v>0.32083333333333308</v>
      </c>
      <c r="X17" s="210">
        <f t="shared" ref="X17" si="22">W17+X$10</f>
        <v>0.32638888888888862</v>
      </c>
      <c r="Y17" s="210">
        <f t="shared" ref="Y17" si="23">X17+Y$10</f>
        <v>0.32986111111111083</v>
      </c>
      <c r="Z17" s="210">
        <f t="shared" ref="Z17" si="24">Y17+Z$10</f>
        <v>0.33749999999999969</v>
      </c>
      <c r="AA17" s="219"/>
      <c r="AB17" s="204">
        <f t="shared" ref="AB17:AB28" si="25">$AB$13</f>
        <v>55.678999999999988</v>
      </c>
      <c r="AC17" s="87">
        <f t="shared" ref="AC17:AC28" si="26">Z17-D17</f>
        <v>8.7499999999999689E-2</v>
      </c>
      <c r="AD17" s="73">
        <f t="shared" ref="AD17:AD28" si="27">$G$33/((AC17*1440)/60)</f>
        <v>26.513809523809613</v>
      </c>
      <c r="AE17" s="39"/>
    </row>
    <row r="18" spans="1:32" ht="18.399999999999999" customHeight="1" x14ac:dyDescent="0.25">
      <c r="A18" s="693"/>
      <c r="B18" s="228">
        <v>2</v>
      </c>
      <c r="C18" s="130">
        <f>C17+"00:40"</f>
        <v>0.22569444444444442</v>
      </c>
      <c r="D18" s="500">
        <f>D17+"01:20"</f>
        <v>0.30555555555555558</v>
      </c>
      <c r="E18" s="150">
        <f>D18+E$9</f>
        <v>0.31388888888888894</v>
      </c>
      <c r="F18" s="150">
        <f t="shared" ref="F18:Z18" si="28">E18+F$9</f>
        <v>0.31805555555555559</v>
      </c>
      <c r="G18" s="150">
        <f t="shared" si="28"/>
        <v>0.32361111111111113</v>
      </c>
      <c r="H18" s="150">
        <f t="shared" si="28"/>
        <v>0.32777777777777778</v>
      </c>
      <c r="I18" s="150">
        <f t="shared" si="28"/>
        <v>0.33124999999999999</v>
      </c>
      <c r="J18" s="150">
        <f t="shared" si="28"/>
        <v>0.33402777777777776</v>
      </c>
      <c r="K18" s="150">
        <f t="shared" si="28"/>
        <v>0.33958333333333329</v>
      </c>
      <c r="L18" s="150">
        <f t="shared" si="28"/>
        <v>0.34444444444444439</v>
      </c>
      <c r="M18" s="150">
        <f t="shared" si="28"/>
        <v>0.3479166666666666</v>
      </c>
      <c r="N18" s="150">
        <f t="shared" si="28"/>
        <v>0.35069444444444436</v>
      </c>
      <c r="O18" s="150">
        <f t="shared" si="28"/>
        <v>0.35416666666666657</v>
      </c>
      <c r="P18" s="150">
        <f t="shared" si="28"/>
        <v>0.35694444444444434</v>
      </c>
      <c r="Q18" s="150">
        <f t="shared" si="28"/>
        <v>0.35972222222222211</v>
      </c>
      <c r="R18" s="150">
        <f t="shared" si="28"/>
        <v>0.36388888888888876</v>
      </c>
      <c r="S18" s="150">
        <f t="shared" si="28"/>
        <v>0.3694444444444443</v>
      </c>
      <c r="T18" s="150">
        <f t="shared" si="28"/>
        <v>0.37430555555555539</v>
      </c>
      <c r="U18" s="150">
        <f t="shared" si="28"/>
        <v>0.37708333333333316</v>
      </c>
      <c r="V18" s="150">
        <f t="shared" si="28"/>
        <v>0.38055555555555537</v>
      </c>
      <c r="W18" s="150">
        <f t="shared" si="28"/>
        <v>0.38472222222222202</v>
      </c>
      <c r="X18" s="150">
        <f t="shared" si="28"/>
        <v>0.39027777777777756</v>
      </c>
      <c r="Y18" s="150">
        <f t="shared" si="28"/>
        <v>0.39444444444444421</v>
      </c>
      <c r="Z18" s="150">
        <f t="shared" si="28"/>
        <v>0.40277777777777757</v>
      </c>
      <c r="AA18" s="229"/>
      <c r="AB18" s="205">
        <f t="shared" si="25"/>
        <v>55.678999999999988</v>
      </c>
      <c r="AC18" s="163">
        <f t="shared" si="26"/>
        <v>9.7222222222221988E-2</v>
      </c>
      <c r="AD18" s="80">
        <f t="shared" si="27"/>
        <v>23.862428571428623</v>
      </c>
      <c r="AE18" s="81"/>
      <c r="AF18" s="82"/>
    </row>
    <row r="19" spans="1:32" ht="18.399999999999999" customHeight="1" x14ac:dyDescent="0.25">
      <c r="A19" s="693"/>
      <c r="B19" s="228">
        <v>3</v>
      </c>
      <c r="C19" s="132"/>
      <c r="D19" s="500">
        <f t="shared" ref="D19:D28" si="29">D18+"01:20"</f>
        <v>0.36111111111111116</v>
      </c>
      <c r="E19" s="150">
        <f t="shared" ref="E19:Z19" si="30">D19+E$9</f>
        <v>0.36944444444444452</v>
      </c>
      <c r="F19" s="150">
        <f t="shared" si="30"/>
        <v>0.37361111111111117</v>
      </c>
      <c r="G19" s="150">
        <f t="shared" si="30"/>
        <v>0.37916666666666671</v>
      </c>
      <c r="H19" s="150">
        <f t="shared" si="30"/>
        <v>0.38333333333333336</v>
      </c>
      <c r="I19" s="150">
        <f t="shared" si="30"/>
        <v>0.38680555555555557</v>
      </c>
      <c r="J19" s="150">
        <f t="shared" si="30"/>
        <v>0.38958333333333334</v>
      </c>
      <c r="K19" s="150">
        <f t="shared" si="30"/>
        <v>0.39513888888888887</v>
      </c>
      <c r="L19" s="150">
        <f t="shared" si="30"/>
        <v>0.39999999999999997</v>
      </c>
      <c r="M19" s="150">
        <f t="shared" si="30"/>
        <v>0.40347222222222218</v>
      </c>
      <c r="N19" s="150">
        <f t="shared" si="30"/>
        <v>0.40624999999999994</v>
      </c>
      <c r="O19" s="150">
        <f t="shared" si="30"/>
        <v>0.40972222222222215</v>
      </c>
      <c r="P19" s="150">
        <f t="shared" si="30"/>
        <v>0.41249999999999992</v>
      </c>
      <c r="Q19" s="150">
        <f t="shared" si="30"/>
        <v>0.41527777777777769</v>
      </c>
      <c r="R19" s="150">
        <f t="shared" si="30"/>
        <v>0.41944444444444434</v>
      </c>
      <c r="S19" s="150">
        <f t="shared" si="30"/>
        <v>0.42499999999999988</v>
      </c>
      <c r="T19" s="150">
        <f t="shared" si="30"/>
        <v>0.42986111111111097</v>
      </c>
      <c r="U19" s="150">
        <f t="shared" si="30"/>
        <v>0.43263888888888874</v>
      </c>
      <c r="V19" s="150">
        <f t="shared" si="30"/>
        <v>0.43611111111111095</v>
      </c>
      <c r="W19" s="150">
        <f t="shared" si="30"/>
        <v>0.4402777777777776</v>
      </c>
      <c r="X19" s="150">
        <f t="shared" si="30"/>
        <v>0.44583333333333314</v>
      </c>
      <c r="Y19" s="150">
        <f t="shared" si="30"/>
        <v>0.44999999999999979</v>
      </c>
      <c r="Z19" s="150">
        <f t="shared" si="30"/>
        <v>0.45833333333333315</v>
      </c>
      <c r="AA19" s="229"/>
      <c r="AB19" s="205">
        <f t="shared" si="25"/>
        <v>55.678999999999988</v>
      </c>
      <c r="AC19" s="163">
        <f t="shared" si="26"/>
        <v>9.7222222222221988E-2</v>
      </c>
      <c r="AD19" s="80">
        <f t="shared" si="27"/>
        <v>23.862428571428623</v>
      </c>
      <c r="AE19" s="81"/>
      <c r="AF19" s="82">
        <f>D18-D17</f>
        <v>5.555555555555558E-2</v>
      </c>
    </row>
    <row r="20" spans="1:32" ht="18.399999999999999" customHeight="1" x14ac:dyDescent="0.25">
      <c r="A20" s="693"/>
      <c r="B20" s="228">
        <v>4</v>
      </c>
      <c r="C20" s="132"/>
      <c r="D20" s="500">
        <f t="shared" si="29"/>
        <v>0.41666666666666674</v>
      </c>
      <c r="E20" s="150">
        <f t="shared" ref="E20:Z20" si="31">D20+E$9</f>
        <v>0.4250000000000001</v>
      </c>
      <c r="F20" s="150">
        <f t="shared" si="31"/>
        <v>0.42916666666666675</v>
      </c>
      <c r="G20" s="150">
        <f t="shared" si="31"/>
        <v>0.43472222222222229</v>
      </c>
      <c r="H20" s="150">
        <f t="shared" si="31"/>
        <v>0.43888888888888894</v>
      </c>
      <c r="I20" s="150">
        <f t="shared" si="31"/>
        <v>0.44236111111111115</v>
      </c>
      <c r="J20" s="150">
        <f t="shared" si="31"/>
        <v>0.44513888888888892</v>
      </c>
      <c r="K20" s="150">
        <f t="shared" si="31"/>
        <v>0.45069444444444445</v>
      </c>
      <c r="L20" s="150">
        <f t="shared" si="31"/>
        <v>0.45555555555555555</v>
      </c>
      <c r="M20" s="150">
        <f t="shared" si="31"/>
        <v>0.45902777777777776</v>
      </c>
      <c r="N20" s="150">
        <f t="shared" si="31"/>
        <v>0.46180555555555552</v>
      </c>
      <c r="O20" s="150">
        <f t="shared" si="31"/>
        <v>0.46527777777777773</v>
      </c>
      <c r="P20" s="150">
        <f t="shared" si="31"/>
        <v>0.4680555555555555</v>
      </c>
      <c r="Q20" s="150">
        <f t="shared" si="31"/>
        <v>0.47083333333333327</v>
      </c>
      <c r="R20" s="150">
        <f t="shared" si="31"/>
        <v>0.47499999999999992</v>
      </c>
      <c r="S20" s="150">
        <f t="shared" si="31"/>
        <v>0.48055555555555546</v>
      </c>
      <c r="T20" s="150">
        <f t="shared" si="31"/>
        <v>0.48541666666666655</v>
      </c>
      <c r="U20" s="150">
        <f t="shared" si="31"/>
        <v>0.48819444444444432</v>
      </c>
      <c r="V20" s="150">
        <f t="shared" si="31"/>
        <v>0.49166666666666653</v>
      </c>
      <c r="W20" s="150">
        <f t="shared" si="31"/>
        <v>0.49583333333333318</v>
      </c>
      <c r="X20" s="150">
        <f t="shared" si="31"/>
        <v>0.50138888888888877</v>
      </c>
      <c r="Y20" s="150">
        <f t="shared" si="31"/>
        <v>0.50555555555555542</v>
      </c>
      <c r="Z20" s="150">
        <f t="shared" si="31"/>
        <v>0.51388888888888873</v>
      </c>
      <c r="AA20" s="229"/>
      <c r="AB20" s="205">
        <f t="shared" si="25"/>
        <v>55.678999999999988</v>
      </c>
      <c r="AC20" s="163">
        <f t="shared" si="26"/>
        <v>9.7222222222221988E-2</v>
      </c>
      <c r="AD20" s="80">
        <f t="shared" si="27"/>
        <v>23.862428571428623</v>
      </c>
      <c r="AE20" s="81"/>
      <c r="AF20" s="82">
        <f t="shared" ref="AF20:AF28" si="32">D19-D18</f>
        <v>5.555555555555558E-2</v>
      </c>
    </row>
    <row r="21" spans="1:32" ht="18.399999999999999" customHeight="1" x14ac:dyDescent="0.25">
      <c r="A21" s="693"/>
      <c r="B21" s="228">
        <v>5</v>
      </c>
      <c r="C21" s="132"/>
      <c r="D21" s="500">
        <f t="shared" si="29"/>
        <v>0.47222222222222232</v>
      </c>
      <c r="E21" s="150">
        <f t="shared" ref="E21:Z21" si="33">D21+E$9</f>
        <v>0.48055555555555568</v>
      </c>
      <c r="F21" s="150">
        <f t="shared" si="33"/>
        <v>0.48472222222222233</v>
      </c>
      <c r="G21" s="150">
        <f t="shared" si="33"/>
        <v>0.49027777777777787</v>
      </c>
      <c r="H21" s="150">
        <f t="shared" si="33"/>
        <v>0.49444444444444452</v>
      </c>
      <c r="I21" s="150">
        <f t="shared" si="33"/>
        <v>0.49791666666666673</v>
      </c>
      <c r="J21" s="150">
        <f t="shared" si="33"/>
        <v>0.50069444444444455</v>
      </c>
      <c r="K21" s="150">
        <f t="shared" si="33"/>
        <v>0.50625000000000009</v>
      </c>
      <c r="L21" s="150">
        <f t="shared" si="33"/>
        <v>0.51111111111111118</v>
      </c>
      <c r="M21" s="150">
        <f t="shared" si="33"/>
        <v>0.51458333333333339</v>
      </c>
      <c r="N21" s="150">
        <f t="shared" si="33"/>
        <v>0.51736111111111116</v>
      </c>
      <c r="O21" s="150">
        <f t="shared" si="33"/>
        <v>0.52083333333333337</v>
      </c>
      <c r="P21" s="150">
        <f t="shared" si="33"/>
        <v>0.52361111111111114</v>
      </c>
      <c r="Q21" s="150">
        <f t="shared" si="33"/>
        <v>0.52638888888888891</v>
      </c>
      <c r="R21" s="150">
        <f t="shared" si="33"/>
        <v>0.53055555555555556</v>
      </c>
      <c r="S21" s="150">
        <f t="shared" si="33"/>
        <v>0.53611111111111109</v>
      </c>
      <c r="T21" s="150">
        <f t="shared" si="33"/>
        <v>0.54097222222222219</v>
      </c>
      <c r="U21" s="150">
        <f t="shared" si="33"/>
        <v>0.54374999999999996</v>
      </c>
      <c r="V21" s="150">
        <f t="shared" si="33"/>
        <v>0.54722222222222217</v>
      </c>
      <c r="W21" s="150">
        <f t="shared" si="33"/>
        <v>0.55138888888888882</v>
      </c>
      <c r="X21" s="150">
        <f t="shared" si="33"/>
        <v>0.55694444444444435</v>
      </c>
      <c r="Y21" s="150">
        <f t="shared" si="33"/>
        <v>0.56111111111111101</v>
      </c>
      <c r="Z21" s="150">
        <f t="shared" si="33"/>
        <v>0.56944444444444431</v>
      </c>
      <c r="AA21" s="229"/>
      <c r="AB21" s="205">
        <f t="shared" si="25"/>
        <v>55.678999999999988</v>
      </c>
      <c r="AC21" s="163">
        <f t="shared" si="26"/>
        <v>9.7222222222221988E-2</v>
      </c>
      <c r="AD21" s="80">
        <f t="shared" si="27"/>
        <v>23.862428571428623</v>
      </c>
      <c r="AE21" s="81"/>
      <c r="AF21" s="82">
        <f t="shared" si="32"/>
        <v>5.555555555555558E-2</v>
      </c>
    </row>
    <row r="22" spans="1:32" ht="18.399999999999999" customHeight="1" x14ac:dyDescent="0.25">
      <c r="A22" s="693"/>
      <c r="B22" s="228">
        <v>6</v>
      </c>
      <c r="C22" s="132"/>
      <c r="D22" s="500">
        <f t="shared" si="29"/>
        <v>0.5277777777777779</v>
      </c>
      <c r="E22" s="150">
        <f t="shared" ref="E22:Z22" si="34">D22+E$9</f>
        <v>0.5361111111111112</v>
      </c>
      <c r="F22" s="150">
        <f t="shared" si="34"/>
        <v>0.54027777777777786</v>
      </c>
      <c r="G22" s="150">
        <f t="shared" si="34"/>
        <v>0.54583333333333339</v>
      </c>
      <c r="H22" s="150">
        <f t="shared" si="34"/>
        <v>0.55000000000000004</v>
      </c>
      <c r="I22" s="150">
        <f t="shared" si="34"/>
        <v>0.55347222222222225</v>
      </c>
      <c r="J22" s="150">
        <f t="shared" si="34"/>
        <v>0.55625000000000002</v>
      </c>
      <c r="K22" s="150">
        <f t="shared" si="34"/>
        <v>0.56180555555555556</v>
      </c>
      <c r="L22" s="150">
        <f t="shared" si="34"/>
        <v>0.56666666666666665</v>
      </c>
      <c r="M22" s="150">
        <f t="shared" si="34"/>
        <v>0.57013888888888886</v>
      </c>
      <c r="N22" s="150">
        <f t="shared" si="34"/>
        <v>0.57291666666666663</v>
      </c>
      <c r="O22" s="150">
        <f t="shared" si="34"/>
        <v>0.57638888888888884</v>
      </c>
      <c r="P22" s="150">
        <f t="shared" si="34"/>
        <v>0.57916666666666661</v>
      </c>
      <c r="Q22" s="150">
        <f t="shared" si="34"/>
        <v>0.58194444444444438</v>
      </c>
      <c r="R22" s="150">
        <f t="shared" si="34"/>
        <v>0.58611111111111103</v>
      </c>
      <c r="S22" s="150">
        <f t="shared" si="34"/>
        <v>0.59166666666666656</v>
      </c>
      <c r="T22" s="150">
        <f t="shared" si="34"/>
        <v>0.59652777777777766</v>
      </c>
      <c r="U22" s="150">
        <f t="shared" si="34"/>
        <v>0.59930555555555542</v>
      </c>
      <c r="V22" s="150">
        <f t="shared" si="34"/>
        <v>0.60277777777777763</v>
      </c>
      <c r="W22" s="150">
        <f t="shared" si="34"/>
        <v>0.60694444444444429</v>
      </c>
      <c r="X22" s="150">
        <f t="shared" si="34"/>
        <v>0.61249999999999982</v>
      </c>
      <c r="Y22" s="150">
        <f t="shared" si="34"/>
        <v>0.61666666666666647</v>
      </c>
      <c r="Z22" s="150">
        <f t="shared" si="34"/>
        <v>0.62499999999999978</v>
      </c>
      <c r="AA22" s="229"/>
      <c r="AB22" s="205">
        <f t="shared" si="25"/>
        <v>55.678999999999988</v>
      </c>
      <c r="AC22" s="163">
        <f t="shared" si="26"/>
        <v>9.7222222222221877E-2</v>
      </c>
      <c r="AD22" s="80">
        <f t="shared" si="27"/>
        <v>23.862428571428655</v>
      </c>
      <c r="AE22" s="81"/>
      <c r="AF22" s="82">
        <f t="shared" si="32"/>
        <v>5.555555555555558E-2</v>
      </c>
    </row>
    <row r="23" spans="1:32" ht="18.399999999999999" customHeight="1" x14ac:dyDescent="0.25">
      <c r="A23" s="693"/>
      <c r="B23" s="228">
        <v>7</v>
      </c>
      <c r="C23" s="132"/>
      <c r="D23" s="500">
        <f t="shared" si="29"/>
        <v>0.58333333333333348</v>
      </c>
      <c r="E23" s="150">
        <f t="shared" ref="E23:Z23" si="35">D23+E$9</f>
        <v>0.59166666666666679</v>
      </c>
      <c r="F23" s="150">
        <f t="shared" si="35"/>
        <v>0.59583333333333344</v>
      </c>
      <c r="G23" s="150">
        <f t="shared" si="35"/>
        <v>0.60138888888888897</v>
      </c>
      <c r="H23" s="150">
        <f t="shared" si="35"/>
        <v>0.60555555555555562</v>
      </c>
      <c r="I23" s="150">
        <f t="shared" si="35"/>
        <v>0.60902777777777783</v>
      </c>
      <c r="J23" s="150">
        <f t="shared" si="35"/>
        <v>0.6118055555555556</v>
      </c>
      <c r="K23" s="150">
        <f t="shared" si="35"/>
        <v>0.61736111111111114</v>
      </c>
      <c r="L23" s="150">
        <f t="shared" si="35"/>
        <v>0.62222222222222223</v>
      </c>
      <c r="M23" s="150">
        <f t="shared" si="35"/>
        <v>0.62569444444444444</v>
      </c>
      <c r="N23" s="150">
        <f t="shared" si="35"/>
        <v>0.62847222222222221</v>
      </c>
      <c r="O23" s="150">
        <f t="shared" si="35"/>
        <v>0.63194444444444442</v>
      </c>
      <c r="P23" s="150">
        <f t="shared" si="35"/>
        <v>0.63472222222222219</v>
      </c>
      <c r="Q23" s="150">
        <f t="shared" si="35"/>
        <v>0.63749999999999996</v>
      </c>
      <c r="R23" s="150">
        <f t="shared" si="35"/>
        <v>0.64166666666666661</v>
      </c>
      <c r="S23" s="150">
        <f t="shared" si="35"/>
        <v>0.64722222222222214</v>
      </c>
      <c r="T23" s="150">
        <f t="shared" si="35"/>
        <v>0.65208333333333324</v>
      </c>
      <c r="U23" s="150">
        <f t="shared" si="35"/>
        <v>0.65486111111111101</v>
      </c>
      <c r="V23" s="150">
        <f t="shared" si="35"/>
        <v>0.65833333333333321</v>
      </c>
      <c r="W23" s="150">
        <f t="shared" si="35"/>
        <v>0.66249999999999987</v>
      </c>
      <c r="X23" s="150">
        <f t="shared" si="35"/>
        <v>0.6680555555555554</v>
      </c>
      <c r="Y23" s="150">
        <f t="shared" si="35"/>
        <v>0.67222222222222205</v>
      </c>
      <c r="Z23" s="150">
        <f t="shared" si="35"/>
        <v>0.68055555555555536</v>
      </c>
      <c r="AA23" s="229"/>
      <c r="AB23" s="205">
        <f t="shared" si="25"/>
        <v>55.678999999999988</v>
      </c>
      <c r="AC23" s="163">
        <f t="shared" si="26"/>
        <v>9.7222222222221877E-2</v>
      </c>
      <c r="AD23" s="80">
        <f t="shared" si="27"/>
        <v>23.862428571428655</v>
      </c>
      <c r="AE23" s="81"/>
      <c r="AF23" s="82">
        <f t="shared" si="32"/>
        <v>5.555555555555558E-2</v>
      </c>
    </row>
    <row r="24" spans="1:32" ht="18.399999999999999" customHeight="1" x14ac:dyDescent="0.25">
      <c r="A24" s="693"/>
      <c r="B24" s="228">
        <v>8</v>
      </c>
      <c r="C24" s="132"/>
      <c r="D24" s="500">
        <f t="shared" si="29"/>
        <v>0.63888888888888906</v>
      </c>
      <c r="E24" s="150">
        <f t="shared" ref="E24:Z24" si="36">D24+E$9</f>
        <v>0.64722222222222237</v>
      </c>
      <c r="F24" s="150">
        <f t="shared" si="36"/>
        <v>0.65138888888888902</v>
      </c>
      <c r="G24" s="150">
        <f t="shared" si="36"/>
        <v>0.65694444444444455</v>
      </c>
      <c r="H24" s="150">
        <f t="shared" si="36"/>
        <v>0.6611111111111112</v>
      </c>
      <c r="I24" s="150">
        <f t="shared" si="36"/>
        <v>0.66458333333333341</v>
      </c>
      <c r="J24" s="150">
        <f t="shared" si="36"/>
        <v>0.66736111111111118</v>
      </c>
      <c r="K24" s="150">
        <f t="shared" si="36"/>
        <v>0.67291666666666672</v>
      </c>
      <c r="L24" s="150">
        <f t="shared" si="36"/>
        <v>0.67777777777777781</v>
      </c>
      <c r="M24" s="150">
        <f t="shared" si="36"/>
        <v>0.68125000000000002</v>
      </c>
      <c r="N24" s="150">
        <f t="shared" si="36"/>
        <v>0.68402777777777779</v>
      </c>
      <c r="O24" s="150">
        <f t="shared" si="36"/>
        <v>0.6875</v>
      </c>
      <c r="P24" s="150">
        <f t="shared" si="36"/>
        <v>0.69027777777777777</v>
      </c>
      <c r="Q24" s="150">
        <f t="shared" si="36"/>
        <v>0.69305555555555554</v>
      </c>
      <c r="R24" s="150">
        <f t="shared" si="36"/>
        <v>0.69722222222222219</v>
      </c>
      <c r="S24" s="150">
        <f t="shared" si="36"/>
        <v>0.70277777777777772</v>
      </c>
      <c r="T24" s="150">
        <f t="shared" si="36"/>
        <v>0.70763888888888882</v>
      </c>
      <c r="U24" s="150">
        <f t="shared" si="36"/>
        <v>0.71041666666666659</v>
      </c>
      <c r="V24" s="150">
        <f t="shared" si="36"/>
        <v>0.7138888888888888</v>
      </c>
      <c r="W24" s="150">
        <f t="shared" si="36"/>
        <v>0.71805555555555545</v>
      </c>
      <c r="X24" s="150">
        <f t="shared" si="36"/>
        <v>0.72361111111111098</v>
      </c>
      <c r="Y24" s="150">
        <f t="shared" si="36"/>
        <v>0.72777777777777763</v>
      </c>
      <c r="Z24" s="150">
        <f t="shared" si="36"/>
        <v>0.73611111111111094</v>
      </c>
      <c r="AA24" s="229"/>
      <c r="AB24" s="205">
        <f t="shared" si="25"/>
        <v>55.678999999999988</v>
      </c>
      <c r="AC24" s="163">
        <f t="shared" si="26"/>
        <v>9.7222222222221877E-2</v>
      </c>
      <c r="AD24" s="80">
        <f t="shared" si="27"/>
        <v>23.862428571428655</v>
      </c>
      <c r="AE24" s="81"/>
      <c r="AF24" s="82">
        <f t="shared" si="32"/>
        <v>5.555555555555558E-2</v>
      </c>
    </row>
    <row r="25" spans="1:32" ht="18.399999999999999" customHeight="1" x14ac:dyDescent="0.25">
      <c r="A25" s="693"/>
      <c r="B25" s="74">
        <v>9</v>
      </c>
      <c r="C25" s="132"/>
      <c r="D25" s="190">
        <f t="shared" si="29"/>
        <v>0.69444444444444464</v>
      </c>
      <c r="E25" s="150">
        <f t="shared" ref="E25:Z25" si="37">D25+E$9</f>
        <v>0.70277777777777795</v>
      </c>
      <c r="F25" s="150">
        <f t="shared" si="37"/>
        <v>0.7069444444444446</v>
      </c>
      <c r="G25" s="150">
        <f t="shared" si="37"/>
        <v>0.71250000000000013</v>
      </c>
      <c r="H25" s="150">
        <f t="shared" si="37"/>
        <v>0.71666666666666679</v>
      </c>
      <c r="I25" s="150">
        <f t="shared" si="37"/>
        <v>0.72013888888888899</v>
      </c>
      <c r="J25" s="150">
        <f t="shared" si="37"/>
        <v>0.72291666666666676</v>
      </c>
      <c r="K25" s="150">
        <f t="shared" si="37"/>
        <v>0.7284722222222223</v>
      </c>
      <c r="L25" s="150">
        <f t="shared" si="37"/>
        <v>0.73333333333333339</v>
      </c>
      <c r="M25" s="150">
        <f t="shared" si="37"/>
        <v>0.7368055555555556</v>
      </c>
      <c r="N25" s="150">
        <f t="shared" si="37"/>
        <v>0.73958333333333337</v>
      </c>
      <c r="O25" s="150">
        <f t="shared" si="37"/>
        <v>0.74305555555555558</v>
      </c>
      <c r="P25" s="150">
        <f t="shared" si="37"/>
        <v>0.74583333333333335</v>
      </c>
      <c r="Q25" s="150">
        <f t="shared" si="37"/>
        <v>0.74861111111111112</v>
      </c>
      <c r="R25" s="150">
        <f t="shared" si="37"/>
        <v>0.75277777777777777</v>
      </c>
      <c r="S25" s="150">
        <f t="shared" si="37"/>
        <v>0.7583333333333333</v>
      </c>
      <c r="T25" s="150">
        <f t="shared" si="37"/>
        <v>0.7631944444444444</v>
      </c>
      <c r="U25" s="150">
        <f t="shared" si="37"/>
        <v>0.76597222222222217</v>
      </c>
      <c r="V25" s="150">
        <f t="shared" si="37"/>
        <v>0.76944444444444438</v>
      </c>
      <c r="W25" s="150">
        <f t="shared" si="37"/>
        <v>0.77361111111111103</v>
      </c>
      <c r="X25" s="150">
        <f t="shared" si="37"/>
        <v>0.77916666666666656</v>
      </c>
      <c r="Y25" s="150">
        <f t="shared" si="37"/>
        <v>0.78333333333333321</v>
      </c>
      <c r="Z25" s="150">
        <f t="shared" si="37"/>
        <v>0.79166666666666652</v>
      </c>
      <c r="AA25" s="229"/>
      <c r="AB25" s="205">
        <f t="shared" si="25"/>
        <v>55.678999999999988</v>
      </c>
      <c r="AC25" s="88">
        <f t="shared" si="26"/>
        <v>9.7222222222221877E-2</v>
      </c>
      <c r="AD25" s="89">
        <f t="shared" si="27"/>
        <v>23.862428571428655</v>
      </c>
      <c r="AE25" s="81"/>
      <c r="AF25" s="82">
        <f t="shared" si="32"/>
        <v>5.555555555555558E-2</v>
      </c>
    </row>
    <row r="26" spans="1:32" ht="18.399999999999999" customHeight="1" x14ac:dyDescent="0.25">
      <c r="A26" s="693"/>
      <c r="B26" s="74">
        <v>10</v>
      </c>
      <c r="C26" s="132"/>
      <c r="D26" s="77">
        <f t="shared" si="29"/>
        <v>0.75000000000000022</v>
      </c>
      <c r="E26" s="150">
        <f t="shared" ref="E26:Z26" si="38">D26+E$9</f>
        <v>0.75833333333333353</v>
      </c>
      <c r="F26" s="150">
        <f t="shared" si="38"/>
        <v>0.76250000000000018</v>
      </c>
      <c r="G26" s="150">
        <f t="shared" si="38"/>
        <v>0.76805555555555571</v>
      </c>
      <c r="H26" s="150">
        <f t="shared" si="38"/>
        <v>0.77222222222222237</v>
      </c>
      <c r="I26" s="150">
        <f t="shared" si="38"/>
        <v>0.77569444444444458</v>
      </c>
      <c r="J26" s="150">
        <f t="shared" si="38"/>
        <v>0.77847222222222234</v>
      </c>
      <c r="K26" s="150">
        <f t="shared" si="38"/>
        <v>0.78402777777777788</v>
      </c>
      <c r="L26" s="150">
        <f t="shared" si="38"/>
        <v>0.78888888888888897</v>
      </c>
      <c r="M26" s="150">
        <f t="shared" si="38"/>
        <v>0.79236111111111118</v>
      </c>
      <c r="N26" s="150">
        <f t="shared" si="38"/>
        <v>0.79513888888888895</v>
      </c>
      <c r="O26" s="150">
        <f t="shared" si="38"/>
        <v>0.79861111111111116</v>
      </c>
      <c r="P26" s="150">
        <f t="shared" si="38"/>
        <v>0.80138888888888893</v>
      </c>
      <c r="Q26" s="150">
        <f t="shared" si="38"/>
        <v>0.8041666666666667</v>
      </c>
      <c r="R26" s="150">
        <f t="shared" si="38"/>
        <v>0.80833333333333335</v>
      </c>
      <c r="S26" s="150">
        <f t="shared" si="38"/>
        <v>0.81388888888888888</v>
      </c>
      <c r="T26" s="150">
        <f t="shared" si="38"/>
        <v>0.81874999999999998</v>
      </c>
      <c r="U26" s="150">
        <f t="shared" si="38"/>
        <v>0.82152777777777775</v>
      </c>
      <c r="V26" s="150">
        <f t="shared" si="38"/>
        <v>0.82499999999999996</v>
      </c>
      <c r="W26" s="150">
        <f t="shared" si="38"/>
        <v>0.82916666666666661</v>
      </c>
      <c r="X26" s="150">
        <f t="shared" si="38"/>
        <v>0.83472222222222214</v>
      </c>
      <c r="Y26" s="150">
        <f t="shared" si="38"/>
        <v>0.8388888888888888</v>
      </c>
      <c r="Z26" s="150">
        <f t="shared" si="38"/>
        <v>0.8472222222222221</v>
      </c>
      <c r="AA26" s="229"/>
      <c r="AB26" s="205">
        <f t="shared" si="25"/>
        <v>55.678999999999988</v>
      </c>
      <c r="AC26" s="163">
        <f t="shared" si="26"/>
        <v>9.7222222222221877E-2</v>
      </c>
      <c r="AD26" s="80">
        <f t="shared" si="27"/>
        <v>23.862428571428655</v>
      </c>
      <c r="AE26" s="81"/>
      <c r="AF26" s="82">
        <f t="shared" si="32"/>
        <v>5.555555555555558E-2</v>
      </c>
    </row>
    <row r="27" spans="1:32" ht="18.399999999999999" customHeight="1" x14ac:dyDescent="0.25">
      <c r="A27" s="693"/>
      <c r="B27" s="236">
        <v>11</v>
      </c>
      <c r="C27" s="237"/>
      <c r="D27" s="77">
        <f t="shared" si="29"/>
        <v>0.8055555555555558</v>
      </c>
      <c r="E27" s="150">
        <f t="shared" ref="E27:E28" si="39">D27+E$9</f>
        <v>0.81388888888888911</v>
      </c>
      <c r="F27" s="150">
        <f t="shared" ref="F27:F28" si="40">E27+F$9</f>
        <v>0.81805555555555576</v>
      </c>
      <c r="G27" s="150">
        <f t="shared" ref="G27:G28" si="41">F27+G$9</f>
        <v>0.82361111111111129</v>
      </c>
      <c r="H27" s="150">
        <f t="shared" ref="H27:H28" si="42">G27+H$9</f>
        <v>0.82777777777777795</v>
      </c>
      <c r="I27" s="150">
        <f t="shared" ref="I27:I28" si="43">H27+I$9</f>
        <v>0.83125000000000016</v>
      </c>
      <c r="J27" s="150">
        <f t="shared" ref="J27:J28" si="44">I27+J$9</f>
        <v>0.83402777777777792</v>
      </c>
      <c r="K27" s="150">
        <f t="shared" ref="K27:K28" si="45">J27+K$9</f>
        <v>0.83958333333333346</v>
      </c>
      <c r="L27" s="150">
        <f t="shared" ref="L27:L28" si="46">K27+L$9</f>
        <v>0.84444444444444455</v>
      </c>
      <c r="M27" s="150">
        <f t="shared" ref="M27:M28" si="47">L27+M$9</f>
        <v>0.84791666666666676</v>
      </c>
      <c r="N27" s="150">
        <f t="shared" ref="N27:N28" si="48">M27+N$9</f>
        <v>0.85069444444444453</v>
      </c>
      <c r="O27" s="150">
        <f t="shared" ref="O27:O28" si="49">N27+O$9</f>
        <v>0.85416666666666674</v>
      </c>
      <c r="P27" s="150">
        <f t="shared" ref="P27:P28" si="50">O27+P$9</f>
        <v>0.85694444444444451</v>
      </c>
      <c r="Q27" s="150">
        <f t="shared" ref="Q27:Q28" si="51">P27+Q$9</f>
        <v>0.85972222222222228</v>
      </c>
      <c r="R27" s="150">
        <f t="shared" ref="R27:R28" si="52">Q27+R$9</f>
        <v>0.86388888888888893</v>
      </c>
      <c r="S27" s="150">
        <f t="shared" ref="S27:S28" si="53">R27+S$9</f>
        <v>0.86944444444444446</v>
      </c>
      <c r="T27" s="150">
        <f t="shared" ref="T27:T28" si="54">S27+T$9</f>
        <v>0.87430555555555556</v>
      </c>
      <c r="U27" s="150">
        <f t="shared" ref="U27:U28" si="55">T27+U$9</f>
        <v>0.87708333333333333</v>
      </c>
      <c r="V27" s="150">
        <f t="shared" ref="V27:V28" si="56">U27+V$9</f>
        <v>0.88055555555555554</v>
      </c>
      <c r="W27" s="150">
        <f t="shared" ref="W27:W28" si="57">V27+W$9</f>
        <v>0.88472222222222219</v>
      </c>
      <c r="X27" s="150">
        <f t="shared" ref="X27:X28" si="58">W27+X$9</f>
        <v>0.89027777777777772</v>
      </c>
      <c r="Y27" s="150">
        <f t="shared" ref="Y27:Y28" si="59">X27+Y$9</f>
        <v>0.89444444444444438</v>
      </c>
      <c r="Z27" s="150">
        <f t="shared" ref="Z27:Z28" si="60">Y27+Z$9</f>
        <v>0.90277777777777768</v>
      </c>
      <c r="AA27" s="226"/>
      <c r="AB27" s="227">
        <f t="shared" si="25"/>
        <v>55.678999999999988</v>
      </c>
      <c r="AC27" s="163">
        <f t="shared" si="26"/>
        <v>9.7222222222221877E-2</v>
      </c>
      <c r="AD27" s="80">
        <f t="shared" si="27"/>
        <v>23.862428571428655</v>
      </c>
      <c r="AE27" s="81"/>
      <c r="AF27" s="82">
        <f t="shared" si="32"/>
        <v>5.555555555555558E-2</v>
      </c>
    </row>
    <row r="28" spans="1:32" ht="18.399999999999999" customHeight="1" thickBot="1" x14ac:dyDescent="0.3">
      <c r="A28" s="709"/>
      <c r="B28" s="135">
        <v>12</v>
      </c>
      <c r="C28" s="232"/>
      <c r="D28" s="77">
        <f t="shared" si="29"/>
        <v>0.86111111111111138</v>
      </c>
      <c r="E28" s="150">
        <f t="shared" si="39"/>
        <v>0.86944444444444469</v>
      </c>
      <c r="F28" s="150">
        <f t="shared" si="40"/>
        <v>0.87361111111111134</v>
      </c>
      <c r="G28" s="150">
        <f t="shared" si="41"/>
        <v>0.87916666666666687</v>
      </c>
      <c r="H28" s="150">
        <f t="shared" si="42"/>
        <v>0.88333333333333353</v>
      </c>
      <c r="I28" s="150">
        <f t="shared" si="43"/>
        <v>0.88680555555555574</v>
      </c>
      <c r="J28" s="150">
        <f t="shared" si="44"/>
        <v>0.8895833333333335</v>
      </c>
      <c r="K28" s="150">
        <f t="shared" si="45"/>
        <v>0.89513888888888904</v>
      </c>
      <c r="L28" s="150">
        <f t="shared" si="46"/>
        <v>0.90000000000000013</v>
      </c>
      <c r="M28" s="150">
        <f t="shared" si="47"/>
        <v>0.90347222222222234</v>
      </c>
      <c r="N28" s="150">
        <f t="shared" si="48"/>
        <v>0.90625000000000011</v>
      </c>
      <c r="O28" s="150">
        <f t="shared" si="49"/>
        <v>0.90972222222222232</v>
      </c>
      <c r="P28" s="150">
        <f t="shared" si="50"/>
        <v>0.91250000000000009</v>
      </c>
      <c r="Q28" s="150">
        <f t="shared" si="51"/>
        <v>0.91527777777777786</v>
      </c>
      <c r="R28" s="150">
        <f t="shared" si="52"/>
        <v>0.91944444444444451</v>
      </c>
      <c r="S28" s="150">
        <f t="shared" si="53"/>
        <v>0.92500000000000004</v>
      </c>
      <c r="T28" s="150">
        <f t="shared" si="54"/>
        <v>0.92986111111111114</v>
      </c>
      <c r="U28" s="150">
        <f t="shared" si="55"/>
        <v>0.93263888888888891</v>
      </c>
      <c r="V28" s="150">
        <f t="shared" si="56"/>
        <v>0.93611111111111112</v>
      </c>
      <c r="W28" s="150">
        <f t="shared" si="57"/>
        <v>0.94027777777777777</v>
      </c>
      <c r="X28" s="150">
        <f t="shared" si="58"/>
        <v>0.9458333333333333</v>
      </c>
      <c r="Y28" s="150">
        <f t="shared" si="59"/>
        <v>0.95</v>
      </c>
      <c r="Z28" s="150">
        <f t="shared" si="60"/>
        <v>0.95833333333333326</v>
      </c>
      <c r="AA28" s="221"/>
      <c r="AB28" s="222">
        <f t="shared" si="25"/>
        <v>55.678999999999988</v>
      </c>
      <c r="AC28" s="223">
        <f t="shared" si="26"/>
        <v>9.7222222222221877E-2</v>
      </c>
      <c r="AD28" s="224">
        <f t="shared" si="27"/>
        <v>23.862428571428655</v>
      </c>
      <c r="AE28" s="81"/>
      <c r="AF28" s="82">
        <f t="shared" si="32"/>
        <v>5.555555555555558E-2</v>
      </c>
    </row>
    <row r="29" spans="1:32" ht="18.399999999999999" customHeight="1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F29" s="82"/>
    </row>
    <row r="30" spans="1:32" ht="18.399999999999999" customHeight="1" x14ac:dyDescent="0.25">
      <c r="A30" s="84"/>
      <c r="B30" s="84"/>
      <c r="C30" s="84"/>
      <c r="D30" s="84" t="s">
        <v>63</v>
      </c>
      <c r="E30" s="84"/>
      <c r="F30" s="206"/>
      <c r="G30" s="84">
        <v>12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F30" s="82"/>
    </row>
    <row r="31" spans="1:32" ht="18.399999999999999" customHeight="1" x14ac:dyDescent="0.25">
      <c r="A31" s="84"/>
      <c r="B31" s="84"/>
      <c r="C31" s="84"/>
      <c r="D31" s="84" t="s">
        <v>64</v>
      </c>
      <c r="E31" s="84"/>
      <c r="F31" s="206"/>
      <c r="G31" s="84">
        <v>0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F31" s="82"/>
    </row>
    <row r="32" spans="1:32" ht="18.399999999999999" customHeight="1" x14ac:dyDescent="0.25">
      <c r="A32" s="84"/>
      <c r="B32" s="84"/>
      <c r="C32" s="84"/>
      <c r="D32" s="84" t="s">
        <v>65</v>
      </c>
      <c r="E32" s="84"/>
      <c r="F32" s="206"/>
      <c r="G32" s="84">
        <f>B28</f>
        <v>12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F32" s="82"/>
    </row>
    <row r="33" spans="1:32" ht="18.399999999999999" customHeight="1" x14ac:dyDescent="0.25">
      <c r="A33" s="84"/>
      <c r="B33" s="84"/>
      <c r="C33" s="84"/>
      <c r="D33" s="84" t="s">
        <v>66</v>
      </c>
      <c r="E33" s="84"/>
      <c r="F33" s="206"/>
      <c r="G33" s="207">
        <f>AB13</f>
        <v>55.678999999999988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F33" s="82"/>
    </row>
    <row r="34" spans="1:32" ht="15" customHeight="1" x14ac:dyDescent="0.25">
      <c r="D34" s="84" t="s">
        <v>68</v>
      </c>
      <c r="G34" s="84"/>
      <c r="H34" s="84"/>
      <c r="AF34" s="82"/>
    </row>
    <row r="35" spans="1:32" ht="15" customHeight="1" x14ac:dyDescent="0.25">
      <c r="D35" s="84" t="s">
        <v>70</v>
      </c>
      <c r="H35" s="84"/>
      <c r="AF35" s="82"/>
    </row>
    <row r="36" spans="1:32" ht="15" customHeight="1" x14ac:dyDescent="0.25">
      <c r="AF36" s="82"/>
    </row>
    <row r="37" spans="1:32" ht="15" customHeight="1" x14ac:dyDescent="0.25">
      <c r="AF37" s="82"/>
    </row>
    <row r="38" spans="1:32" ht="15" customHeight="1" x14ac:dyDescent="0.25">
      <c r="AF38" s="82"/>
    </row>
    <row r="39" spans="1:32" ht="15" customHeight="1" x14ac:dyDescent="0.25">
      <c r="AF39" s="82"/>
    </row>
    <row r="40" spans="1:32" ht="15" customHeight="1" x14ac:dyDescent="0.25">
      <c r="AF40" s="82"/>
    </row>
    <row r="41" spans="1:32" ht="15" customHeight="1" x14ac:dyDescent="0.25">
      <c r="AF41" s="82"/>
    </row>
    <row r="42" spans="1:32" ht="15" customHeight="1" x14ac:dyDescent="0.25">
      <c r="AF42" s="82"/>
    </row>
    <row r="43" spans="1:32" ht="15" customHeight="1" x14ac:dyDescent="0.25">
      <c r="AF43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2">
    <mergeCell ref="A17:A28"/>
    <mergeCell ref="B8:AD8"/>
    <mergeCell ref="B11:C11"/>
    <mergeCell ref="E11:Y11"/>
    <mergeCell ref="AB11:AB12"/>
    <mergeCell ref="AC11:AC15"/>
    <mergeCell ref="AD11:AD15"/>
    <mergeCell ref="AE11:AE15"/>
    <mergeCell ref="B12:C12"/>
    <mergeCell ref="AB13:AB15"/>
    <mergeCell ref="B15:C15"/>
    <mergeCell ref="B16:AE16"/>
  </mergeCells>
  <pageMargins left="0.51181102362204722" right="0.15748031496062992" top="0.74803149606299213" bottom="0.74803149606299213" header="0.31496062992125984" footer="0.31496062992125984"/>
  <pageSetup paperSize="9" scale="28" fitToHeight="5" orientation="portrait" r:id="rId1"/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F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6" width="10.7109375" style="40" customWidth="1"/>
    <col min="27" max="27" width="12.140625" style="40" customWidth="1"/>
    <col min="28" max="29" width="9.7109375" style="40" customWidth="1"/>
    <col min="30" max="30" width="14.7109375" style="40" customWidth="1"/>
    <col min="31" max="16384" width="11.5703125" style="40"/>
  </cols>
  <sheetData>
    <row r="1" spans="2:31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1" s="30" customFormat="1" ht="23.25" x14ac:dyDescent="0.35">
      <c r="B2" s="31" t="s">
        <v>115</v>
      </c>
      <c r="C2" s="31">
        <v>600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1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1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1" s="30" customFormat="1" ht="23.25" x14ac:dyDescent="0.35">
      <c r="B5" s="32" t="s">
        <v>175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1" s="30" customFormat="1" ht="23.25" x14ac:dyDescent="0.35">
      <c r="B6" s="32" t="s">
        <v>176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1" s="30" customFormat="1" ht="24" thickBot="1" x14ac:dyDescent="0.4">
      <c r="B7" s="32" t="s">
        <v>177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173"/>
      <c r="AC7" s="173"/>
      <c r="AD7" s="173"/>
    </row>
    <row r="8" spans="2:31" s="30" customFormat="1" ht="191.25" customHeight="1" thickBot="1" x14ac:dyDescent="0.4">
      <c r="B8" s="725" t="s">
        <v>264</v>
      </c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6"/>
      <c r="R8" s="726"/>
      <c r="S8" s="726"/>
      <c r="T8" s="726"/>
      <c r="U8" s="726"/>
      <c r="V8" s="726"/>
      <c r="W8" s="726"/>
      <c r="X8" s="726"/>
      <c r="Y8" s="726"/>
      <c r="Z8" s="726"/>
      <c r="AA8" s="726"/>
      <c r="AB8" s="726"/>
      <c r="AC8" s="726"/>
      <c r="AD8" s="727"/>
    </row>
    <row r="9" spans="2:31" x14ac:dyDescent="0.25">
      <c r="B9" s="104"/>
      <c r="C9" s="104"/>
      <c r="D9" s="76">
        <v>0</v>
      </c>
      <c r="E9" s="76">
        <v>8.3333333333333332E-3</v>
      </c>
      <c r="F9" s="76">
        <v>4.1666666666666666E-3</v>
      </c>
      <c r="G9" s="76">
        <v>5.5555555555555558E-3</v>
      </c>
      <c r="H9" s="76">
        <v>4.1666666666666666E-3</v>
      </c>
      <c r="I9" s="76">
        <v>3.472222222222222E-3</v>
      </c>
      <c r="J9" s="76">
        <v>2.7777777777777779E-3</v>
      </c>
      <c r="K9" s="76">
        <v>5.5555555555555558E-3</v>
      </c>
      <c r="L9" s="76">
        <v>4.8611111111111112E-3</v>
      </c>
      <c r="M9" s="76">
        <v>3.472222222222222E-3</v>
      </c>
      <c r="N9" s="76">
        <v>2.7777777777777779E-3</v>
      </c>
      <c r="O9" s="76">
        <v>3.472222222222222E-3</v>
      </c>
      <c r="P9" s="76">
        <v>2.7777777777777779E-3</v>
      </c>
      <c r="Q9" s="76">
        <v>2.7777777777777779E-3</v>
      </c>
      <c r="R9" s="76">
        <v>4.1666666666666666E-3</v>
      </c>
      <c r="S9" s="76">
        <v>5.5555555555555558E-3</v>
      </c>
      <c r="T9" s="76">
        <v>4.8611111111111112E-3</v>
      </c>
      <c r="U9" s="76">
        <v>2.7777777777777779E-3</v>
      </c>
      <c r="V9" s="76">
        <v>3.472222222222222E-3</v>
      </c>
      <c r="W9" s="76">
        <v>4.1666666666666666E-3</v>
      </c>
      <c r="X9" s="76">
        <v>5.5555555555555558E-3</v>
      </c>
      <c r="Y9" s="76">
        <v>4.1666666666666666E-3</v>
      </c>
      <c r="Z9" s="76">
        <v>8.3333333333333332E-3</v>
      </c>
      <c r="AA9" s="111">
        <v>0</v>
      </c>
      <c r="AB9" s="195">
        <f>SUM(E9:Z9)</f>
        <v>9.722222222222221E-2</v>
      </c>
      <c r="AC9" s="195"/>
      <c r="AD9" s="106"/>
    </row>
    <row r="10" spans="2:31" ht="15.75" customHeight="1" thickBot="1" x14ac:dyDescent="0.3">
      <c r="B10" s="104"/>
      <c r="C10" s="104"/>
      <c r="D10" s="76">
        <v>0</v>
      </c>
      <c r="E10" s="76">
        <v>7.6388888888888886E-3</v>
      </c>
      <c r="F10" s="76">
        <v>4.1666666666666666E-3</v>
      </c>
      <c r="G10" s="76">
        <v>4.8611111111111112E-3</v>
      </c>
      <c r="H10" s="76">
        <v>4.1666666666666666E-3</v>
      </c>
      <c r="I10" s="76">
        <v>2.7777777777777779E-3</v>
      </c>
      <c r="J10" s="76">
        <v>2.7777777777777779E-3</v>
      </c>
      <c r="K10" s="76">
        <v>4.8611111111111112E-3</v>
      </c>
      <c r="L10" s="76">
        <v>4.1666666666666666E-3</v>
      </c>
      <c r="M10" s="76">
        <v>2.7777777777777779E-3</v>
      </c>
      <c r="N10" s="76">
        <v>2.7777777777777779E-3</v>
      </c>
      <c r="O10" s="76">
        <v>2.7777777777777779E-3</v>
      </c>
      <c r="P10" s="76">
        <v>2.7777777777777779E-3</v>
      </c>
      <c r="Q10" s="76">
        <v>2.7777777777777779E-3</v>
      </c>
      <c r="R10" s="76">
        <v>3.472222222222222E-3</v>
      </c>
      <c r="S10" s="76">
        <v>4.1666666666666666E-3</v>
      </c>
      <c r="T10" s="76">
        <v>4.1666666666666666E-3</v>
      </c>
      <c r="U10" s="76">
        <v>2.0833333333333333E-3</v>
      </c>
      <c r="V10" s="76">
        <v>3.472222222222222E-3</v>
      </c>
      <c r="W10" s="76">
        <v>4.1666666666666666E-3</v>
      </c>
      <c r="X10" s="76">
        <v>5.5555555555555558E-3</v>
      </c>
      <c r="Y10" s="76">
        <v>3.472222222222222E-3</v>
      </c>
      <c r="Z10" s="76">
        <v>7.6388888888888886E-3</v>
      </c>
      <c r="AA10" s="111">
        <v>0</v>
      </c>
      <c r="AB10" s="195">
        <f>SUM(E10:Z10)</f>
        <v>8.7499999999999981E-2</v>
      </c>
      <c r="AC10" s="195"/>
      <c r="AD10" s="106"/>
    </row>
    <row r="11" spans="2:31" ht="26.25" customHeight="1" thickBot="1" x14ac:dyDescent="0.3">
      <c r="B11" s="696" t="s">
        <v>47</v>
      </c>
      <c r="C11" s="697"/>
      <c r="D11" s="196" t="s">
        <v>127</v>
      </c>
      <c r="E11" s="785" t="s">
        <v>48</v>
      </c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6"/>
      <c r="Q11" s="786"/>
      <c r="R11" s="786"/>
      <c r="S11" s="786"/>
      <c r="T11" s="786"/>
      <c r="U11" s="786"/>
      <c r="V11" s="786"/>
      <c r="W11" s="786"/>
      <c r="X11" s="786"/>
      <c r="Y11" s="787"/>
      <c r="Z11" s="196" t="s">
        <v>128</v>
      </c>
      <c r="AA11" s="52" t="s">
        <v>49</v>
      </c>
      <c r="AB11" s="701" t="s">
        <v>50</v>
      </c>
      <c r="AC11" s="701" t="s">
        <v>51</v>
      </c>
      <c r="AD11" s="701" t="s">
        <v>52</v>
      </c>
      <c r="AE11" s="701" t="s">
        <v>53</v>
      </c>
    </row>
    <row r="12" spans="2:31" ht="60.75" thickBot="1" x14ac:dyDescent="0.3">
      <c r="B12" s="687"/>
      <c r="C12" s="688"/>
      <c r="D12" s="197" t="s">
        <v>359</v>
      </c>
      <c r="E12" s="198" t="s">
        <v>338</v>
      </c>
      <c r="F12" s="96" t="s">
        <v>339</v>
      </c>
      <c r="G12" s="96" t="s">
        <v>340</v>
      </c>
      <c r="H12" s="96" t="s">
        <v>159</v>
      </c>
      <c r="I12" s="96" t="s">
        <v>297</v>
      </c>
      <c r="J12" s="96" t="s">
        <v>109</v>
      </c>
      <c r="K12" s="96" t="s">
        <v>178</v>
      </c>
      <c r="L12" s="96" t="s">
        <v>152</v>
      </c>
      <c r="M12" s="96" t="s">
        <v>304</v>
      </c>
      <c r="N12" s="96" t="s">
        <v>333</v>
      </c>
      <c r="O12" s="96" t="s">
        <v>313</v>
      </c>
      <c r="P12" s="96" t="s">
        <v>341</v>
      </c>
      <c r="Q12" s="96" t="s">
        <v>304</v>
      </c>
      <c r="R12" s="96" t="s">
        <v>152</v>
      </c>
      <c r="S12" s="96" t="s">
        <v>178</v>
      </c>
      <c r="T12" s="96" t="s">
        <v>109</v>
      </c>
      <c r="U12" s="96" t="s">
        <v>297</v>
      </c>
      <c r="V12" s="96" t="s">
        <v>159</v>
      </c>
      <c r="W12" s="96" t="s">
        <v>340</v>
      </c>
      <c r="X12" s="96" t="s">
        <v>339</v>
      </c>
      <c r="Y12" s="199" t="s">
        <v>338</v>
      </c>
      <c r="Z12" s="197" t="s">
        <v>359</v>
      </c>
      <c r="AA12" s="367" t="s">
        <v>150</v>
      </c>
      <c r="AB12" s="702"/>
      <c r="AC12" s="703"/>
      <c r="AD12" s="703"/>
      <c r="AE12" s="703"/>
    </row>
    <row r="13" spans="2:31" ht="15.75" thickBot="1" x14ac:dyDescent="0.3">
      <c r="B13" s="52" t="s">
        <v>58</v>
      </c>
      <c r="C13" s="53">
        <v>0</v>
      </c>
      <c r="D13" s="370"/>
      <c r="E13" s="429">
        <v>3.7989999999999999</v>
      </c>
      <c r="F13" s="429">
        <v>3.11</v>
      </c>
      <c r="G13" s="429">
        <v>4</v>
      </c>
      <c r="H13" s="429">
        <v>2</v>
      </c>
      <c r="I13" s="429">
        <v>2.4009999999999998</v>
      </c>
      <c r="J13" s="429">
        <v>2</v>
      </c>
      <c r="K13" s="429">
        <v>3.0579999999999998</v>
      </c>
      <c r="L13" s="429">
        <v>2.4780000000000002</v>
      </c>
      <c r="M13" s="429">
        <v>2.1019999999999999</v>
      </c>
      <c r="N13" s="429">
        <v>2</v>
      </c>
      <c r="O13" s="429">
        <v>0.96599999999999997</v>
      </c>
      <c r="P13" s="429">
        <v>1.5</v>
      </c>
      <c r="Q13" s="429">
        <v>1.5</v>
      </c>
      <c r="R13" s="429">
        <v>1.748</v>
      </c>
      <c r="S13" s="429">
        <v>2.72</v>
      </c>
      <c r="T13" s="429">
        <v>3.218</v>
      </c>
      <c r="U13" s="429">
        <v>1.234</v>
      </c>
      <c r="V13" s="429">
        <v>2.4209999999999998</v>
      </c>
      <c r="W13" s="429">
        <v>1.738</v>
      </c>
      <c r="X13" s="429">
        <v>4.5350000000000001</v>
      </c>
      <c r="Y13" s="429">
        <v>3.4060000000000001</v>
      </c>
      <c r="Z13" s="429">
        <v>3.7450000000000001</v>
      </c>
      <c r="AA13" s="370"/>
      <c r="AB13" s="719">
        <f>Z14</f>
        <v>55.678999999999988</v>
      </c>
      <c r="AC13" s="703"/>
      <c r="AD13" s="703"/>
      <c r="AE13" s="703"/>
    </row>
    <row r="14" spans="2:31" ht="30.75" customHeight="1" thickBot="1" x14ac:dyDescent="0.3">
      <c r="B14" s="58" t="s">
        <v>59</v>
      </c>
      <c r="C14" s="59">
        <v>0</v>
      </c>
      <c r="D14" s="60">
        <f t="shared" ref="D14:AA14" si="0">C14+D13</f>
        <v>0</v>
      </c>
      <c r="E14" s="61">
        <f t="shared" si="0"/>
        <v>3.7989999999999999</v>
      </c>
      <c r="F14" s="62">
        <f t="shared" si="0"/>
        <v>6.9089999999999998</v>
      </c>
      <c r="G14" s="62">
        <f t="shared" si="0"/>
        <v>10.908999999999999</v>
      </c>
      <c r="H14" s="62">
        <f t="shared" si="0"/>
        <v>12.908999999999999</v>
      </c>
      <c r="I14" s="62">
        <f t="shared" si="0"/>
        <v>15.309999999999999</v>
      </c>
      <c r="J14" s="62">
        <f>I14+J13</f>
        <v>17.309999999999999</v>
      </c>
      <c r="K14" s="62">
        <f t="shared" ref="K14:X14" si="1">J14+K13</f>
        <v>20.367999999999999</v>
      </c>
      <c r="L14" s="62">
        <f t="shared" si="1"/>
        <v>22.846</v>
      </c>
      <c r="M14" s="62">
        <f t="shared" si="1"/>
        <v>24.948</v>
      </c>
      <c r="N14" s="62">
        <f t="shared" si="1"/>
        <v>26.948</v>
      </c>
      <c r="O14" s="62">
        <f t="shared" si="1"/>
        <v>27.914000000000001</v>
      </c>
      <c r="P14" s="62">
        <f t="shared" si="1"/>
        <v>29.414000000000001</v>
      </c>
      <c r="Q14" s="62">
        <f t="shared" si="1"/>
        <v>30.914000000000001</v>
      </c>
      <c r="R14" s="62">
        <f t="shared" si="1"/>
        <v>32.661999999999999</v>
      </c>
      <c r="S14" s="62">
        <f t="shared" si="1"/>
        <v>35.381999999999998</v>
      </c>
      <c r="T14" s="62">
        <f t="shared" si="1"/>
        <v>38.599999999999994</v>
      </c>
      <c r="U14" s="62">
        <f t="shared" si="1"/>
        <v>39.833999999999996</v>
      </c>
      <c r="V14" s="62">
        <f t="shared" si="1"/>
        <v>42.254999999999995</v>
      </c>
      <c r="W14" s="62">
        <f t="shared" si="1"/>
        <v>43.992999999999995</v>
      </c>
      <c r="X14" s="62">
        <f t="shared" si="1"/>
        <v>48.527999999999992</v>
      </c>
      <c r="Y14" s="63">
        <f t="shared" si="0"/>
        <v>51.93399999999999</v>
      </c>
      <c r="Z14" s="60">
        <f t="shared" si="0"/>
        <v>55.678999999999988</v>
      </c>
      <c r="AA14" s="65">
        <f t="shared" si="0"/>
        <v>55.678999999999988</v>
      </c>
      <c r="AB14" s="720"/>
      <c r="AC14" s="703"/>
      <c r="AD14" s="703"/>
      <c r="AE14" s="703"/>
    </row>
    <row r="15" spans="2:31" ht="30.75" customHeight="1" thickBot="1" x14ac:dyDescent="0.3">
      <c r="B15" s="687" t="s">
        <v>60</v>
      </c>
      <c r="C15" s="758"/>
      <c r="D15" s="60" t="e">
        <f t="shared" ref="D15:AA15" si="2">D13/((D10*1440)/60)</f>
        <v>#DIV/0!</v>
      </c>
      <c r="E15" s="61">
        <f t="shared" si="2"/>
        <v>20.721818181818183</v>
      </c>
      <c r="F15" s="62">
        <f t="shared" si="2"/>
        <v>31.099999999999998</v>
      </c>
      <c r="G15" s="62">
        <f t="shared" si="2"/>
        <v>34.285714285714285</v>
      </c>
      <c r="H15" s="62">
        <f t="shared" si="2"/>
        <v>20</v>
      </c>
      <c r="I15" s="62">
        <f t="shared" si="2"/>
        <v>36.015000000000001</v>
      </c>
      <c r="J15" s="62">
        <f t="shared" si="2"/>
        <v>30</v>
      </c>
      <c r="K15" s="62">
        <f t="shared" si="2"/>
        <v>26.21142857142857</v>
      </c>
      <c r="L15" s="62">
        <f t="shared" si="2"/>
        <v>24.78</v>
      </c>
      <c r="M15" s="62">
        <f t="shared" si="2"/>
        <v>31.529999999999998</v>
      </c>
      <c r="N15" s="62">
        <f t="shared" si="2"/>
        <v>30</v>
      </c>
      <c r="O15" s="62">
        <f t="shared" si="2"/>
        <v>14.49</v>
      </c>
      <c r="P15" s="62">
        <f t="shared" si="2"/>
        <v>22.5</v>
      </c>
      <c r="Q15" s="62">
        <f t="shared" si="2"/>
        <v>22.5</v>
      </c>
      <c r="R15" s="62">
        <f t="shared" si="2"/>
        <v>20.976000000000003</v>
      </c>
      <c r="S15" s="62">
        <f t="shared" si="2"/>
        <v>27.2</v>
      </c>
      <c r="T15" s="62">
        <f t="shared" si="2"/>
        <v>32.18</v>
      </c>
      <c r="U15" s="62">
        <f t="shared" si="2"/>
        <v>24.68</v>
      </c>
      <c r="V15" s="62">
        <f t="shared" si="2"/>
        <v>29.052</v>
      </c>
      <c r="W15" s="62">
        <f t="shared" si="2"/>
        <v>17.38</v>
      </c>
      <c r="X15" s="62">
        <f t="shared" si="2"/>
        <v>34.012500000000003</v>
      </c>
      <c r="Y15" s="62">
        <f t="shared" si="2"/>
        <v>40.872000000000007</v>
      </c>
      <c r="Z15" s="60">
        <f t="shared" si="2"/>
        <v>20.427272727272729</v>
      </c>
      <c r="AA15" s="65" t="e">
        <f t="shared" si="2"/>
        <v>#DIV/0!</v>
      </c>
      <c r="AB15" s="721"/>
      <c r="AC15" s="702"/>
      <c r="AD15" s="702"/>
      <c r="AE15" s="702"/>
    </row>
    <row r="16" spans="2:31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690"/>
      <c r="AC16" s="708"/>
      <c r="AD16" s="708"/>
      <c r="AE16" s="691"/>
    </row>
    <row r="17" spans="1:32" ht="18.399999999999999" customHeight="1" thickBot="1" x14ac:dyDescent="0.3">
      <c r="A17" s="692" t="s">
        <v>38</v>
      </c>
      <c r="B17" s="230">
        <v>1</v>
      </c>
      <c r="C17" s="68">
        <v>0.19791666666666666</v>
      </c>
      <c r="D17" s="499">
        <v>0.25</v>
      </c>
      <c r="E17" s="210">
        <f t="shared" ref="E17" si="3">D17+E$10</f>
        <v>0.25763888888888886</v>
      </c>
      <c r="F17" s="210">
        <f t="shared" ref="F17" si="4">E17+F$10</f>
        <v>0.26180555555555551</v>
      </c>
      <c r="G17" s="210">
        <f t="shared" ref="G17" si="5">F17+G$10</f>
        <v>0.26666666666666661</v>
      </c>
      <c r="H17" s="210">
        <f t="shared" ref="H17" si="6">G17+H$10</f>
        <v>0.27083333333333326</v>
      </c>
      <c r="I17" s="210">
        <f t="shared" ref="I17" si="7">H17+I$10</f>
        <v>0.27361111111111103</v>
      </c>
      <c r="J17" s="210">
        <f t="shared" ref="J17" si="8">I17+J$10</f>
        <v>0.2763888888888888</v>
      </c>
      <c r="K17" s="210">
        <f t="shared" ref="K17" si="9">J17+K$10</f>
        <v>0.28124999999999989</v>
      </c>
      <c r="L17" s="210">
        <f t="shared" ref="L17" si="10">K17+L$10</f>
        <v>0.28541666666666654</v>
      </c>
      <c r="M17" s="210">
        <f t="shared" ref="M17" si="11">L17+M$10</f>
        <v>0.28819444444444431</v>
      </c>
      <c r="N17" s="210">
        <f t="shared" ref="N17" si="12">M17+N$10</f>
        <v>0.29097222222222208</v>
      </c>
      <c r="O17" s="210">
        <f t="shared" ref="O17" si="13">N17+O$10</f>
        <v>0.29374999999999984</v>
      </c>
      <c r="P17" s="210">
        <f t="shared" ref="P17" si="14">O17+P$10</f>
        <v>0.29652777777777761</v>
      </c>
      <c r="Q17" s="210">
        <f t="shared" ref="Q17" si="15">P17+Q$10</f>
        <v>0.29930555555555538</v>
      </c>
      <c r="R17" s="210">
        <f t="shared" ref="R17" si="16">Q17+R$10</f>
        <v>0.30277777777777759</v>
      </c>
      <c r="S17" s="210">
        <f t="shared" ref="S17" si="17">R17+S$10</f>
        <v>0.30694444444444424</v>
      </c>
      <c r="T17" s="210">
        <f t="shared" ref="T17" si="18">S17+T$10</f>
        <v>0.31111111111111089</v>
      </c>
      <c r="U17" s="210">
        <f t="shared" ref="U17" si="19">T17+U$10</f>
        <v>0.31319444444444422</v>
      </c>
      <c r="V17" s="210">
        <f t="shared" ref="V17" si="20">U17+V$10</f>
        <v>0.31666666666666643</v>
      </c>
      <c r="W17" s="210">
        <f t="shared" ref="W17" si="21">V17+W$10</f>
        <v>0.32083333333333308</v>
      </c>
      <c r="X17" s="210">
        <f t="shared" ref="X17" si="22">W17+X$10</f>
        <v>0.32638888888888862</v>
      </c>
      <c r="Y17" s="210">
        <f t="shared" ref="Y17" si="23">X17+Y$10</f>
        <v>0.32986111111111083</v>
      </c>
      <c r="Z17" s="210">
        <f t="shared" ref="Z17" si="24">Y17+Z$10</f>
        <v>0.33749999999999969</v>
      </c>
      <c r="AA17" s="219"/>
      <c r="AB17" s="204">
        <f t="shared" ref="AB17:AB26" si="25">$AB$13</f>
        <v>55.678999999999988</v>
      </c>
      <c r="AC17" s="87">
        <f t="shared" ref="AC17:AC26" si="26">Z17-D17</f>
        <v>8.7499999999999689E-2</v>
      </c>
      <c r="AD17" s="73">
        <f t="shared" ref="AD17:AD26" si="27">$G$31/((AC17*1440)/60)</f>
        <v>26.513809523809613</v>
      </c>
      <c r="AE17" s="39"/>
    </row>
    <row r="18" spans="1:32" ht="18.399999999999999" customHeight="1" thickBot="1" x14ac:dyDescent="0.3">
      <c r="A18" s="693"/>
      <c r="B18" s="228">
        <v>2</v>
      </c>
      <c r="C18" s="130">
        <f>C17+"00:40"</f>
        <v>0.22569444444444442</v>
      </c>
      <c r="D18" s="500">
        <f>D17+"01:40"</f>
        <v>0.31944444444444442</v>
      </c>
      <c r="E18" s="210">
        <f t="shared" ref="E18:E26" si="28">D18+E$10</f>
        <v>0.32708333333333328</v>
      </c>
      <c r="F18" s="210">
        <f t="shared" ref="F18:F26" si="29">E18+F$10</f>
        <v>0.33124999999999993</v>
      </c>
      <c r="G18" s="210">
        <f t="shared" ref="G18:G26" si="30">F18+G$10</f>
        <v>0.33611111111111103</v>
      </c>
      <c r="H18" s="210">
        <f t="shared" ref="H18:H26" si="31">G18+H$10</f>
        <v>0.34027777777777768</v>
      </c>
      <c r="I18" s="210">
        <f t="shared" ref="I18:I26" si="32">H18+I$10</f>
        <v>0.34305555555555545</v>
      </c>
      <c r="J18" s="210">
        <f t="shared" ref="J18:J26" si="33">I18+J$10</f>
        <v>0.34583333333333321</v>
      </c>
      <c r="K18" s="210">
        <f t="shared" ref="K18:K26" si="34">J18+K$10</f>
        <v>0.35069444444444431</v>
      </c>
      <c r="L18" s="210">
        <f t="shared" ref="L18:L26" si="35">K18+L$10</f>
        <v>0.35486111111111096</v>
      </c>
      <c r="M18" s="210">
        <f t="shared" ref="M18:M26" si="36">L18+M$10</f>
        <v>0.35763888888888873</v>
      </c>
      <c r="N18" s="210">
        <f t="shared" ref="N18:N26" si="37">M18+N$10</f>
        <v>0.3604166666666665</v>
      </c>
      <c r="O18" s="210">
        <f t="shared" ref="O18:O26" si="38">N18+O$10</f>
        <v>0.36319444444444426</v>
      </c>
      <c r="P18" s="210">
        <f t="shared" ref="P18:P26" si="39">O18+P$10</f>
        <v>0.36597222222222203</v>
      </c>
      <c r="Q18" s="210">
        <f t="shared" ref="Q18:Q26" si="40">P18+Q$10</f>
        <v>0.3687499999999998</v>
      </c>
      <c r="R18" s="210">
        <f t="shared" ref="R18:R26" si="41">Q18+R$10</f>
        <v>0.37222222222222201</v>
      </c>
      <c r="S18" s="210">
        <f t="shared" ref="S18:S26" si="42">R18+S$10</f>
        <v>0.37638888888888866</v>
      </c>
      <c r="T18" s="210">
        <f t="shared" ref="T18:T26" si="43">S18+T$10</f>
        <v>0.38055555555555531</v>
      </c>
      <c r="U18" s="210">
        <f t="shared" ref="U18:U26" si="44">T18+U$10</f>
        <v>0.38263888888888864</v>
      </c>
      <c r="V18" s="210">
        <f t="shared" ref="V18:V26" si="45">U18+V$10</f>
        <v>0.38611111111111085</v>
      </c>
      <c r="W18" s="210">
        <f t="shared" ref="W18:W26" si="46">V18+W$10</f>
        <v>0.3902777777777775</v>
      </c>
      <c r="X18" s="210">
        <f t="shared" ref="X18:X26" si="47">W18+X$10</f>
        <v>0.39583333333333304</v>
      </c>
      <c r="Y18" s="210">
        <f t="shared" ref="Y18:Y26" si="48">X18+Y$10</f>
        <v>0.39930555555555525</v>
      </c>
      <c r="Z18" s="210">
        <f t="shared" ref="Z18:Z26" si="49">Y18+Z$10</f>
        <v>0.40694444444444411</v>
      </c>
      <c r="AA18" s="229"/>
      <c r="AB18" s="205">
        <f t="shared" si="25"/>
        <v>55.678999999999988</v>
      </c>
      <c r="AC18" s="163">
        <f t="shared" si="26"/>
        <v>8.7499999999999689E-2</v>
      </c>
      <c r="AD18" s="80">
        <f t="shared" si="27"/>
        <v>26.513809523809613</v>
      </c>
      <c r="AE18" s="81"/>
      <c r="AF18" s="82"/>
    </row>
    <row r="19" spans="1:32" ht="18.399999999999999" customHeight="1" thickBot="1" x14ac:dyDescent="0.3">
      <c r="A19" s="693"/>
      <c r="B19" s="228">
        <v>3</v>
      </c>
      <c r="C19" s="132"/>
      <c r="D19" s="500">
        <f>D18+"01:30"</f>
        <v>0.38194444444444442</v>
      </c>
      <c r="E19" s="210">
        <f t="shared" si="28"/>
        <v>0.38958333333333328</v>
      </c>
      <c r="F19" s="210">
        <f t="shared" si="29"/>
        <v>0.39374999999999993</v>
      </c>
      <c r="G19" s="210">
        <f t="shared" si="30"/>
        <v>0.39861111111111103</v>
      </c>
      <c r="H19" s="210">
        <f t="shared" si="31"/>
        <v>0.40277777777777768</v>
      </c>
      <c r="I19" s="210">
        <f t="shared" si="32"/>
        <v>0.40555555555555545</v>
      </c>
      <c r="J19" s="210">
        <f t="shared" si="33"/>
        <v>0.40833333333333321</v>
      </c>
      <c r="K19" s="210">
        <f t="shared" si="34"/>
        <v>0.41319444444444431</v>
      </c>
      <c r="L19" s="210">
        <f t="shared" si="35"/>
        <v>0.41736111111111096</v>
      </c>
      <c r="M19" s="210">
        <f t="shared" si="36"/>
        <v>0.42013888888888873</v>
      </c>
      <c r="N19" s="210">
        <f t="shared" si="37"/>
        <v>0.4229166666666665</v>
      </c>
      <c r="O19" s="210">
        <f t="shared" si="38"/>
        <v>0.42569444444444426</v>
      </c>
      <c r="P19" s="210">
        <f t="shared" si="39"/>
        <v>0.42847222222222203</v>
      </c>
      <c r="Q19" s="210">
        <f t="shared" si="40"/>
        <v>0.4312499999999998</v>
      </c>
      <c r="R19" s="210">
        <f t="shared" si="41"/>
        <v>0.43472222222222201</v>
      </c>
      <c r="S19" s="210">
        <f t="shared" si="42"/>
        <v>0.43888888888888866</v>
      </c>
      <c r="T19" s="210">
        <f t="shared" si="43"/>
        <v>0.44305555555555531</v>
      </c>
      <c r="U19" s="210">
        <f t="shared" si="44"/>
        <v>0.44513888888888864</v>
      </c>
      <c r="V19" s="210">
        <f t="shared" si="45"/>
        <v>0.44861111111111085</v>
      </c>
      <c r="W19" s="210">
        <f t="shared" si="46"/>
        <v>0.4527777777777775</v>
      </c>
      <c r="X19" s="210">
        <f t="shared" si="47"/>
        <v>0.45833333333333304</v>
      </c>
      <c r="Y19" s="210">
        <f t="shared" si="48"/>
        <v>0.46180555555555525</v>
      </c>
      <c r="Z19" s="210">
        <f t="shared" si="49"/>
        <v>0.46944444444444411</v>
      </c>
      <c r="AA19" s="229"/>
      <c r="AB19" s="205">
        <f t="shared" si="25"/>
        <v>55.678999999999988</v>
      </c>
      <c r="AC19" s="163">
        <f t="shared" si="26"/>
        <v>8.7499999999999689E-2</v>
      </c>
      <c r="AD19" s="80">
        <f t="shared" si="27"/>
        <v>26.513809523809613</v>
      </c>
      <c r="AE19" s="81"/>
      <c r="AF19" s="82">
        <f>D18-D17</f>
        <v>6.944444444444442E-2</v>
      </c>
    </row>
    <row r="20" spans="1:32" ht="18.399999999999999" customHeight="1" thickBot="1" x14ac:dyDescent="0.3">
      <c r="A20" s="693"/>
      <c r="B20" s="228">
        <v>4</v>
      </c>
      <c r="C20" s="132"/>
      <c r="D20" s="500">
        <f t="shared" ref="D20:D26" si="50">D19+"01:40"</f>
        <v>0.45138888888888884</v>
      </c>
      <c r="E20" s="210">
        <f t="shared" si="28"/>
        <v>0.4590277777777777</v>
      </c>
      <c r="F20" s="210">
        <f t="shared" si="29"/>
        <v>0.46319444444444435</v>
      </c>
      <c r="G20" s="210">
        <f t="shared" si="30"/>
        <v>0.46805555555555545</v>
      </c>
      <c r="H20" s="210">
        <f t="shared" si="31"/>
        <v>0.4722222222222221</v>
      </c>
      <c r="I20" s="210">
        <f t="shared" si="32"/>
        <v>0.47499999999999987</v>
      </c>
      <c r="J20" s="210">
        <f t="shared" si="33"/>
        <v>0.47777777777777763</v>
      </c>
      <c r="K20" s="210">
        <f t="shared" si="34"/>
        <v>0.48263888888888873</v>
      </c>
      <c r="L20" s="210">
        <f t="shared" si="35"/>
        <v>0.48680555555555538</v>
      </c>
      <c r="M20" s="210">
        <f t="shared" si="36"/>
        <v>0.48958333333333315</v>
      </c>
      <c r="N20" s="210">
        <f t="shared" si="37"/>
        <v>0.49236111111111092</v>
      </c>
      <c r="O20" s="210">
        <f t="shared" si="38"/>
        <v>0.49513888888888868</v>
      </c>
      <c r="P20" s="210">
        <f t="shared" si="39"/>
        <v>0.49791666666666645</v>
      </c>
      <c r="Q20" s="210">
        <f t="shared" si="40"/>
        <v>0.50069444444444422</v>
      </c>
      <c r="R20" s="210">
        <f t="shared" si="41"/>
        <v>0.50416666666666643</v>
      </c>
      <c r="S20" s="210">
        <f t="shared" si="42"/>
        <v>0.50833333333333308</v>
      </c>
      <c r="T20" s="210">
        <f t="shared" si="43"/>
        <v>0.51249999999999973</v>
      </c>
      <c r="U20" s="210">
        <f t="shared" si="44"/>
        <v>0.51458333333333306</v>
      </c>
      <c r="V20" s="210">
        <f t="shared" si="45"/>
        <v>0.51805555555555527</v>
      </c>
      <c r="W20" s="210">
        <f t="shared" si="46"/>
        <v>0.52222222222222192</v>
      </c>
      <c r="X20" s="210">
        <f t="shared" si="47"/>
        <v>0.52777777777777746</v>
      </c>
      <c r="Y20" s="210">
        <f t="shared" si="48"/>
        <v>0.53124999999999967</v>
      </c>
      <c r="Z20" s="210">
        <f t="shared" si="49"/>
        <v>0.53888888888888853</v>
      </c>
      <c r="AA20" s="229"/>
      <c r="AB20" s="205">
        <f t="shared" si="25"/>
        <v>55.678999999999988</v>
      </c>
      <c r="AC20" s="163">
        <f t="shared" si="26"/>
        <v>8.7499999999999689E-2</v>
      </c>
      <c r="AD20" s="80">
        <f t="shared" si="27"/>
        <v>26.513809523809613</v>
      </c>
      <c r="AE20" s="81"/>
      <c r="AF20" s="82">
        <f t="shared" ref="AF20:AF26" si="51">D19-D18</f>
        <v>6.25E-2</v>
      </c>
    </row>
    <row r="21" spans="1:32" ht="18.399999999999999" customHeight="1" thickBot="1" x14ac:dyDescent="0.3">
      <c r="A21" s="693"/>
      <c r="B21" s="228">
        <v>5</v>
      </c>
      <c r="C21" s="132"/>
      <c r="D21" s="500">
        <f t="shared" si="50"/>
        <v>0.52083333333333326</v>
      </c>
      <c r="E21" s="210">
        <f t="shared" si="28"/>
        <v>0.52847222222222212</v>
      </c>
      <c r="F21" s="210">
        <f t="shared" si="29"/>
        <v>0.53263888888888877</v>
      </c>
      <c r="G21" s="210">
        <f t="shared" si="30"/>
        <v>0.53749999999999987</v>
      </c>
      <c r="H21" s="210">
        <f t="shared" si="31"/>
        <v>0.54166666666666652</v>
      </c>
      <c r="I21" s="210">
        <f t="shared" si="32"/>
        <v>0.54444444444444429</v>
      </c>
      <c r="J21" s="210">
        <f t="shared" si="33"/>
        <v>0.54722222222222205</v>
      </c>
      <c r="K21" s="210">
        <f t="shared" si="34"/>
        <v>0.55208333333333315</v>
      </c>
      <c r="L21" s="210">
        <f t="shared" si="35"/>
        <v>0.5562499999999998</v>
      </c>
      <c r="M21" s="210">
        <f t="shared" si="36"/>
        <v>0.55902777777777757</v>
      </c>
      <c r="N21" s="210">
        <f t="shared" si="37"/>
        <v>0.56180555555555534</v>
      </c>
      <c r="O21" s="210">
        <f t="shared" si="38"/>
        <v>0.5645833333333331</v>
      </c>
      <c r="P21" s="210">
        <f t="shared" si="39"/>
        <v>0.56736111111111087</v>
      </c>
      <c r="Q21" s="210">
        <f t="shared" si="40"/>
        <v>0.57013888888888864</v>
      </c>
      <c r="R21" s="210">
        <f t="shared" si="41"/>
        <v>0.57361111111111085</v>
      </c>
      <c r="S21" s="210">
        <f t="shared" si="42"/>
        <v>0.5777777777777775</v>
      </c>
      <c r="T21" s="210">
        <f t="shared" si="43"/>
        <v>0.58194444444444415</v>
      </c>
      <c r="U21" s="210">
        <f t="shared" si="44"/>
        <v>0.58402777777777748</v>
      </c>
      <c r="V21" s="210">
        <f t="shared" si="45"/>
        <v>0.58749999999999969</v>
      </c>
      <c r="W21" s="210">
        <f t="shared" si="46"/>
        <v>0.59166666666666634</v>
      </c>
      <c r="X21" s="210">
        <f t="shared" si="47"/>
        <v>0.59722222222222188</v>
      </c>
      <c r="Y21" s="210">
        <f t="shared" si="48"/>
        <v>0.60069444444444409</v>
      </c>
      <c r="Z21" s="210">
        <f t="shared" si="49"/>
        <v>0.60833333333333295</v>
      </c>
      <c r="AA21" s="229"/>
      <c r="AB21" s="205">
        <f t="shared" si="25"/>
        <v>55.678999999999988</v>
      </c>
      <c r="AC21" s="163">
        <f t="shared" si="26"/>
        <v>8.7499999999999689E-2</v>
      </c>
      <c r="AD21" s="80">
        <f t="shared" si="27"/>
        <v>26.513809523809613</v>
      </c>
      <c r="AE21" s="81"/>
      <c r="AF21" s="82">
        <f t="shared" si="51"/>
        <v>6.944444444444442E-2</v>
      </c>
    </row>
    <row r="22" spans="1:32" ht="18.399999999999999" customHeight="1" thickBot="1" x14ac:dyDescent="0.3">
      <c r="A22" s="693"/>
      <c r="B22" s="228">
        <v>6</v>
      </c>
      <c r="C22" s="132"/>
      <c r="D22" s="500">
        <f>D21+"01:30"</f>
        <v>0.58333333333333326</v>
      </c>
      <c r="E22" s="210">
        <f t="shared" si="28"/>
        <v>0.59097222222222212</v>
      </c>
      <c r="F22" s="210">
        <f t="shared" si="29"/>
        <v>0.59513888888888877</v>
      </c>
      <c r="G22" s="210">
        <f t="shared" si="30"/>
        <v>0.59999999999999987</v>
      </c>
      <c r="H22" s="210">
        <f t="shared" si="31"/>
        <v>0.60416666666666652</v>
      </c>
      <c r="I22" s="210">
        <f t="shared" si="32"/>
        <v>0.60694444444444429</v>
      </c>
      <c r="J22" s="210">
        <f t="shared" si="33"/>
        <v>0.60972222222222205</v>
      </c>
      <c r="K22" s="210">
        <f t="shared" si="34"/>
        <v>0.61458333333333315</v>
      </c>
      <c r="L22" s="210">
        <f t="shared" si="35"/>
        <v>0.6187499999999998</v>
      </c>
      <c r="M22" s="210">
        <f t="shared" si="36"/>
        <v>0.62152777777777757</v>
      </c>
      <c r="N22" s="210">
        <f t="shared" si="37"/>
        <v>0.62430555555555534</v>
      </c>
      <c r="O22" s="210">
        <f t="shared" si="38"/>
        <v>0.6270833333333331</v>
      </c>
      <c r="P22" s="210">
        <f t="shared" si="39"/>
        <v>0.62986111111111087</v>
      </c>
      <c r="Q22" s="210">
        <f t="shared" si="40"/>
        <v>0.63263888888888864</v>
      </c>
      <c r="R22" s="210">
        <f t="shared" si="41"/>
        <v>0.63611111111111085</v>
      </c>
      <c r="S22" s="210">
        <f t="shared" si="42"/>
        <v>0.6402777777777775</v>
      </c>
      <c r="T22" s="210">
        <f t="shared" si="43"/>
        <v>0.64444444444444415</v>
      </c>
      <c r="U22" s="210">
        <f t="shared" si="44"/>
        <v>0.64652777777777748</v>
      </c>
      <c r="V22" s="210">
        <f t="shared" si="45"/>
        <v>0.64999999999999969</v>
      </c>
      <c r="W22" s="210">
        <f t="shared" si="46"/>
        <v>0.65416666666666634</v>
      </c>
      <c r="X22" s="210">
        <f t="shared" si="47"/>
        <v>0.65972222222222188</v>
      </c>
      <c r="Y22" s="210">
        <f t="shared" si="48"/>
        <v>0.66319444444444409</v>
      </c>
      <c r="Z22" s="210">
        <f t="shared" si="49"/>
        <v>0.67083333333333295</v>
      </c>
      <c r="AA22" s="229"/>
      <c r="AB22" s="205">
        <f t="shared" si="25"/>
        <v>55.678999999999988</v>
      </c>
      <c r="AC22" s="163">
        <f t="shared" si="26"/>
        <v>8.7499999999999689E-2</v>
      </c>
      <c r="AD22" s="80">
        <f t="shared" si="27"/>
        <v>26.513809523809613</v>
      </c>
      <c r="AE22" s="81"/>
      <c r="AF22" s="82">
        <f t="shared" si="51"/>
        <v>6.944444444444442E-2</v>
      </c>
    </row>
    <row r="23" spans="1:32" ht="18.399999999999999" customHeight="1" thickBot="1" x14ac:dyDescent="0.3">
      <c r="A23" s="693"/>
      <c r="B23" s="228">
        <v>7</v>
      </c>
      <c r="C23" s="132"/>
      <c r="D23" s="500">
        <f t="shared" si="50"/>
        <v>0.65277777777777768</v>
      </c>
      <c r="E23" s="210">
        <f t="shared" si="28"/>
        <v>0.66041666666666654</v>
      </c>
      <c r="F23" s="210">
        <f t="shared" si="29"/>
        <v>0.66458333333333319</v>
      </c>
      <c r="G23" s="210">
        <f t="shared" si="30"/>
        <v>0.66944444444444429</v>
      </c>
      <c r="H23" s="210">
        <f t="shared" si="31"/>
        <v>0.67361111111111094</v>
      </c>
      <c r="I23" s="210">
        <f t="shared" si="32"/>
        <v>0.67638888888888871</v>
      </c>
      <c r="J23" s="210">
        <f t="shared" si="33"/>
        <v>0.67916666666666647</v>
      </c>
      <c r="K23" s="210">
        <f t="shared" si="34"/>
        <v>0.68402777777777757</v>
      </c>
      <c r="L23" s="210">
        <f t="shared" si="35"/>
        <v>0.68819444444444422</v>
      </c>
      <c r="M23" s="210">
        <f t="shared" si="36"/>
        <v>0.69097222222222199</v>
      </c>
      <c r="N23" s="210">
        <f t="shared" si="37"/>
        <v>0.69374999999999976</v>
      </c>
      <c r="O23" s="210">
        <f t="shared" si="38"/>
        <v>0.69652777777777752</v>
      </c>
      <c r="P23" s="210">
        <f t="shared" si="39"/>
        <v>0.69930555555555529</v>
      </c>
      <c r="Q23" s="210">
        <f t="shared" si="40"/>
        <v>0.70208333333333306</v>
      </c>
      <c r="R23" s="210">
        <f t="shared" si="41"/>
        <v>0.70555555555555527</v>
      </c>
      <c r="S23" s="210">
        <f t="shared" si="42"/>
        <v>0.70972222222222192</v>
      </c>
      <c r="T23" s="210">
        <f t="shared" si="43"/>
        <v>0.71388888888888857</v>
      </c>
      <c r="U23" s="210">
        <f t="shared" si="44"/>
        <v>0.7159722222222219</v>
      </c>
      <c r="V23" s="210">
        <f t="shared" si="45"/>
        <v>0.71944444444444411</v>
      </c>
      <c r="W23" s="210">
        <f t="shared" si="46"/>
        <v>0.72361111111111076</v>
      </c>
      <c r="X23" s="210">
        <f t="shared" si="47"/>
        <v>0.7291666666666663</v>
      </c>
      <c r="Y23" s="210">
        <f t="shared" si="48"/>
        <v>0.73263888888888851</v>
      </c>
      <c r="Z23" s="210">
        <f t="shared" si="49"/>
        <v>0.74027777777777737</v>
      </c>
      <c r="AA23" s="229"/>
      <c r="AB23" s="205">
        <f t="shared" si="25"/>
        <v>55.678999999999988</v>
      </c>
      <c r="AC23" s="163">
        <f t="shared" si="26"/>
        <v>8.7499999999999689E-2</v>
      </c>
      <c r="AD23" s="80">
        <f t="shared" si="27"/>
        <v>26.513809523809613</v>
      </c>
      <c r="AE23" s="81"/>
      <c r="AF23" s="82">
        <f t="shared" si="51"/>
        <v>6.25E-2</v>
      </c>
    </row>
    <row r="24" spans="1:32" ht="18.399999999999999" customHeight="1" thickBot="1" x14ac:dyDescent="0.3">
      <c r="A24" s="693"/>
      <c r="B24" s="228">
        <v>8</v>
      </c>
      <c r="C24" s="132"/>
      <c r="D24" s="500">
        <f t="shared" si="50"/>
        <v>0.7222222222222221</v>
      </c>
      <c r="E24" s="210">
        <f t="shared" si="28"/>
        <v>0.72986111111111096</v>
      </c>
      <c r="F24" s="210">
        <f t="shared" si="29"/>
        <v>0.73402777777777761</v>
      </c>
      <c r="G24" s="210">
        <f t="shared" si="30"/>
        <v>0.73888888888888871</v>
      </c>
      <c r="H24" s="210">
        <f t="shared" si="31"/>
        <v>0.74305555555555536</v>
      </c>
      <c r="I24" s="210">
        <f t="shared" si="32"/>
        <v>0.74583333333333313</v>
      </c>
      <c r="J24" s="210">
        <f t="shared" si="33"/>
        <v>0.74861111111111089</v>
      </c>
      <c r="K24" s="210">
        <f t="shared" si="34"/>
        <v>0.75347222222222199</v>
      </c>
      <c r="L24" s="210">
        <f t="shared" si="35"/>
        <v>0.75763888888888864</v>
      </c>
      <c r="M24" s="210">
        <f t="shared" si="36"/>
        <v>0.76041666666666641</v>
      </c>
      <c r="N24" s="210">
        <f t="shared" si="37"/>
        <v>0.76319444444444418</v>
      </c>
      <c r="O24" s="210">
        <f t="shared" si="38"/>
        <v>0.76597222222222194</v>
      </c>
      <c r="P24" s="210">
        <f t="shared" si="39"/>
        <v>0.76874999999999971</v>
      </c>
      <c r="Q24" s="210">
        <f t="shared" si="40"/>
        <v>0.77152777777777748</v>
      </c>
      <c r="R24" s="210">
        <f t="shared" si="41"/>
        <v>0.77499999999999969</v>
      </c>
      <c r="S24" s="210">
        <f t="shared" si="42"/>
        <v>0.77916666666666634</v>
      </c>
      <c r="T24" s="210">
        <f t="shared" si="43"/>
        <v>0.78333333333333299</v>
      </c>
      <c r="U24" s="210">
        <f t="shared" si="44"/>
        <v>0.78541666666666632</v>
      </c>
      <c r="V24" s="210">
        <f t="shared" si="45"/>
        <v>0.78888888888888853</v>
      </c>
      <c r="W24" s="210">
        <f t="shared" si="46"/>
        <v>0.79305555555555518</v>
      </c>
      <c r="X24" s="210">
        <f t="shared" si="47"/>
        <v>0.79861111111111072</v>
      </c>
      <c r="Y24" s="210">
        <f t="shared" si="48"/>
        <v>0.80208333333333293</v>
      </c>
      <c r="Z24" s="210">
        <f t="shared" si="49"/>
        <v>0.80972222222222179</v>
      </c>
      <c r="AA24" s="229"/>
      <c r="AB24" s="205">
        <f t="shared" si="25"/>
        <v>55.678999999999988</v>
      </c>
      <c r="AC24" s="163">
        <f t="shared" si="26"/>
        <v>8.7499999999999689E-2</v>
      </c>
      <c r="AD24" s="80">
        <f t="shared" si="27"/>
        <v>26.513809523809613</v>
      </c>
      <c r="AE24" s="81"/>
      <c r="AF24" s="82">
        <f t="shared" si="51"/>
        <v>6.944444444444442E-2</v>
      </c>
    </row>
    <row r="25" spans="1:32" ht="18.399999999999999" customHeight="1" thickBot="1" x14ac:dyDescent="0.3">
      <c r="A25" s="693"/>
      <c r="B25" s="228">
        <v>9</v>
      </c>
      <c r="C25" s="132"/>
      <c r="D25" s="500">
        <f t="shared" si="50"/>
        <v>0.79166666666666652</v>
      </c>
      <c r="E25" s="210">
        <f t="shared" si="28"/>
        <v>0.79930555555555538</v>
      </c>
      <c r="F25" s="210">
        <f t="shared" si="29"/>
        <v>0.80347222222222203</v>
      </c>
      <c r="G25" s="210">
        <f t="shared" si="30"/>
        <v>0.80833333333333313</v>
      </c>
      <c r="H25" s="210">
        <f t="shared" si="31"/>
        <v>0.81249999999999978</v>
      </c>
      <c r="I25" s="210">
        <f t="shared" si="32"/>
        <v>0.81527777777777755</v>
      </c>
      <c r="J25" s="210">
        <f t="shared" si="33"/>
        <v>0.81805555555555531</v>
      </c>
      <c r="K25" s="210">
        <f t="shared" si="34"/>
        <v>0.82291666666666641</v>
      </c>
      <c r="L25" s="210">
        <f t="shared" si="35"/>
        <v>0.82708333333333306</v>
      </c>
      <c r="M25" s="210">
        <f t="shared" si="36"/>
        <v>0.82986111111111083</v>
      </c>
      <c r="N25" s="210">
        <f t="shared" si="37"/>
        <v>0.8326388888888886</v>
      </c>
      <c r="O25" s="210">
        <f t="shared" si="38"/>
        <v>0.83541666666666636</v>
      </c>
      <c r="P25" s="210">
        <f t="shared" si="39"/>
        <v>0.83819444444444413</v>
      </c>
      <c r="Q25" s="210">
        <f t="shared" si="40"/>
        <v>0.8409722222222219</v>
      </c>
      <c r="R25" s="210">
        <f t="shared" si="41"/>
        <v>0.84444444444444411</v>
      </c>
      <c r="S25" s="210">
        <f t="shared" si="42"/>
        <v>0.84861111111111076</v>
      </c>
      <c r="T25" s="210">
        <f t="shared" si="43"/>
        <v>0.85277777777777741</v>
      </c>
      <c r="U25" s="210">
        <f t="shared" si="44"/>
        <v>0.85486111111111074</v>
      </c>
      <c r="V25" s="210">
        <f t="shared" si="45"/>
        <v>0.85833333333333295</v>
      </c>
      <c r="W25" s="210">
        <f t="shared" si="46"/>
        <v>0.8624999999999996</v>
      </c>
      <c r="X25" s="210">
        <f t="shared" si="47"/>
        <v>0.86805555555555514</v>
      </c>
      <c r="Y25" s="210">
        <f t="shared" si="48"/>
        <v>0.87152777777777735</v>
      </c>
      <c r="Z25" s="210">
        <f t="shared" si="49"/>
        <v>0.87916666666666621</v>
      </c>
      <c r="AA25" s="229"/>
      <c r="AB25" s="205">
        <f t="shared" si="25"/>
        <v>55.678999999999988</v>
      </c>
      <c r="AC25" s="163">
        <f t="shared" si="26"/>
        <v>8.7499999999999689E-2</v>
      </c>
      <c r="AD25" s="80">
        <f t="shared" si="27"/>
        <v>26.513809523809613</v>
      </c>
      <c r="AE25" s="81"/>
      <c r="AF25" s="82">
        <f t="shared" si="51"/>
        <v>6.944444444444442E-2</v>
      </c>
    </row>
    <row r="26" spans="1:32" ht="18.399999999999999" customHeight="1" thickBot="1" x14ac:dyDescent="0.3">
      <c r="A26" s="709"/>
      <c r="B26" s="228">
        <v>10</v>
      </c>
      <c r="C26" s="132"/>
      <c r="D26" s="500">
        <f t="shared" si="50"/>
        <v>0.86111111111111094</v>
      </c>
      <c r="E26" s="210">
        <f t="shared" si="28"/>
        <v>0.8687499999999998</v>
      </c>
      <c r="F26" s="210">
        <f t="shared" si="29"/>
        <v>0.87291666666666645</v>
      </c>
      <c r="G26" s="210">
        <f t="shared" si="30"/>
        <v>0.87777777777777755</v>
      </c>
      <c r="H26" s="210">
        <f t="shared" si="31"/>
        <v>0.8819444444444442</v>
      </c>
      <c r="I26" s="210">
        <f t="shared" si="32"/>
        <v>0.88472222222222197</v>
      </c>
      <c r="J26" s="210">
        <f t="shared" si="33"/>
        <v>0.88749999999999973</v>
      </c>
      <c r="K26" s="210">
        <f t="shared" si="34"/>
        <v>0.89236111111111083</v>
      </c>
      <c r="L26" s="210">
        <f t="shared" si="35"/>
        <v>0.89652777777777748</v>
      </c>
      <c r="M26" s="210">
        <f t="shared" si="36"/>
        <v>0.89930555555555525</v>
      </c>
      <c r="N26" s="210">
        <f t="shared" si="37"/>
        <v>0.90208333333333302</v>
      </c>
      <c r="O26" s="210">
        <f t="shared" si="38"/>
        <v>0.90486111111111078</v>
      </c>
      <c r="P26" s="210">
        <f t="shared" si="39"/>
        <v>0.90763888888888855</v>
      </c>
      <c r="Q26" s="210">
        <f t="shared" si="40"/>
        <v>0.91041666666666632</v>
      </c>
      <c r="R26" s="210">
        <f t="shared" si="41"/>
        <v>0.91388888888888853</v>
      </c>
      <c r="S26" s="210">
        <f t="shared" si="42"/>
        <v>0.91805555555555518</v>
      </c>
      <c r="T26" s="210">
        <f t="shared" si="43"/>
        <v>0.92222222222222183</v>
      </c>
      <c r="U26" s="210">
        <f t="shared" si="44"/>
        <v>0.92430555555555516</v>
      </c>
      <c r="V26" s="210">
        <f t="shared" si="45"/>
        <v>0.92777777777777737</v>
      </c>
      <c r="W26" s="210">
        <f t="shared" si="46"/>
        <v>0.93194444444444402</v>
      </c>
      <c r="X26" s="210">
        <f t="shared" si="47"/>
        <v>0.93749999999999956</v>
      </c>
      <c r="Y26" s="210">
        <f t="shared" si="48"/>
        <v>0.94097222222222177</v>
      </c>
      <c r="Z26" s="210">
        <f t="shared" si="49"/>
        <v>0.94861111111111063</v>
      </c>
      <c r="AA26" s="229"/>
      <c r="AB26" s="205">
        <f t="shared" si="25"/>
        <v>55.678999999999988</v>
      </c>
      <c r="AC26" s="163">
        <f t="shared" si="26"/>
        <v>8.7499999999999689E-2</v>
      </c>
      <c r="AD26" s="80">
        <f t="shared" si="27"/>
        <v>26.513809523809613</v>
      </c>
      <c r="AE26" s="81"/>
      <c r="AF26" s="82">
        <f t="shared" si="51"/>
        <v>6.944444444444442E-2</v>
      </c>
    </row>
    <row r="27" spans="1:32" ht="18.399999999999999" customHeight="1" x14ac:dyDescent="0.2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F27" s="82"/>
    </row>
    <row r="28" spans="1:32" ht="18.399999999999999" customHeight="1" x14ac:dyDescent="0.25">
      <c r="A28" s="84"/>
      <c r="B28" s="84"/>
      <c r="C28" s="84"/>
      <c r="D28" s="84" t="s">
        <v>63</v>
      </c>
      <c r="E28" s="84"/>
      <c r="F28" s="206"/>
      <c r="G28" s="84">
        <v>10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F28" s="82"/>
    </row>
    <row r="29" spans="1:32" ht="18.399999999999999" customHeight="1" x14ac:dyDescent="0.25">
      <c r="A29" s="84"/>
      <c r="B29" s="84"/>
      <c r="C29" s="84"/>
      <c r="D29" s="84" t="s">
        <v>64</v>
      </c>
      <c r="E29" s="84"/>
      <c r="F29" s="206"/>
      <c r="G29" s="84">
        <v>0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F29" s="82"/>
    </row>
    <row r="30" spans="1:32" ht="18.399999999999999" customHeight="1" x14ac:dyDescent="0.25">
      <c r="A30" s="84"/>
      <c r="B30" s="84"/>
      <c r="C30" s="84"/>
      <c r="D30" s="84" t="s">
        <v>65</v>
      </c>
      <c r="E30" s="84"/>
      <c r="F30" s="206"/>
      <c r="G30" s="84">
        <f>B26</f>
        <v>10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F30" s="82"/>
    </row>
    <row r="31" spans="1:32" ht="18.399999999999999" customHeight="1" x14ac:dyDescent="0.25">
      <c r="A31" s="84"/>
      <c r="B31" s="84"/>
      <c r="C31" s="84"/>
      <c r="D31" s="84" t="s">
        <v>66</v>
      </c>
      <c r="E31" s="84"/>
      <c r="F31" s="206"/>
      <c r="G31" s="207">
        <f>AB13</f>
        <v>55.678999999999988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F31" s="82"/>
    </row>
    <row r="32" spans="1:32" ht="15" customHeight="1" x14ac:dyDescent="0.25">
      <c r="D32" s="84" t="s">
        <v>68</v>
      </c>
      <c r="G32" s="84">
        <f>19.78*6</f>
        <v>118.68</v>
      </c>
      <c r="H32" s="84" t="s">
        <v>69</v>
      </c>
      <c r="AF32" s="82"/>
    </row>
    <row r="33" spans="4:32" ht="15" customHeight="1" x14ac:dyDescent="0.25">
      <c r="D33" s="84" t="s">
        <v>70</v>
      </c>
      <c r="H33" s="84"/>
      <c r="AF33" s="82"/>
    </row>
    <row r="34" spans="4:32" ht="15" customHeight="1" x14ac:dyDescent="0.25">
      <c r="AF34" s="82"/>
    </row>
    <row r="35" spans="4:32" ht="15" customHeight="1" x14ac:dyDescent="0.25">
      <c r="AF35" s="82"/>
    </row>
    <row r="36" spans="4:32" ht="15" customHeight="1" x14ac:dyDescent="0.25">
      <c r="AF36" s="82"/>
    </row>
    <row r="37" spans="4:32" ht="15" customHeight="1" x14ac:dyDescent="0.25">
      <c r="AF37" s="82"/>
    </row>
    <row r="38" spans="4:32" ht="15" customHeight="1" x14ac:dyDescent="0.25">
      <c r="AF38" s="82"/>
    </row>
    <row r="39" spans="4:32" ht="15" customHeight="1" x14ac:dyDescent="0.25">
      <c r="AF39" s="82"/>
    </row>
    <row r="40" spans="4:32" ht="15" customHeight="1" x14ac:dyDescent="0.25">
      <c r="AF40" s="82"/>
    </row>
    <row r="41" spans="4:32" ht="15" customHeight="1" x14ac:dyDescent="0.25">
      <c r="AF41" s="82"/>
    </row>
    <row r="57" spans="7:7" ht="15" customHeight="1" x14ac:dyDescent="0.25">
      <c r="G57" s="40">
        <v>3</v>
      </c>
    </row>
    <row r="58" spans="7:7" ht="15" customHeight="1" x14ac:dyDescent="0.25">
      <c r="G58" s="40">
        <f>B54</f>
        <v>0</v>
      </c>
    </row>
  </sheetData>
  <mergeCells count="12">
    <mergeCell ref="A17:A26"/>
    <mergeCell ref="B8:AD8"/>
    <mergeCell ref="B11:C11"/>
    <mergeCell ref="E11:Y11"/>
    <mergeCell ref="AB11:AB12"/>
    <mergeCell ref="AC11:AC15"/>
    <mergeCell ref="AD11:AD15"/>
    <mergeCell ref="AE11:AE15"/>
    <mergeCell ref="B12:C12"/>
    <mergeCell ref="AB13:AB15"/>
    <mergeCell ref="B15:C15"/>
    <mergeCell ref="B16:AE16"/>
  </mergeCells>
  <pageMargins left="0.51181102362204722" right="0.15748031496062992" top="0.74803149606299213" bottom="0.74803149606299213" header="0.31496062992125984" footer="0.31496062992125984"/>
  <pageSetup paperSize="9" scale="28" fitToHeight="5" orientation="portrait" r:id="rId1"/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B96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2" width="10.7109375" style="40" customWidth="1"/>
    <col min="23" max="23" width="12.140625" style="40" customWidth="1"/>
    <col min="24" max="25" width="9.7109375" style="40" customWidth="1"/>
    <col min="26" max="26" width="14.7109375" style="40" customWidth="1"/>
    <col min="27" max="16384" width="11.5703125" style="40"/>
  </cols>
  <sheetData>
    <row r="1" spans="2:28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2:28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2:28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2:28" s="30" customFormat="1" ht="23.25" x14ac:dyDescent="0.35">
      <c r="B4" s="32" t="s">
        <v>191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2:28" s="30" customFormat="1" ht="23.25" x14ac:dyDescent="0.35">
      <c r="B5" s="32" t="s">
        <v>179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2:28" s="30" customFormat="1" ht="23.25" x14ac:dyDescent="0.35">
      <c r="B6" s="32" t="s">
        <v>180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2:28" s="30" customFormat="1" ht="23.25" x14ac:dyDescent="0.35">
      <c r="B7" s="32" t="s">
        <v>181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2:28" s="30" customFormat="1" ht="24" thickBot="1" x14ac:dyDescent="0.4"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173"/>
    </row>
    <row r="9" spans="2:28" s="30" customFormat="1" ht="131.25" customHeight="1" thickBot="1" x14ac:dyDescent="0.4">
      <c r="B9" s="710" t="s">
        <v>249</v>
      </c>
      <c r="C9" s="711"/>
      <c r="D9" s="711"/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2"/>
      <c r="AA9" s="332"/>
      <c r="AB9" s="332"/>
    </row>
    <row r="10" spans="2:28" s="30" customFormat="1" ht="61.5" customHeight="1" thickBot="1" x14ac:dyDescent="0.4"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332"/>
      <c r="AB10" s="332"/>
    </row>
    <row r="11" spans="2:28" ht="18.75" thickBot="1" x14ac:dyDescent="0.3">
      <c r="B11" s="209"/>
      <c r="C11" s="104"/>
      <c r="D11" s="210"/>
      <c r="E11" s="211">
        <v>4.1666666666666666E-3</v>
      </c>
      <c r="F11" s="211">
        <v>6.9444444444444441E-3</v>
      </c>
      <c r="G11" s="211">
        <v>5.5555555555555558E-3</v>
      </c>
      <c r="H11" s="211">
        <v>2.7777777777777779E-3</v>
      </c>
      <c r="I11" s="211">
        <v>3.472222222222222E-3</v>
      </c>
      <c r="J11" s="211">
        <v>2.0833333333333333E-3</v>
      </c>
      <c r="K11" s="211">
        <v>4.1666666666666666E-3</v>
      </c>
      <c r="L11" s="211">
        <v>3.472222222222222E-3</v>
      </c>
      <c r="M11" s="211">
        <v>4.8611111111111112E-3</v>
      </c>
      <c r="N11" s="211">
        <v>4.1666666666666666E-3</v>
      </c>
      <c r="O11" s="211">
        <v>2.7777777777777779E-3</v>
      </c>
      <c r="P11" s="211">
        <v>3.472222222222222E-3</v>
      </c>
      <c r="Q11" s="211">
        <v>2.0833333333333333E-3</v>
      </c>
      <c r="R11" s="211">
        <v>3.472222222222222E-3</v>
      </c>
      <c r="S11" s="211">
        <v>3.472222222222222E-3</v>
      </c>
      <c r="T11" s="211">
        <v>4.1666666666666666E-3</v>
      </c>
      <c r="U11" s="211">
        <v>6.2499999999999995E-3</v>
      </c>
      <c r="V11" s="212">
        <v>4.1666666666666666E-3</v>
      </c>
      <c r="W11" s="75"/>
      <c r="X11" s="114">
        <f>SUM(E11:V11)</f>
        <v>7.1527777777777787E-2</v>
      </c>
      <c r="Y11" s="195"/>
      <c r="Z11" s="106"/>
    </row>
    <row r="12" spans="2:28" ht="15.75" customHeight="1" thickBot="1" x14ac:dyDescent="0.3">
      <c r="B12" s="104"/>
      <c r="C12" s="104"/>
      <c r="D12" s="213"/>
      <c r="E12" s="211">
        <v>3.472222222222222E-3</v>
      </c>
      <c r="F12" s="211">
        <v>6.2499999999999995E-3</v>
      </c>
      <c r="G12" s="211">
        <v>5.5555555555555558E-3</v>
      </c>
      <c r="H12" s="211">
        <v>2.7777777777777779E-3</v>
      </c>
      <c r="I12" s="211">
        <v>2.7777777777777779E-3</v>
      </c>
      <c r="J12" s="211">
        <v>2.0833333333333333E-3</v>
      </c>
      <c r="K12" s="211">
        <v>4.1666666666666666E-3</v>
      </c>
      <c r="L12" s="211">
        <v>2.7777777777777779E-3</v>
      </c>
      <c r="M12" s="211">
        <v>4.1666666666666666E-3</v>
      </c>
      <c r="N12" s="211">
        <v>3.472222222222222E-3</v>
      </c>
      <c r="O12" s="211">
        <v>2.7777777777777779E-3</v>
      </c>
      <c r="P12" s="211">
        <v>3.472222222222222E-3</v>
      </c>
      <c r="Q12" s="211">
        <v>2.0833333333333333E-3</v>
      </c>
      <c r="R12" s="211">
        <v>2.7777777777777779E-3</v>
      </c>
      <c r="S12" s="211">
        <v>3.472222222222222E-3</v>
      </c>
      <c r="T12" s="211">
        <v>3.472222222222222E-3</v>
      </c>
      <c r="U12" s="211">
        <v>5.5555555555555558E-3</v>
      </c>
      <c r="V12" s="212">
        <v>3.472222222222222E-3</v>
      </c>
      <c r="W12" s="75"/>
      <c r="X12" s="111">
        <f>SUM(E12:V12)</f>
        <v>6.458333333333334E-2</v>
      </c>
      <c r="Y12" s="195"/>
      <c r="Z12" s="106"/>
    </row>
    <row r="13" spans="2:28" ht="26.25" customHeight="1" thickBot="1" x14ac:dyDescent="0.3">
      <c r="B13" s="763" t="s">
        <v>47</v>
      </c>
      <c r="C13" s="775"/>
      <c r="D13" s="214" t="s">
        <v>127</v>
      </c>
      <c r="E13" s="788" t="s">
        <v>48</v>
      </c>
      <c r="F13" s="789"/>
      <c r="G13" s="789"/>
      <c r="H13" s="789"/>
      <c r="I13" s="789"/>
      <c r="J13" s="789"/>
      <c r="K13" s="789"/>
      <c r="L13" s="789"/>
      <c r="M13" s="789"/>
      <c r="N13" s="789"/>
      <c r="O13" s="789"/>
      <c r="P13" s="789"/>
      <c r="Q13" s="789"/>
      <c r="R13" s="789"/>
      <c r="S13" s="789"/>
      <c r="T13" s="789"/>
      <c r="U13" s="790"/>
      <c r="V13" s="214" t="s">
        <v>128</v>
      </c>
      <c r="W13" s="373" t="s">
        <v>49</v>
      </c>
      <c r="X13" s="701" t="s">
        <v>50</v>
      </c>
      <c r="Y13" s="701" t="s">
        <v>51</v>
      </c>
      <c r="Z13" s="701" t="s">
        <v>52</v>
      </c>
      <c r="AA13" s="701" t="s">
        <v>53</v>
      </c>
    </row>
    <row r="14" spans="2:28" ht="48.75" thickBot="1" x14ac:dyDescent="0.3">
      <c r="B14" s="687"/>
      <c r="C14" s="688"/>
      <c r="D14" s="200" t="s">
        <v>301</v>
      </c>
      <c r="E14" s="200" t="s">
        <v>203</v>
      </c>
      <c r="F14" s="200" t="s">
        <v>136</v>
      </c>
      <c r="G14" s="200" t="s">
        <v>314</v>
      </c>
      <c r="H14" s="200" t="s">
        <v>315</v>
      </c>
      <c r="I14" s="200" t="s">
        <v>326</v>
      </c>
      <c r="J14" s="200" t="s">
        <v>204</v>
      </c>
      <c r="K14" s="200" t="s">
        <v>88</v>
      </c>
      <c r="L14" s="200" t="s">
        <v>198</v>
      </c>
      <c r="M14" s="200" t="s">
        <v>300</v>
      </c>
      <c r="N14" s="200" t="s">
        <v>205</v>
      </c>
      <c r="O14" s="200" t="s">
        <v>88</v>
      </c>
      <c r="P14" s="200" t="s">
        <v>204</v>
      </c>
      <c r="Q14" s="200" t="s">
        <v>326</v>
      </c>
      <c r="R14" s="200" t="s">
        <v>315</v>
      </c>
      <c r="S14" s="200" t="s">
        <v>314</v>
      </c>
      <c r="T14" s="200" t="s">
        <v>136</v>
      </c>
      <c r="U14" s="200" t="s">
        <v>203</v>
      </c>
      <c r="V14" s="200" t="s">
        <v>301</v>
      </c>
      <c r="W14" s="367" t="s">
        <v>150</v>
      </c>
      <c r="X14" s="702"/>
      <c r="Y14" s="703"/>
      <c r="Z14" s="703"/>
      <c r="AA14" s="703"/>
    </row>
    <row r="15" spans="2:28" ht="37.15" customHeight="1" thickBot="1" x14ac:dyDescent="0.3">
      <c r="B15" s="52" t="s">
        <v>58</v>
      </c>
      <c r="C15" s="53">
        <v>0</v>
      </c>
      <c r="D15" s="370"/>
      <c r="E15" s="54">
        <v>1.54</v>
      </c>
      <c r="F15" s="55">
        <v>2.6</v>
      </c>
      <c r="G15" s="55">
        <v>1.7</v>
      </c>
      <c r="H15" s="55">
        <v>1.4</v>
      </c>
      <c r="I15" s="55">
        <v>1.3</v>
      </c>
      <c r="J15" s="55">
        <v>1</v>
      </c>
      <c r="K15" s="55">
        <v>2</v>
      </c>
      <c r="L15" s="55">
        <v>1.3</v>
      </c>
      <c r="M15" s="55">
        <v>1.4</v>
      </c>
      <c r="N15" s="55">
        <v>1.6</v>
      </c>
      <c r="O15" s="55">
        <v>1.5</v>
      </c>
      <c r="P15" s="55">
        <v>1.2</v>
      </c>
      <c r="Q15" s="55">
        <v>1</v>
      </c>
      <c r="R15" s="55">
        <v>1.3</v>
      </c>
      <c r="S15" s="55">
        <v>1.8</v>
      </c>
      <c r="T15" s="55">
        <v>1.7</v>
      </c>
      <c r="U15" s="56">
        <v>2.6</v>
      </c>
      <c r="V15" s="201">
        <v>1.54</v>
      </c>
      <c r="W15" s="376"/>
      <c r="X15" s="719">
        <f>W16</f>
        <v>28.480000000000004</v>
      </c>
      <c r="Y15" s="703"/>
      <c r="Z15" s="703"/>
      <c r="AA15" s="703"/>
    </row>
    <row r="16" spans="2:28" ht="30.75" customHeight="1" thickBot="1" x14ac:dyDescent="0.3">
      <c r="B16" s="58" t="s">
        <v>59</v>
      </c>
      <c r="C16" s="59">
        <v>0</v>
      </c>
      <c r="D16" s="60">
        <f>C16+D15</f>
        <v>0</v>
      </c>
      <c r="E16" s="61">
        <f t="shared" ref="E16:W16" si="0">D16+E15</f>
        <v>1.54</v>
      </c>
      <c r="F16" s="62">
        <f t="shared" si="0"/>
        <v>4.1400000000000006</v>
      </c>
      <c r="G16" s="62">
        <f t="shared" ref="G16" si="1">F16+G15</f>
        <v>5.8400000000000007</v>
      </c>
      <c r="H16" s="62">
        <f t="shared" ref="H16" si="2">G16+H15</f>
        <v>7.24</v>
      </c>
      <c r="I16" s="62">
        <f t="shared" ref="I16" si="3">H16+I15</f>
        <v>8.5400000000000009</v>
      </c>
      <c r="J16" s="62">
        <f t="shared" ref="J16" si="4">I16+J15</f>
        <v>9.5400000000000009</v>
      </c>
      <c r="K16" s="62">
        <f t="shared" ref="K16" si="5">J16+K15</f>
        <v>11.540000000000001</v>
      </c>
      <c r="L16" s="62">
        <f t="shared" ref="L16" si="6">K16+L15</f>
        <v>12.840000000000002</v>
      </c>
      <c r="M16" s="62">
        <f t="shared" ref="M16" si="7">L16+M15</f>
        <v>14.240000000000002</v>
      </c>
      <c r="N16" s="62">
        <f t="shared" ref="N16" si="8">M16+N15</f>
        <v>15.840000000000002</v>
      </c>
      <c r="O16" s="62">
        <f t="shared" ref="O16" si="9">N16+O15</f>
        <v>17.340000000000003</v>
      </c>
      <c r="P16" s="62">
        <f t="shared" ref="P16" si="10">O16+P15</f>
        <v>18.540000000000003</v>
      </c>
      <c r="Q16" s="62">
        <f t="shared" ref="Q16" si="11">P16+Q15</f>
        <v>19.540000000000003</v>
      </c>
      <c r="R16" s="62">
        <f t="shared" ref="R16" si="12">Q16+R15</f>
        <v>20.840000000000003</v>
      </c>
      <c r="S16" s="62">
        <f t="shared" ref="S16" si="13">R16+S15</f>
        <v>22.640000000000004</v>
      </c>
      <c r="T16" s="62">
        <f t="shared" ref="T16" si="14">S16+T15</f>
        <v>24.340000000000003</v>
      </c>
      <c r="U16" s="62">
        <f t="shared" ref="U16" si="15">T16+U15</f>
        <v>26.940000000000005</v>
      </c>
      <c r="V16" s="60">
        <f t="shared" si="0"/>
        <v>28.480000000000004</v>
      </c>
      <c r="W16" s="64">
        <f t="shared" si="0"/>
        <v>28.480000000000004</v>
      </c>
      <c r="X16" s="720"/>
      <c r="Y16" s="703"/>
      <c r="Z16" s="703"/>
      <c r="AA16" s="703"/>
    </row>
    <row r="17" spans="1:28" ht="30.75" customHeight="1" thickBot="1" x14ac:dyDescent="0.3">
      <c r="B17" s="687" t="s">
        <v>60</v>
      </c>
      <c r="C17" s="688"/>
      <c r="D17" s="60" t="e">
        <f t="shared" ref="D17:W17" si="16">D15/((D12*1440)/60)</f>
        <v>#DIV/0!</v>
      </c>
      <c r="E17" s="61">
        <f t="shared" si="16"/>
        <v>18.48</v>
      </c>
      <c r="F17" s="62">
        <f t="shared" si="16"/>
        <v>17.333333333333336</v>
      </c>
      <c r="G17" s="62">
        <f t="shared" ref="G17:U17" si="17">G15/((G12*1440)/60)</f>
        <v>12.75</v>
      </c>
      <c r="H17" s="62">
        <f t="shared" si="17"/>
        <v>21</v>
      </c>
      <c r="I17" s="62">
        <f t="shared" si="17"/>
        <v>19.5</v>
      </c>
      <c r="J17" s="62">
        <f t="shared" si="17"/>
        <v>20</v>
      </c>
      <c r="K17" s="62">
        <f t="shared" si="17"/>
        <v>20</v>
      </c>
      <c r="L17" s="62">
        <f t="shared" si="17"/>
        <v>19.5</v>
      </c>
      <c r="M17" s="62">
        <f t="shared" si="17"/>
        <v>13.999999999999998</v>
      </c>
      <c r="N17" s="62">
        <f t="shared" si="17"/>
        <v>19.200000000000003</v>
      </c>
      <c r="O17" s="62">
        <f t="shared" si="17"/>
        <v>22.5</v>
      </c>
      <c r="P17" s="62">
        <f t="shared" si="17"/>
        <v>14.4</v>
      </c>
      <c r="Q17" s="62">
        <f t="shared" si="17"/>
        <v>20</v>
      </c>
      <c r="R17" s="62">
        <f t="shared" si="17"/>
        <v>19.5</v>
      </c>
      <c r="S17" s="62">
        <f t="shared" si="17"/>
        <v>21.6</v>
      </c>
      <c r="T17" s="62">
        <f t="shared" si="17"/>
        <v>20.400000000000002</v>
      </c>
      <c r="U17" s="62">
        <f t="shared" si="17"/>
        <v>19.5</v>
      </c>
      <c r="V17" s="60">
        <f t="shared" si="16"/>
        <v>18.48</v>
      </c>
      <c r="W17" s="64" t="e">
        <f t="shared" si="16"/>
        <v>#DIV/0!</v>
      </c>
      <c r="X17" s="721"/>
      <c r="Y17" s="702"/>
      <c r="Z17" s="702"/>
      <c r="AA17" s="702"/>
    </row>
    <row r="18" spans="1:28" ht="36.6" customHeight="1" thickBot="1" x14ac:dyDescent="0.3">
      <c r="B18" s="707" t="s">
        <v>61</v>
      </c>
      <c r="C18" s="708"/>
      <c r="D18" s="708"/>
      <c r="E18" s="708"/>
      <c r="F18" s="708"/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08"/>
      <c r="AA18" s="691"/>
    </row>
    <row r="19" spans="1:28" ht="18.399999999999999" customHeight="1" x14ac:dyDescent="0.25">
      <c r="A19" s="692" t="s">
        <v>38</v>
      </c>
      <c r="B19" s="67">
        <v>1</v>
      </c>
      <c r="C19" s="130">
        <f t="shared" ref="C19:C22" si="18">D19-$D$11</f>
        <v>0.20833333333333334</v>
      </c>
      <c r="D19" s="127">
        <v>0.20833333333333334</v>
      </c>
      <c r="E19" s="75">
        <f t="shared" ref="E19" si="19">D19+E$12</f>
        <v>0.21180555555555555</v>
      </c>
      <c r="F19" s="75">
        <f t="shared" ref="F19" si="20">E19+F$12</f>
        <v>0.21805555555555556</v>
      </c>
      <c r="G19" s="75">
        <f t="shared" ref="G19" si="21">F19+G$12</f>
        <v>0.22361111111111112</v>
      </c>
      <c r="H19" s="75">
        <f t="shared" ref="H19" si="22">G19+H$12</f>
        <v>0.22638888888888889</v>
      </c>
      <c r="I19" s="75">
        <f t="shared" ref="I19" si="23">H19+I$12</f>
        <v>0.22916666666666666</v>
      </c>
      <c r="J19" s="75">
        <f t="shared" ref="J19" si="24">I19+J$12</f>
        <v>0.23124999999999998</v>
      </c>
      <c r="K19" s="75">
        <f t="shared" ref="K19" si="25">J19+K$12</f>
        <v>0.23541666666666666</v>
      </c>
      <c r="L19" s="75">
        <f t="shared" ref="L19" si="26">K19+L$12</f>
        <v>0.23819444444444443</v>
      </c>
      <c r="M19" s="75">
        <f t="shared" ref="M19" si="27">L19+M$12</f>
        <v>0.24236111111111111</v>
      </c>
      <c r="N19" s="75">
        <f t="shared" ref="N19" si="28">M19+N$12</f>
        <v>0.24583333333333332</v>
      </c>
      <c r="O19" s="75">
        <f t="shared" ref="O19" si="29">N19+O$12</f>
        <v>0.24861111111111109</v>
      </c>
      <c r="P19" s="75">
        <f t="shared" ref="P19" si="30">O19+P$12</f>
        <v>0.25208333333333333</v>
      </c>
      <c r="Q19" s="75">
        <f t="shared" ref="Q19" si="31">P19+Q$12</f>
        <v>0.25416666666666665</v>
      </c>
      <c r="R19" s="75">
        <f t="shared" ref="R19" si="32">Q19+R$12</f>
        <v>0.25694444444444442</v>
      </c>
      <c r="S19" s="75">
        <f t="shared" ref="S19" si="33">R19+S$12</f>
        <v>0.26041666666666663</v>
      </c>
      <c r="T19" s="75">
        <f t="shared" ref="T19" si="34">S19+T$12</f>
        <v>0.26388888888888884</v>
      </c>
      <c r="U19" s="75">
        <f t="shared" ref="U19" si="35">T19+U$12</f>
        <v>0.26944444444444438</v>
      </c>
      <c r="V19" s="75">
        <f t="shared" ref="V19" si="36">U19+V$12</f>
        <v>0.27291666666666659</v>
      </c>
      <c r="W19" s="203"/>
      <c r="X19" s="204">
        <f>$X$15</f>
        <v>28.480000000000004</v>
      </c>
      <c r="Y19" s="163">
        <f t="shared" ref="Y19:Y80" si="37">V19-D19</f>
        <v>6.4583333333333243E-2</v>
      </c>
      <c r="Z19" s="80">
        <f t="shared" ref="Z19:Z51" si="38">$M$86/((Y19*1440)/60)</f>
        <v>18.374193548387126</v>
      </c>
      <c r="AA19" s="39"/>
    </row>
    <row r="20" spans="1:28" ht="18.399999999999999" customHeight="1" x14ac:dyDescent="0.25">
      <c r="A20" s="693"/>
      <c r="B20" s="74">
        <v>2</v>
      </c>
      <c r="C20" s="130">
        <f t="shared" si="18"/>
        <v>0.22916666666666669</v>
      </c>
      <c r="D20" s="125">
        <v>0.22916666666666669</v>
      </c>
      <c r="E20" s="75">
        <f t="shared" ref="E20:E80" si="39">D20+E$12</f>
        <v>0.2326388888888889</v>
      </c>
      <c r="F20" s="75">
        <f t="shared" ref="F20:F80" si="40">E20+F$12</f>
        <v>0.2388888888888889</v>
      </c>
      <c r="G20" s="75">
        <f t="shared" ref="G20:G80" si="41">F20+G$12</f>
        <v>0.24444444444444446</v>
      </c>
      <c r="H20" s="75">
        <f t="shared" ref="H20:H80" si="42">G20+H$12</f>
        <v>0.24722222222222223</v>
      </c>
      <c r="I20" s="75">
        <f t="shared" ref="I20:I80" si="43">H20+I$12</f>
        <v>0.25</v>
      </c>
      <c r="J20" s="75">
        <f t="shared" ref="J20:J80" si="44">I20+J$12</f>
        <v>0.25208333333333333</v>
      </c>
      <c r="K20" s="75">
        <f t="shared" ref="K20:K80" si="45">J20+K$12</f>
        <v>0.25624999999999998</v>
      </c>
      <c r="L20" s="75">
        <f t="shared" ref="L20:L80" si="46">K20+L$12</f>
        <v>0.25902777777777775</v>
      </c>
      <c r="M20" s="75">
        <f t="shared" ref="M20:M80" si="47">L20+M$12</f>
        <v>0.2631944444444444</v>
      </c>
      <c r="N20" s="75">
        <f t="shared" ref="N20:N80" si="48">M20+N$12</f>
        <v>0.26666666666666661</v>
      </c>
      <c r="O20" s="75">
        <f t="shared" ref="O20:O80" si="49">N20+O$12</f>
        <v>0.26944444444444438</v>
      </c>
      <c r="P20" s="75">
        <f t="shared" ref="P20:P80" si="50">O20+P$12</f>
        <v>0.27291666666666659</v>
      </c>
      <c r="Q20" s="75">
        <f t="shared" ref="Q20:Q80" si="51">P20+Q$12</f>
        <v>0.27499999999999991</v>
      </c>
      <c r="R20" s="75">
        <f t="shared" ref="R20:R80" si="52">Q20+R$12</f>
        <v>0.27777777777777768</v>
      </c>
      <c r="S20" s="75">
        <f t="shared" ref="S20:S80" si="53">R20+S$12</f>
        <v>0.28124999999999989</v>
      </c>
      <c r="T20" s="75">
        <f t="shared" ref="T20:T80" si="54">S20+T$12</f>
        <v>0.2847222222222221</v>
      </c>
      <c r="U20" s="75">
        <f t="shared" ref="U20:U80" si="55">T20+U$12</f>
        <v>0.29027777777777763</v>
      </c>
      <c r="V20" s="75">
        <f t="shared" ref="V20:V80" si="56">U20+V$12</f>
        <v>0.29374999999999984</v>
      </c>
      <c r="W20" s="132"/>
      <c r="X20" s="205">
        <f t="shared" ref="X20:X81" si="57">$X$15</f>
        <v>28.480000000000004</v>
      </c>
      <c r="Y20" s="163">
        <f t="shared" si="37"/>
        <v>6.4583333333333159E-2</v>
      </c>
      <c r="Z20" s="80">
        <f t="shared" si="38"/>
        <v>18.374193548387147</v>
      </c>
      <c r="AA20" s="81"/>
      <c r="AB20" s="82">
        <f t="shared" ref="AB20:AB80" si="58">D20-D19</f>
        <v>2.0833333333333343E-2</v>
      </c>
    </row>
    <row r="21" spans="1:28" ht="18.399999999999999" customHeight="1" thickBot="1" x14ac:dyDescent="0.3">
      <c r="A21" s="693"/>
      <c r="B21" s="74">
        <v>3</v>
      </c>
      <c r="C21" s="130">
        <f t="shared" si="18"/>
        <v>0.25</v>
      </c>
      <c r="D21" s="125">
        <v>0.25</v>
      </c>
      <c r="E21" s="75">
        <f t="shared" ref="E21" si="59">D21+E$12</f>
        <v>0.25347222222222221</v>
      </c>
      <c r="F21" s="75">
        <f t="shared" ref="F21" si="60">E21+F$12</f>
        <v>0.25972222222222219</v>
      </c>
      <c r="G21" s="75">
        <f t="shared" ref="G21" si="61">F21+G$12</f>
        <v>0.26527777777777772</v>
      </c>
      <c r="H21" s="75">
        <f t="shared" ref="H21" si="62">G21+H$12</f>
        <v>0.26805555555555549</v>
      </c>
      <c r="I21" s="75">
        <f t="shared" ref="I21" si="63">H21+I$12</f>
        <v>0.27083333333333326</v>
      </c>
      <c r="J21" s="75">
        <f t="shared" ref="J21" si="64">I21+J$12</f>
        <v>0.27291666666666659</v>
      </c>
      <c r="K21" s="75">
        <f t="shared" ref="K21" si="65">J21+K$12</f>
        <v>0.27708333333333324</v>
      </c>
      <c r="L21" s="75">
        <f t="shared" ref="L21" si="66">K21+L$12</f>
        <v>0.27986111111111101</v>
      </c>
      <c r="M21" s="75">
        <f t="shared" ref="M21" si="67">L21+M$12</f>
        <v>0.28402777777777766</v>
      </c>
      <c r="N21" s="75">
        <f t="shared" ref="N21" si="68">M21+N$12</f>
        <v>0.28749999999999987</v>
      </c>
      <c r="O21" s="75">
        <f t="shared" ref="O21" si="69">N21+O$12</f>
        <v>0.29027777777777763</v>
      </c>
      <c r="P21" s="75">
        <f t="shared" ref="P21" si="70">O21+P$12</f>
        <v>0.29374999999999984</v>
      </c>
      <c r="Q21" s="75">
        <f t="shared" ref="Q21" si="71">P21+Q$12</f>
        <v>0.29583333333333317</v>
      </c>
      <c r="R21" s="75">
        <f t="shared" ref="R21" si="72">Q21+R$12</f>
        <v>0.29861111111111094</v>
      </c>
      <c r="S21" s="75">
        <f t="shared" ref="S21" si="73">R21+S$12</f>
        <v>0.30208333333333315</v>
      </c>
      <c r="T21" s="75">
        <f t="shared" ref="T21" si="74">S21+T$12</f>
        <v>0.30555555555555536</v>
      </c>
      <c r="U21" s="75">
        <f t="shared" ref="U21" si="75">T21+U$12</f>
        <v>0.31111111111111089</v>
      </c>
      <c r="V21" s="75">
        <f t="shared" ref="V21" si="76">U21+V$12</f>
        <v>0.3145833333333331</v>
      </c>
      <c r="W21" s="132"/>
      <c r="X21" s="205">
        <f t="shared" si="57"/>
        <v>28.480000000000004</v>
      </c>
      <c r="Y21" s="163">
        <f t="shared" si="37"/>
        <v>6.4583333333333104E-2</v>
      </c>
      <c r="Z21" s="80">
        <f t="shared" si="38"/>
        <v>18.374193548387165</v>
      </c>
      <c r="AA21" s="81"/>
      <c r="AB21" s="82">
        <f t="shared" si="58"/>
        <v>2.0833333333333315E-2</v>
      </c>
    </row>
    <row r="22" spans="1:28" ht="18.399999999999999" customHeight="1" x14ac:dyDescent="0.25">
      <c r="A22" s="693"/>
      <c r="B22" s="67">
        <v>4</v>
      </c>
      <c r="C22" s="130">
        <f t="shared" si="18"/>
        <v>0.25833333333333336</v>
      </c>
      <c r="D22" s="567">
        <v>0.25833333333333336</v>
      </c>
      <c r="E22" s="474">
        <f t="shared" ref="E22:E23" si="77">D22+E$12</f>
        <v>0.26180555555555557</v>
      </c>
      <c r="F22" s="474">
        <f t="shared" ref="F22:F23" si="78">E22+F$12</f>
        <v>0.26805555555555555</v>
      </c>
      <c r="G22" s="474">
        <f t="shared" ref="G22:G23" si="79">F22+G$12</f>
        <v>0.27361111111111108</v>
      </c>
      <c r="H22" s="474">
        <f t="shared" ref="H22:H23" si="80">G22+H$12</f>
        <v>0.27638888888888885</v>
      </c>
      <c r="I22" s="474">
        <f t="shared" ref="I22:I23" si="81">H22+I$12</f>
        <v>0.27916666666666662</v>
      </c>
      <c r="J22" s="474">
        <f t="shared" ref="J22:J23" si="82">I22+J$12</f>
        <v>0.28124999999999994</v>
      </c>
      <c r="K22" s="474">
        <f t="shared" ref="K22:K23" si="83">J22+K$12</f>
        <v>0.2854166666666666</v>
      </c>
      <c r="L22" s="474">
        <f t="shared" ref="L22:L23" si="84">K22+L$12</f>
        <v>0.28819444444444436</v>
      </c>
      <c r="M22" s="474">
        <f t="shared" ref="M22:M23" si="85">L22+M$12</f>
        <v>0.29236111111111102</v>
      </c>
      <c r="N22" s="474">
        <f t="shared" ref="N22:N23" si="86">M22+N$12</f>
        <v>0.29583333333333323</v>
      </c>
      <c r="O22" s="474">
        <f t="shared" ref="O22:O23" si="87">N22+O$12</f>
        <v>0.29861111111111099</v>
      </c>
      <c r="P22" s="474">
        <f t="shared" ref="P22:P23" si="88">O22+P$12</f>
        <v>0.3020833333333332</v>
      </c>
      <c r="Q22" s="474">
        <f t="shared" ref="Q22:Q23" si="89">P22+Q$12</f>
        <v>0.30416666666666653</v>
      </c>
      <c r="R22" s="474">
        <f t="shared" ref="R22:R23" si="90">Q22+R$12</f>
        <v>0.3069444444444443</v>
      </c>
      <c r="S22" s="474">
        <f t="shared" ref="S22:S23" si="91">R22+S$12</f>
        <v>0.31041666666666651</v>
      </c>
      <c r="T22" s="474">
        <f t="shared" ref="T22:T23" si="92">S22+T$12</f>
        <v>0.31388888888888872</v>
      </c>
      <c r="U22" s="474">
        <f t="shared" ref="U22:U23" si="93">T22+U$12</f>
        <v>0.31944444444444425</v>
      </c>
      <c r="V22" s="474">
        <f t="shared" ref="V22:V23" si="94">U22+V$12</f>
        <v>0.32291666666666646</v>
      </c>
      <c r="W22" s="564"/>
      <c r="X22" s="565">
        <f t="shared" si="57"/>
        <v>28.480000000000004</v>
      </c>
      <c r="Y22" s="566">
        <f t="shared" ref="Y22:Y23" si="95">V22-D22</f>
        <v>6.4583333333333104E-2</v>
      </c>
      <c r="Z22" s="563">
        <f t="shared" si="38"/>
        <v>18.374193548387165</v>
      </c>
      <c r="AA22" s="81"/>
      <c r="AB22" s="82">
        <f t="shared" si="58"/>
        <v>8.3333333333333592E-3</v>
      </c>
    </row>
    <row r="23" spans="1:28" ht="18.399999999999999" customHeight="1" x14ac:dyDescent="0.25">
      <c r="A23" s="693"/>
      <c r="B23" s="74">
        <v>5</v>
      </c>
      <c r="C23" s="132"/>
      <c r="D23" s="567">
        <v>0.26874999999999999</v>
      </c>
      <c r="E23" s="474">
        <f t="shared" si="77"/>
        <v>0.2722222222222222</v>
      </c>
      <c r="F23" s="474">
        <f t="shared" si="78"/>
        <v>0.27847222222222218</v>
      </c>
      <c r="G23" s="474">
        <f t="shared" si="79"/>
        <v>0.28402777777777771</v>
      </c>
      <c r="H23" s="474">
        <f t="shared" si="80"/>
        <v>0.28680555555555548</v>
      </c>
      <c r="I23" s="474">
        <f t="shared" si="81"/>
        <v>0.28958333333333325</v>
      </c>
      <c r="J23" s="474">
        <f t="shared" si="82"/>
        <v>0.29166666666666657</v>
      </c>
      <c r="K23" s="474">
        <f t="shared" si="83"/>
        <v>0.29583333333333323</v>
      </c>
      <c r="L23" s="474">
        <f t="shared" si="84"/>
        <v>0.29861111111111099</v>
      </c>
      <c r="M23" s="474">
        <f t="shared" si="85"/>
        <v>0.30277777777777765</v>
      </c>
      <c r="N23" s="474">
        <f t="shared" si="86"/>
        <v>0.30624999999999986</v>
      </c>
      <c r="O23" s="474">
        <f t="shared" si="87"/>
        <v>0.30902777777777762</v>
      </c>
      <c r="P23" s="474">
        <f t="shared" si="88"/>
        <v>0.31249999999999983</v>
      </c>
      <c r="Q23" s="474">
        <f t="shared" si="89"/>
        <v>0.31458333333333316</v>
      </c>
      <c r="R23" s="474">
        <f t="shared" si="90"/>
        <v>0.31736111111111093</v>
      </c>
      <c r="S23" s="474">
        <f t="shared" si="91"/>
        <v>0.32083333333333314</v>
      </c>
      <c r="T23" s="474">
        <f t="shared" si="92"/>
        <v>0.32430555555555535</v>
      </c>
      <c r="U23" s="474">
        <f t="shared" si="93"/>
        <v>0.32986111111111088</v>
      </c>
      <c r="V23" s="474">
        <f t="shared" si="94"/>
        <v>0.33333333333333309</v>
      </c>
      <c r="W23" s="564"/>
      <c r="X23" s="565">
        <f t="shared" si="57"/>
        <v>28.480000000000004</v>
      </c>
      <c r="Y23" s="566">
        <f t="shared" si="95"/>
        <v>6.4583333333333104E-2</v>
      </c>
      <c r="Z23" s="563">
        <f t="shared" si="38"/>
        <v>18.374193548387165</v>
      </c>
      <c r="AA23" s="81"/>
      <c r="AB23" s="82">
        <f t="shared" si="58"/>
        <v>1.041666666666663E-2</v>
      </c>
    </row>
    <row r="24" spans="1:28" ht="18.399999999999999" customHeight="1" x14ac:dyDescent="0.25">
      <c r="A24" s="693"/>
      <c r="B24" s="74">
        <v>6</v>
      </c>
      <c r="C24" s="132"/>
      <c r="D24" s="125">
        <v>0.27777777777777779</v>
      </c>
      <c r="E24" s="75">
        <f t="shared" ref="E24:E26" si="96">D24+E$12</f>
        <v>0.28125</v>
      </c>
      <c r="F24" s="75">
        <f t="shared" ref="F24:F26" si="97">E24+F$12</f>
        <v>0.28749999999999998</v>
      </c>
      <c r="G24" s="75">
        <f t="shared" ref="G24:G26" si="98">F24+G$12</f>
        <v>0.29305555555555551</v>
      </c>
      <c r="H24" s="75">
        <f t="shared" ref="H24:H26" si="99">G24+H$12</f>
        <v>0.29583333333333328</v>
      </c>
      <c r="I24" s="75">
        <f t="shared" ref="I24:I26" si="100">H24+I$12</f>
        <v>0.29861111111111105</v>
      </c>
      <c r="J24" s="75">
        <f t="shared" ref="J24:J26" si="101">I24+J$12</f>
        <v>0.30069444444444438</v>
      </c>
      <c r="K24" s="75">
        <f t="shared" ref="K24:K26" si="102">J24+K$12</f>
        <v>0.30486111111111103</v>
      </c>
      <c r="L24" s="75">
        <f t="shared" ref="L24:L26" si="103">K24+L$12</f>
        <v>0.3076388888888888</v>
      </c>
      <c r="M24" s="75">
        <f t="shared" ref="M24:M26" si="104">L24+M$12</f>
        <v>0.31180555555555545</v>
      </c>
      <c r="N24" s="75">
        <f t="shared" ref="N24:N26" si="105">M24+N$12</f>
        <v>0.31527777777777766</v>
      </c>
      <c r="O24" s="75">
        <f t="shared" ref="O24:O26" si="106">N24+O$12</f>
        <v>0.31805555555555542</v>
      </c>
      <c r="P24" s="75">
        <f t="shared" ref="P24:P26" si="107">O24+P$12</f>
        <v>0.32152777777777763</v>
      </c>
      <c r="Q24" s="75">
        <f t="shared" ref="Q24:Q26" si="108">P24+Q$12</f>
        <v>0.32361111111111096</v>
      </c>
      <c r="R24" s="75">
        <f t="shared" ref="R24:R26" si="109">Q24+R$12</f>
        <v>0.32638888888888873</v>
      </c>
      <c r="S24" s="75">
        <f t="shared" ref="S24:S26" si="110">R24+S$12</f>
        <v>0.32986111111111094</v>
      </c>
      <c r="T24" s="75">
        <f t="shared" ref="T24:T26" si="111">S24+T$12</f>
        <v>0.33333333333333315</v>
      </c>
      <c r="U24" s="75">
        <f t="shared" ref="U24:U26" si="112">T24+U$12</f>
        <v>0.33888888888888868</v>
      </c>
      <c r="V24" s="75">
        <f t="shared" ref="V24:V26" si="113">U24+V$12</f>
        <v>0.34236111111111089</v>
      </c>
      <c r="W24" s="132"/>
      <c r="X24" s="205">
        <f t="shared" si="57"/>
        <v>28.480000000000004</v>
      </c>
      <c r="Y24" s="163">
        <f t="shared" ref="Y24:Y25" si="114">V24-D24</f>
        <v>6.4583333333333104E-2</v>
      </c>
      <c r="Z24" s="80">
        <f t="shared" ref="Z24:Z25" si="115">$M$86/((Y24*1440)/60)</f>
        <v>18.374193548387165</v>
      </c>
      <c r="AA24" s="81"/>
      <c r="AB24" s="82">
        <f t="shared" si="58"/>
        <v>9.0277777777778012E-3</v>
      </c>
    </row>
    <row r="25" spans="1:28" ht="18.399999999999999" customHeight="1" thickBot="1" x14ac:dyDescent="0.3">
      <c r="A25" s="693"/>
      <c r="B25" s="236">
        <v>7</v>
      </c>
      <c r="C25" s="132"/>
      <c r="D25" s="125">
        <v>0.28472222222222221</v>
      </c>
      <c r="E25" s="75">
        <f t="shared" si="96"/>
        <v>0.28819444444444442</v>
      </c>
      <c r="F25" s="75">
        <f t="shared" si="97"/>
        <v>0.2944444444444444</v>
      </c>
      <c r="G25" s="75">
        <f t="shared" si="98"/>
        <v>0.29999999999999993</v>
      </c>
      <c r="H25" s="75">
        <f t="shared" si="99"/>
        <v>0.3027777777777777</v>
      </c>
      <c r="I25" s="75">
        <f t="shared" si="100"/>
        <v>0.30555555555555547</v>
      </c>
      <c r="J25" s="75">
        <f t="shared" si="101"/>
        <v>0.3076388888888888</v>
      </c>
      <c r="K25" s="75">
        <f t="shared" si="102"/>
        <v>0.31180555555555545</v>
      </c>
      <c r="L25" s="75">
        <f t="shared" si="103"/>
        <v>0.31458333333333321</v>
      </c>
      <c r="M25" s="75">
        <f t="shared" si="104"/>
        <v>0.31874999999999987</v>
      </c>
      <c r="N25" s="75">
        <f t="shared" si="105"/>
        <v>0.32222222222222208</v>
      </c>
      <c r="O25" s="75">
        <f t="shared" si="106"/>
        <v>0.32499999999999984</v>
      </c>
      <c r="P25" s="75">
        <f t="shared" si="107"/>
        <v>0.32847222222222205</v>
      </c>
      <c r="Q25" s="75">
        <f t="shared" si="108"/>
        <v>0.33055555555555538</v>
      </c>
      <c r="R25" s="75">
        <f t="shared" si="109"/>
        <v>0.33333333333333315</v>
      </c>
      <c r="S25" s="75">
        <f t="shared" si="110"/>
        <v>0.33680555555555536</v>
      </c>
      <c r="T25" s="75">
        <f t="shared" si="111"/>
        <v>0.34027777777777757</v>
      </c>
      <c r="U25" s="75">
        <f t="shared" si="112"/>
        <v>0.3458333333333331</v>
      </c>
      <c r="V25" s="75">
        <f t="shared" si="113"/>
        <v>0.34930555555555531</v>
      </c>
      <c r="W25" s="132"/>
      <c r="X25" s="205">
        <f t="shared" si="57"/>
        <v>28.480000000000004</v>
      </c>
      <c r="Y25" s="163">
        <f t="shared" si="114"/>
        <v>6.4583333333333104E-2</v>
      </c>
      <c r="Z25" s="80">
        <f t="shared" si="115"/>
        <v>18.374193548387165</v>
      </c>
      <c r="AA25" s="81"/>
      <c r="AB25" s="82">
        <f t="shared" si="58"/>
        <v>6.9444444444444198E-3</v>
      </c>
    </row>
    <row r="26" spans="1:28" ht="18.399999999999999" customHeight="1" x14ac:dyDescent="0.25">
      <c r="A26" s="693"/>
      <c r="B26" s="67">
        <v>8</v>
      </c>
      <c r="C26" s="132"/>
      <c r="D26" s="125">
        <v>0.29166666666666669</v>
      </c>
      <c r="E26" s="75">
        <f t="shared" si="96"/>
        <v>0.2951388888888889</v>
      </c>
      <c r="F26" s="75">
        <f t="shared" si="97"/>
        <v>0.30138888888888887</v>
      </c>
      <c r="G26" s="75">
        <f t="shared" si="98"/>
        <v>0.30694444444444441</v>
      </c>
      <c r="H26" s="75">
        <f t="shared" si="99"/>
        <v>0.30972222222222218</v>
      </c>
      <c r="I26" s="75">
        <f t="shared" si="100"/>
        <v>0.31249999999999994</v>
      </c>
      <c r="J26" s="75">
        <f t="shared" si="101"/>
        <v>0.31458333333333327</v>
      </c>
      <c r="K26" s="75">
        <f t="shared" si="102"/>
        <v>0.31874999999999992</v>
      </c>
      <c r="L26" s="75">
        <f t="shared" si="103"/>
        <v>0.32152777777777769</v>
      </c>
      <c r="M26" s="75">
        <f t="shared" si="104"/>
        <v>0.32569444444444434</v>
      </c>
      <c r="N26" s="75">
        <f t="shared" si="105"/>
        <v>0.32916666666666655</v>
      </c>
      <c r="O26" s="75">
        <f t="shared" si="106"/>
        <v>0.33194444444444432</v>
      </c>
      <c r="P26" s="75">
        <f t="shared" si="107"/>
        <v>0.33541666666666653</v>
      </c>
      <c r="Q26" s="75">
        <f t="shared" si="108"/>
        <v>0.33749999999999986</v>
      </c>
      <c r="R26" s="75">
        <f t="shared" si="109"/>
        <v>0.34027777777777762</v>
      </c>
      <c r="S26" s="75">
        <f t="shared" si="110"/>
        <v>0.34374999999999983</v>
      </c>
      <c r="T26" s="75">
        <f t="shared" si="111"/>
        <v>0.34722222222222204</v>
      </c>
      <c r="U26" s="75">
        <f t="shared" si="112"/>
        <v>0.35277777777777758</v>
      </c>
      <c r="V26" s="75">
        <f t="shared" si="113"/>
        <v>0.35624999999999979</v>
      </c>
      <c r="W26" s="132"/>
      <c r="X26" s="205">
        <f t="shared" si="57"/>
        <v>28.480000000000004</v>
      </c>
      <c r="Y26" s="163">
        <f t="shared" ref="Y26" si="116">V26-D26</f>
        <v>6.4583333333333104E-2</v>
      </c>
      <c r="Z26" s="80">
        <f t="shared" si="38"/>
        <v>18.374193548387165</v>
      </c>
      <c r="AA26" s="81"/>
      <c r="AB26" s="82">
        <f t="shared" si="58"/>
        <v>6.9444444444444753E-3</v>
      </c>
    </row>
    <row r="27" spans="1:28" ht="18.399999999999999" customHeight="1" thickBot="1" x14ac:dyDescent="0.3">
      <c r="A27" s="693"/>
      <c r="B27" s="74">
        <v>9</v>
      </c>
      <c r="C27" s="132"/>
      <c r="D27" s="125">
        <v>0.2986111111111111</v>
      </c>
      <c r="E27" s="75">
        <f t="shared" ref="E27" si="117">D27+E$12</f>
        <v>0.30208333333333331</v>
      </c>
      <c r="F27" s="75">
        <f t="shared" ref="F27" si="118">E27+F$12</f>
        <v>0.30833333333333329</v>
      </c>
      <c r="G27" s="75">
        <f t="shared" ref="G27" si="119">F27+G$12</f>
        <v>0.31388888888888883</v>
      </c>
      <c r="H27" s="75">
        <f t="shared" ref="H27" si="120">G27+H$12</f>
        <v>0.3166666666666666</v>
      </c>
      <c r="I27" s="75">
        <f t="shared" ref="I27" si="121">H27+I$12</f>
        <v>0.31944444444444436</v>
      </c>
      <c r="J27" s="75">
        <f t="shared" ref="J27" si="122">I27+J$12</f>
        <v>0.32152777777777769</v>
      </c>
      <c r="K27" s="75">
        <f t="shared" ref="K27" si="123">J27+K$12</f>
        <v>0.32569444444444434</v>
      </c>
      <c r="L27" s="75">
        <f t="shared" ref="L27" si="124">K27+L$12</f>
        <v>0.32847222222222211</v>
      </c>
      <c r="M27" s="75">
        <f t="shared" ref="M27" si="125">L27+M$12</f>
        <v>0.33263888888888876</v>
      </c>
      <c r="N27" s="75">
        <f t="shared" ref="N27" si="126">M27+N$12</f>
        <v>0.33611111111111097</v>
      </c>
      <c r="O27" s="75">
        <f t="shared" ref="O27" si="127">N27+O$12</f>
        <v>0.33888888888888874</v>
      </c>
      <c r="P27" s="75">
        <f t="shared" ref="P27" si="128">O27+P$12</f>
        <v>0.34236111111111095</v>
      </c>
      <c r="Q27" s="75">
        <f t="shared" ref="Q27" si="129">P27+Q$12</f>
        <v>0.34444444444444428</v>
      </c>
      <c r="R27" s="75">
        <f t="shared" ref="R27" si="130">Q27+R$12</f>
        <v>0.34722222222222204</v>
      </c>
      <c r="S27" s="75">
        <f t="shared" ref="S27" si="131">R27+S$12</f>
        <v>0.35069444444444425</v>
      </c>
      <c r="T27" s="75">
        <f t="shared" ref="T27" si="132">S27+T$12</f>
        <v>0.35416666666666646</v>
      </c>
      <c r="U27" s="75">
        <f t="shared" ref="U27" si="133">T27+U$12</f>
        <v>0.359722222222222</v>
      </c>
      <c r="V27" s="75">
        <f t="shared" ref="V27" si="134">U27+V$12</f>
        <v>0.36319444444444421</v>
      </c>
      <c r="W27" s="132"/>
      <c r="X27" s="205">
        <f t="shared" si="57"/>
        <v>28.480000000000004</v>
      </c>
      <c r="Y27" s="163">
        <f t="shared" ref="Y27" si="135">V27-D27</f>
        <v>6.4583333333333104E-2</v>
      </c>
      <c r="Z27" s="80">
        <f t="shared" ref="Z27" si="136">$M$86/((Y27*1440)/60)</f>
        <v>18.374193548387165</v>
      </c>
      <c r="AA27" s="81"/>
      <c r="AB27" s="82">
        <f t="shared" si="58"/>
        <v>6.9444444444444198E-3</v>
      </c>
    </row>
    <row r="28" spans="1:28" ht="18.399999999999999" customHeight="1" x14ac:dyDescent="0.25">
      <c r="A28" s="693"/>
      <c r="B28" s="67">
        <v>10</v>
      </c>
      <c r="C28" s="132"/>
      <c r="D28" s="125">
        <v>0.3125</v>
      </c>
      <c r="E28" s="75">
        <f t="shared" ref="E28:V28" si="137">D28+E$11</f>
        <v>0.31666666666666665</v>
      </c>
      <c r="F28" s="75">
        <f t="shared" si="137"/>
        <v>0.32361111111111107</v>
      </c>
      <c r="G28" s="75">
        <f t="shared" si="137"/>
        <v>0.32916666666666661</v>
      </c>
      <c r="H28" s="75">
        <f t="shared" si="137"/>
        <v>0.33194444444444438</v>
      </c>
      <c r="I28" s="75">
        <f t="shared" si="137"/>
        <v>0.33541666666666659</v>
      </c>
      <c r="J28" s="75">
        <f t="shared" si="137"/>
        <v>0.33749999999999991</v>
      </c>
      <c r="K28" s="75">
        <f t="shared" si="137"/>
        <v>0.34166666666666656</v>
      </c>
      <c r="L28" s="75">
        <f t="shared" si="137"/>
        <v>0.34513888888888877</v>
      </c>
      <c r="M28" s="75">
        <f t="shared" si="137"/>
        <v>0.34999999999999987</v>
      </c>
      <c r="N28" s="75">
        <f t="shared" si="137"/>
        <v>0.35416666666666652</v>
      </c>
      <c r="O28" s="75">
        <f t="shared" si="137"/>
        <v>0.35694444444444429</v>
      </c>
      <c r="P28" s="75">
        <f t="shared" si="137"/>
        <v>0.3604166666666665</v>
      </c>
      <c r="Q28" s="75">
        <f t="shared" si="137"/>
        <v>0.36249999999999982</v>
      </c>
      <c r="R28" s="75">
        <f t="shared" si="137"/>
        <v>0.36597222222222203</v>
      </c>
      <c r="S28" s="75">
        <f t="shared" si="137"/>
        <v>0.36944444444444424</v>
      </c>
      <c r="T28" s="75">
        <f t="shared" si="137"/>
        <v>0.37361111111111089</v>
      </c>
      <c r="U28" s="75">
        <f t="shared" si="137"/>
        <v>0.37986111111111087</v>
      </c>
      <c r="V28" s="75">
        <f t="shared" si="137"/>
        <v>0.38402777777777752</v>
      </c>
      <c r="W28" s="132"/>
      <c r="X28" s="205">
        <f t="shared" si="57"/>
        <v>28.480000000000004</v>
      </c>
      <c r="Y28" s="163">
        <f t="shared" si="37"/>
        <v>7.1527777777777524E-2</v>
      </c>
      <c r="Z28" s="80">
        <f t="shared" si="38"/>
        <v>16.590291262135985</v>
      </c>
      <c r="AA28" s="81"/>
      <c r="AB28" s="82">
        <f t="shared" si="58"/>
        <v>1.3888888888888895E-2</v>
      </c>
    </row>
    <row r="29" spans="1:28" ht="18.399999999999999" customHeight="1" x14ac:dyDescent="0.25">
      <c r="A29" s="693"/>
      <c r="B29" s="74">
        <v>11</v>
      </c>
      <c r="C29" s="132"/>
      <c r="D29" s="125">
        <v>0.32291666666666669</v>
      </c>
      <c r="E29" s="75">
        <f t="shared" ref="E29:V29" si="138">D29+E$11</f>
        <v>0.32708333333333334</v>
      </c>
      <c r="F29" s="75">
        <f t="shared" si="138"/>
        <v>0.33402777777777776</v>
      </c>
      <c r="G29" s="75">
        <f t="shared" si="138"/>
        <v>0.33958333333333329</v>
      </c>
      <c r="H29" s="75">
        <f t="shared" si="138"/>
        <v>0.34236111111111106</v>
      </c>
      <c r="I29" s="75">
        <f t="shared" si="138"/>
        <v>0.34583333333333327</v>
      </c>
      <c r="J29" s="75">
        <f t="shared" si="138"/>
        <v>0.3479166666666666</v>
      </c>
      <c r="K29" s="75">
        <f t="shared" si="138"/>
        <v>0.35208333333333325</v>
      </c>
      <c r="L29" s="75">
        <f t="shared" si="138"/>
        <v>0.35555555555555546</v>
      </c>
      <c r="M29" s="75">
        <f t="shared" si="138"/>
        <v>0.36041666666666655</v>
      </c>
      <c r="N29" s="75">
        <f t="shared" si="138"/>
        <v>0.3645833333333332</v>
      </c>
      <c r="O29" s="75">
        <f t="shared" si="138"/>
        <v>0.36736111111111097</v>
      </c>
      <c r="P29" s="75">
        <f t="shared" si="138"/>
        <v>0.37083333333333318</v>
      </c>
      <c r="Q29" s="75">
        <f t="shared" si="138"/>
        <v>0.37291666666666651</v>
      </c>
      <c r="R29" s="75">
        <f t="shared" si="138"/>
        <v>0.37638888888888872</v>
      </c>
      <c r="S29" s="75">
        <f t="shared" si="138"/>
        <v>0.37986111111111093</v>
      </c>
      <c r="T29" s="75">
        <f t="shared" si="138"/>
        <v>0.38402777777777758</v>
      </c>
      <c r="U29" s="75">
        <f t="shared" si="138"/>
        <v>0.39027777777777756</v>
      </c>
      <c r="V29" s="75">
        <f t="shared" si="138"/>
        <v>0.39444444444444421</v>
      </c>
      <c r="W29" s="132"/>
      <c r="X29" s="205">
        <f t="shared" si="57"/>
        <v>28.480000000000004</v>
      </c>
      <c r="Y29" s="163">
        <f t="shared" si="37"/>
        <v>7.1527777777777524E-2</v>
      </c>
      <c r="Z29" s="80">
        <f t="shared" si="38"/>
        <v>16.590291262135985</v>
      </c>
      <c r="AA29" s="81"/>
      <c r="AB29" s="82">
        <f t="shared" si="58"/>
        <v>1.0416666666666685E-2</v>
      </c>
    </row>
    <row r="30" spans="1:28" ht="18.399999999999999" customHeight="1" thickBot="1" x14ac:dyDescent="0.3">
      <c r="A30" s="693"/>
      <c r="B30" s="74">
        <v>12</v>
      </c>
      <c r="C30" s="132"/>
      <c r="D30" s="125">
        <v>0.33333333333333337</v>
      </c>
      <c r="E30" s="75">
        <f t="shared" ref="E30:V30" si="139">D30+E$11</f>
        <v>0.33750000000000002</v>
      </c>
      <c r="F30" s="75">
        <f t="shared" si="139"/>
        <v>0.34444444444444444</v>
      </c>
      <c r="G30" s="75">
        <f t="shared" si="139"/>
        <v>0.35</v>
      </c>
      <c r="H30" s="75">
        <f t="shared" si="139"/>
        <v>0.35277777777777775</v>
      </c>
      <c r="I30" s="75">
        <f t="shared" si="139"/>
        <v>0.35624999999999996</v>
      </c>
      <c r="J30" s="75">
        <f t="shared" si="139"/>
        <v>0.35833333333333328</v>
      </c>
      <c r="K30" s="75">
        <f t="shared" si="139"/>
        <v>0.36249999999999993</v>
      </c>
      <c r="L30" s="75">
        <f t="shared" si="139"/>
        <v>0.36597222222222214</v>
      </c>
      <c r="M30" s="75">
        <f t="shared" si="139"/>
        <v>0.37083333333333324</v>
      </c>
      <c r="N30" s="75">
        <f t="shared" si="139"/>
        <v>0.37499999999999989</v>
      </c>
      <c r="O30" s="75">
        <f t="shared" si="139"/>
        <v>0.37777777777777766</v>
      </c>
      <c r="P30" s="75">
        <f t="shared" si="139"/>
        <v>0.38124999999999987</v>
      </c>
      <c r="Q30" s="75">
        <f t="shared" si="139"/>
        <v>0.38333333333333319</v>
      </c>
      <c r="R30" s="75">
        <f t="shared" si="139"/>
        <v>0.3868055555555554</v>
      </c>
      <c r="S30" s="75">
        <f t="shared" si="139"/>
        <v>0.39027777777777761</v>
      </c>
      <c r="T30" s="75">
        <f t="shared" si="139"/>
        <v>0.39444444444444426</v>
      </c>
      <c r="U30" s="75">
        <f t="shared" si="139"/>
        <v>0.40069444444444424</v>
      </c>
      <c r="V30" s="75">
        <f t="shared" si="139"/>
        <v>0.40486111111111089</v>
      </c>
      <c r="W30" s="132"/>
      <c r="X30" s="205">
        <f t="shared" si="57"/>
        <v>28.480000000000004</v>
      </c>
      <c r="Y30" s="163">
        <f t="shared" si="37"/>
        <v>7.1527777777777524E-2</v>
      </c>
      <c r="Z30" s="80">
        <f t="shared" si="38"/>
        <v>16.590291262135985</v>
      </c>
      <c r="AA30" s="81"/>
      <c r="AB30" s="82">
        <f t="shared" si="58"/>
        <v>1.0416666666666685E-2</v>
      </c>
    </row>
    <row r="31" spans="1:28" ht="18.399999999999999" customHeight="1" x14ac:dyDescent="0.25">
      <c r="A31" s="693"/>
      <c r="B31" s="67">
        <v>13</v>
      </c>
      <c r="C31" s="132"/>
      <c r="D31" s="125">
        <v>0.34375000000000006</v>
      </c>
      <c r="E31" s="75">
        <f t="shared" ref="E31:V31" si="140">D31+E$11</f>
        <v>0.34791666666666671</v>
      </c>
      <c r="F31" s="75">
        <f t="shared" si="140"/>
        <v>0.35486111111111113</v>
      </c>
      <c r="G31" s="75">
        <f t="shared" si="140"/>
        <v>0.36041666666666666</v>
      </c>
      <c r="H31" s="75">
        <f t="shared" si="140"/>
        <v>0.36319444444444443</v>
      </c>
      <c r="I31" s="75">
        <f t="shared" si="140"/>
        <v>0.36666666666666664</v>
      </c>
      <c r="J31" s="75">
        <f t="shared" si="140"/>
        <v>0.36874999999999997</v>
      </c>
      <c r="K31" s="75">
        <f t="shared" si="140"/>
        <v>0.37291666666666662</v>
      </c>
      <c r="L31" s="75">
        <f t="shared" si="140"/>
        <v>0.37638888888888883</v>
      </c>
      <c r="M31" s="75">
        <f t="shared" si="140"/>
        <v>0.38124999999999992</v>
      </c>
      <c r="N31" s="75">
        <f t="shared" si="140"/>
        <v>0.38541666666666657</v>
      </c>
      <c r="O31" s="75">
        <f t="shared" si="140"/>
        <v>0.38819444444444434</v>
      </c>
      <c r="P31" s="75">
        <f t="shared" si="140"/>
        <v>0.39166666666666655</v>
      </c>
      <c r="Q31" s="75">
        <f t="shared" si="140"/>
        <v>0.39374999999999988</v>
      </c>
      <c r="R31" s="75">
        <f t="shared" si="140"/>
        <v>0.39722222222222209</v>
      </c>
      <c r="S31" s="75">
        <f t="shared" si="140"/>
        <v>0.4006944444444443</v>
      </c>
      <c r="T31" s="75">
        <f t="shared" si="140"/>
        <v>0.40486111111111095</v>
      </c>
      <c r="U31" s="75">
        <f t="shared" si="140"/>
        <v>0.41111111111111093</v>
      </c>
      <c r="V31" s="75">
        <f t="shared" si="140"/>
        <v>0.41527777777777758</v>
      </c>
      <c r="W31" s="132"/>
      <c r="X31" s="205">
        <f t="shared" si="57"/>
        <v>28.480000000000004</v>
      </c>
      <c r="Y31" s="163">
        <f t="shared" si="37"/>
        <v>7.1527777777777524E-2</v>
      </c>
      <c r="Z31" s="80">
        <f t="shared" si="38"/>
        <v>16.590291262135985</v>
      </c>
      <c r="AA31" s="81"/>
      <c r="AB31" s="82">
        <f t="shared" si="58"/>
        <v>1.0416666666666685E-2</v>
      </c>
    </row>
    <row r="32" spans="1:28" ht="18.399999999999999" customHeight="1" x14ac:dyDescent="0.25">
      <c r="A32" s="693"/>
      <c r="B32" s="74">
        <v>14</v>
      </c>
      <c r="C32" s="132"/>
      <c r="D32" s="125">
        <v>0.35416666666666674</v>
      </c>
      <c r="E32" s="75">
        <f t="shared" ref="E32:V32" si="141">D32+E$11</f>
        <v>0.35833333333333339</v>
      </c>
      <c r="F32" s="75">
        <f t="shared" si="141"/>
        <v>0.36527777777777781</v>
      </c>
      <c r="G32" s="75">
        <f t="shared" si="141"/>
        <v>0.37083333333333335</v>
      </c>
      <c r="H32" s="75">
        <f t="shared" si="141"/>
        <v>0.37361111111111112</v>
      </c>
      <c r="I32" s="75">
        <f t="shared" si="141"/>
        <v>0.37708333333333333</v>
      </c>
      <c r="J32" s="75">
        <f t="shared" si="141"/>
        <v>0.37916666666666665</v>
      </c>
      <c r="K32" s="75">
        <f t="shared" si="141"/>
        <v>0.3833333333333333</v>
      </c>
      <c r="L32" s="75">
        <f t="shared" si="141"/>
        <v>0.38680555555555551</v>
      </c>
      <c r="M32" s="75">
        <f t="shared" si="141"/>
        <v>0.39166666666666661</v>
      </c>
      <c r="N32" s="75">
        <f t="shared" si="141"/>
        <v>0.39583333333333326</v>
      </c>
      <c r="O32" s="75">
        <f t="shared" si="141"/>
        <v>0.39861111111111103</v>
      </c>
      <c r="P32" s="75">
        <f t="shared" si="141"/>
        <v>0.40208333333333324</v>
      </c>
      <c r="Q32" s="75">
        <f t="shared" si="141"/>
        <v>0.40416666666666656</v>
      </c>
      <c r="R32" s="75">
        <f t="shared" si="141"/>
        <v>0.40763888888888877</v>
      </c>
      <c r="S32" s="75">
        <f t="shared" si="141"/>
        <v>0.41111111111111098</v>
      </c>
      <c r="T32" s="75">
        <f t="shared" si="141"/>
        <v>0.41527777777777763</v>
      </c>
      <c r="U32" s="75">
        <f t="shared" si="141"/>
        <v>0.42152777777777761</v>
      </c>
      <c r="V32" s="75">
        <f t="shared" si="141"/>
        <v>0.42569444444444426</v>
      </c>
      <c r="W32" s="132"/>
      <c r="X32" s="205">
        <f t="shared" si="57"/>
        <v>28.480000000000004</v>
      </c>
      <c r="Y32" s="163">
        <f t="shared" si="37"/>
        <v>7.1527777777777524E-2</v>
      </c>
      <c r="Z32" s="80">
        <f t="shared" si="38"/>
        <v>16.590291262135985</v>
      </c>
      <c r="AA32" s="81"/>
      <c r="AB32" s="82">
        <f t="shared" si="58"/>
        <v>1.0416666666666685E-2</v>
      </c>
    </row>
    <row r="33" spans="1:28" ht="18.399999999999999" customHeight="1" x14ac:dyDescent="0.25">
      <c r="A33" s="693"/>
      <c r="B33" s="74">
        <v>15</v>
      </c>
      <c r="C33" s="132"/>
      <c r="D33" s="125">
        <v>0.36458333333333343</v>
      </c>
      <c r="E33" s="75">
        <f t="shared" ref="E33:V33" si="142">D33+E$11</f>
        <v>0.36875000000000008</v>
      </c>
      <c r="F33" s="75">
        <f t="shared" si="142"/>
        <v>0.3756944444444445</v>
      </c>
      <c r="G33" s="75">
        <f t="shared" si="142"/>
        <v>0.38125000000000003</v>
      </c>
      <c r="H33" s="75">
        <f t="shared" si="142"/>
        <v>0.3840277777777778</v>
      </c>
      <c r="I33" s="75">
        <f t="shared" si="142"/>
        <v>0.38750000000000001</v>
      </c>
      <c r="J33" s="75">
        <f t="shared" si="142"/>
        <v>0.38958333333333334</v>
      </c>
      <c r="K33" s="75">
        <f t="shared" si="142"/>
        <v>0.39374999999999999</v>
      </c>
      <c r="L33" s="75">
        <f t="shared" si="142"/>
        <v>0.3972222222222222</v>
      </c>
      <c r="M33" s="75">
        <f t="shared" si="142"/>
        <v>0.40208333333333329</v>
      </c>
      <c r="N33" s="75">
        <f t="shared" si="142"/>
        <v>0.40624999999999994</v>
      </c>
      <c r="O33" s="75">
        <f t="shared" si="142"/>
        <v>0.40902777777777771</v>
      </c>
      <c r="P33" s="75">
        <f t="shared" si="142"/>
        <v>0.41249999999999992</v>
      </c>
      <c r="Q33" s="75">
        <f t="shared" si="142"/>
        <v>0.41458333333333325</v>
      </c>
      <c r="R33" s="75">
        <f t="shared" si="142"/>
        <v>0.41805555555555546</v>
      </c>
      <c r="S33" s="75">
        <f t="shared" si="142"/>
        <v>0.42152777777777767</v>
      </c>
      <c r="T33" s="75">
        <f t="shared" si="142"/>
        <v>0.42569444444444432</v>
      </c>
      <c r="U33" s="75">
        <f t="shared" si="142"/>
        <v>0.4319444444444443</v>
      </c>
      <c r="V33" s="75">
        <f t="shared" si="142"/>
        <v>0.43611111111111095</v>
      </c>
      <c r="W33" s="132"/>
      <c r="X33" s="205">
        <f t="shared" si="57"/>
        <v>28.480000000000004</v>
      </c>
      <c r="Y33" s="163">
        <f t="shared" si="37"/>
        <v>7.1527777777777524E-2</v>
      </c>
      <c r="Z33" s="80">
        <f t="shared" si="38"/>
        <v>16.590291262135985</v>
      </c>
      <c r="AA33" s="81"/>
      <c r="AB33" s="82">
        <f t="shared" si="58"/>
        <v>1.0416666666666685E-2</v>
      </c>
    </row>
    <row r="34" spans="1:28" ht="18.399999999999999" customHeight="1" thickBot="1" x14ac:dyDescent="0.3">
      <c r="A34" s="693"/>
      <c r="B34" s="236">
        <v>16</v>
      </c>
      <c r="C34" s="132"/>
      <c r="D34" s="125">
        <v>0.37500000000000011</v>
      </c>
      <c r="E34" s="75">
        <f t="shared" ref="E34:V34" si="143">D34+E$11</f>
        <v>0.37916666666666676</v>
      </c>
      <c r="F34" s="75">
        <f t="shared" si="143"/>
        <v>0.38611111111111118</v>
      </c>
      <c r="G34" s="75">
        <f t="shared" si="143"/>
        <v>0.39166666666666672</v>
      </c>
      <c r="H34" s="75">
        <f t="shared" si="143"/>
        <v>0.39444444444444449</v>
      </c>
      <c r="I34" s="75">
        <f t="shared" si="143"/>
        <v>0.3979166666666667</v>
      </c>
      <c r="J34" s="75">
        <f t="shared" si="143"/>
        <v>0.4</v>
      </c>
      <c r="K34" s="75">
        <f t="shared" si="143"/>
        <v>0.40416666666666667</v>
      </c>
      <c r="L34" s="75">
        <f t="shared" si="143"/>
        <v>0.40763888888888888</v>
      </c>
      <c r="M34" s="75">
        <f t="shared" si="143"/>
        <v>0.41249999999999998</v>
      </c>
      <c r="N34" s="75">
        <f t="shared" si="143"/>
        <v>0.41666666666666663</v>
      </c>
      <c r="O34" s="75">
        <f t="shared" si="143"/>
        <v>0.4194444444444444</v>
      </c>
      <c r="P34" s="75">
        <f t="shared" si="143"/>
        <v>0.42291666666666661</v>
      </c>
      <c r="Q34" s="75">
        <f t="shared" si="143"/>
        <v>0.42499999999999993</v>
      </c>
      <c r="R34" s="75">
        <f t="shared" si="143"/>
        <v>0.42847222222222214</v>
      </c>
      <c r="S34" s="75">
        <f t="shared" si="143"/>
        <v>0.43194444444444435</v>
      </c>
      <c r="T34" s="75">
        <f t="shared" si="143"/>
        <v>0.43611111111111101</v>
      </c>
      <c r="U34" s="75">
        <f t="shared" si="143"/>
        <v>0.44236111111111098</v>
      </c>
      <c r="V34" s="75">
        <f t="shared" si="143"/>
        <v>0.44652777777777763</v>
      </c>
      <c r="W34" s="132"/>
      <c r="X34" s="205">
        <f t="shared" si="57"/>
        <v>28.480000000000004</v>
      </c>
      <c r="Y34" s="163">
        <f t="shared" si="37"/>
        <v>7.1527777777777524E-2</v>
      </c>
      <c r="Z34" s="80">
        <f t="shared" si="38"/>
        <v>16.590291262135985</v>
      </c>
      <c r="AA34" s="81"/>
      <c r="AB34" s="82">
        <f t="shared" si="58"/>
        <v>1.0416666666666685E-2</v>
      </c>
    </row>
    <row r="35" spans="1:28" ht="18.399999999999999" customHeight="1" x14ac:dyDescent="0.25">
      <c r="A35" s="693"/>
      <c r="B35" s="67">
        <v>17</v>
      </c>
      <c r="C35" s="132"/>
      <c r="D35" s="125">
        <v>0.3854166666666668</v>
      </c>
      <c r="E35" s="75">
        <f t="shared" ref="E35:V35" si="144">D35+E$11</f>
        <v>0.38958333333333345</v>
      </c>
      <c r="F35" s="75">
        <f t="shared" si="144"/>
        <v>0.39652777777777787</v>
      </c>
      <c r="G35" s="75">
        <f t="shared" si="144"/>
        <v>0.4020833333333334</v>
      </c>
      <c r="H35" s="75">
        <f t="shared" si="144"/>
        <v>0.40486111111111117</v>
      </c>
      <c r="I35" s="75">
        <f t="shared" si="144"/>
        <v>0.40833333333333338</v>
      </c>
      <c r="J35" s="75">
        <f t="shared" si="144"/>
        <v>0.41041666666666671</v>
      </c>
      <c r="K35" s="75">
        <f t="shared" si="144"/>
        <v>0.41458333333333336</v>
      </c>
      <c r="L35" s="75">
        <f t="shared" si="144"/>
        <v>0.41805555555555557</v>
      </c>
      <c r="M35" s="75">
        <f t="shared" si="144"/>
        <v>0.42291666666666666</v>
      </c>
      <c r="N35" s="75">
        <f t="shared" si="144"/>
        <v>0.42708333333333331</v>
      </c>
      <c r="O35" s="75">
        <f t="shared" si="144"/>
        <v>0.42986111111111108</v>
      </c>
      <c r="P35" s="75">
        <f t="shared" si="144"/>
        <v>0.43333333333333329</v>
      </c>
      <c r="Q35" s="75">
        <f t="shared" si="144"/>
        <v>0.43541666666666662</v>
      </c>
      <c r="R35" s="75">
        <f t="shared" si="144"/>
        <v>0.43888888888888883</v>
      </c>
      <c r="S35" s="75">
        <f t="shared" si="144"/>
        <v>0.44236111111111104</v>
      </c>
      <c r="T35" s="75">
        <f t="shared" si="144"/>
        <v>0.44652777777777769</v>
      </c>
      <c r="U35" s="75">
        <f t="shared" si="144"/>
        <v>0.45277777777777767</v>
      </c>
      <c r="V35" s="75">
        <f t="shared" si="144"/>
        <v>0.45694444444444432</v>
      </c>
      <c r="W35" s="132"/>
      <c r="X35" s="205">
        <f t="shared" si="57"/>
        <v>28.480000000000004</v>
      </c>
      <c r="Y35" s="163">
        <f t="shared" si="37"/>
        <v>7.1527777777777524E-2</v>
      </c>
      <c r="Z35" s="80">
        <f t="shared" si="38"/>
        <v>16.590291262135985</v>
      </c>
      <c r="AA35" s="81"/>
      <c r="AB35" s="82">
        <f t="shared" si="58"/>
        <v>1.0416666666666685E-2</v>
      </c>
    </row>
    <row r="36" spans="1:28" ht="18.399999999999999" customHeight="1" thickBot="1" x14ac:dyDescent="0.3">
      <c r="A36" s="693"/>
      <c r="B36" s="74">
        <v>18</v>
      </c>
      <c r="C36" s="132"/>
      <c r="D36" s="125">
        <v>0.39583333333333348</v>
      </c>
      <c r="E36" s="75">
        <f t="shared" ref="E36:V36" si="145">D36+E$11</f>
        <v>0.40000000000000013</v>
      </c>
      <c r="F36" s="75">
        <f t="shared" si="145"/>
        <v>0.40694444444444455</v>
      </c>
      <c r="G36" s="75">
        <f t="shared" si="145"/>
        <v>0.41250000000000009</v>
      </c>
      <c r="H36" s="75">
        <f t="shared" si="145"/>
        <v>0.41527777777777786</v>
      </c>
      <c r="I36" s="75">
        <f t="shared" si="145"/>
        <v>0.41875000000000007</v>
      </c>
      <c r="J36" s="75">
        <f t="shared" si="145"/>
        <v>0.42083333333333339</v>
      </c>
      <c r="K36" s="75">
        <f t="shared" si="145"/>
        <v>0.42500000000000004</v>
      </c>
      <c r="L36" s="75">
        <f t="shared" si="145"/>
        <v>0.42847222222222225</v>
      </c>
      <c r="M36" s="75">
        <f t="shared" si="145"/>
        <v>0.43333333333333335</v>
      </c>
      <c r="N36" s="75">
        <f t="shared" si="145"/>
        <v>0.4375</v>
      </c>
      <c r="O36" s="75">
        <f t="shared" si="145"/>
        <v>0.44027777777777777</v>
      </c>
      <c r="P36" s="75">
        <f t="shared" si="145"/>
        <v>0.44374999999999998</v>
      </c>
      <c r="Q36" s="75">
        <f t="shared" si="145"/>
        <v>0.4458333333333333</v>
      </c>
      <c r="R36" s="75">
        <f t="shared" si="145"/>
        <v>0.44930555555555551</v>
      </c>
      <c r="S36" s="75">
        <f t="shared" si="145"/>
        <v>0.45277777777777772</v>
      </c>
      <c r="T36" s="75">
        <f t="shared" si="145"/>
        <v>0.45694444444444438</v>
      </c>
      <c r="U36" s="75">
        <f t="shared" si="145"/>
        <v>0.46319444444444435</v>
      </c>
      <c r="V36" s="75">
        <f t="shared" si="145"/>
        <v>0.46736111111111101</v>
      </c>
      <c r="W36" s="132"/>
      <c r="X36" s="205">
        <f t="shared" si="57"/>
        <v>28.480000000000004</v>
      </c>
      <c r="Y36" s="163">
        <f t="shared" si="37"/>
        <v>7.1527777777777524E-2</v>
      </c>
      <c r="Z36" s="80">
        <f t="shared" si="38"/>
        <v>16.590291262135985</v>
      </c>
      <c r="AA36" s="81"/>
      <c r="AB36" s="82">
        <f t="shared" si="58"/>
        <v>1.0416666666666685E-2</v>
      </c>
    </row>
    <row r="37" spans="1:28" ht="18.399999999999999" customHeight="1" x14ac:dyDescent="0.25">
      <c r="A37" s="693"/>
      <c r="B37" s="67">
        <v>19</v>
      </c>
      <c r="C37" s="132"/>
      <c r="D37" s="125">
        <v>0.40625000000000017</v>
      </c>
      <c r="E37" s="75">
        <f t="shared" ref="E37:V37" si="146">D37+E$11</f>
        <v>0.41041666666666682</v>
      </c>
      <c r="F37" s="75">
        <f t="shared" si="146"/>
        <v>0.41736111111111124</v>
      </c>
      <c r="G37" s="75">
        <f t="shared" si="146"/>
        <v>0.42291666666666677</v>
      </c>
      <c r="H37" s="75">
        <f t="shared" si="146"/>
        <v>0.42569444444444454</v>
      </c>
      <c r="I37" s="75">
        <f t="shared" si="146"/>
        <v>0.42916666666666675</v>
      </c>
      <c r="J37" s="75">
        <f t="shared" si="146"/>
        <v>0.43125000000000008</v>
      </c>
      <c r="K37" s="75">
        <f t="shared" si="146"/>
        <v>0.43541666666666673</v>
      </c>
      <c r="L37" s="75">
        <f t="shared" si="146"/>
        <v>0.43888888888888894</v>
      </c>
      <c r="M37" s="75">
        <f t="shared" si="146"/>
        <v>0.44375000000000003</v>
      </c>
      <c r="N37" s="75">
        <f t="shared" si="146"/>
        <v>0.44791666666666669</v>
      </c>
      <c r="O37" s="75">
        <f t="shared" si="146"/>
        <v>0.45069444444444445</v>
      </c>
      <c r="P37" s="75">
        <f t="shared" si="146"/>
        <v>0.45416666666666666</v>
      </c>
      <c r="Q37" s="75">
        <f t="shared" si="146"/>
        <v>0.45624999999999999</v>
      </c>
      <c r="R37" s="75">
        <f t="shared" si="146"/>
        <v>0.4597222222222222</v>
      </c>
      <c r="S37" s="75">
        <f t="shared" si="146"/>
        <v>0.46319444444444441</v>
      </c>
      <c r="T37" s="75">
        <f t="shared" si="146"/>
        <v>0.46736111111111106</v>
      </c>
      <c r="U37" s="75">
        <f t="shared" si="146"/>
        <v>0.47361111111111104</v>
      </c>
      <c r="V37" s="75">
        <f t="shared" si="146"/>
        <v>0.47777777777777769</v>
      </c>
      <c r="W37" s="132"/>
      <c r="X37" s="205">
        <f t="shared" si="57"/>
        <v>28.480000000000004</v>
      </c>
      <c r="Y37" s="163">
        <f t="shared" si="37"/>
        <v>7.1527777777777524E-2</v>
      </c>
      <c r="Z37" s="80">
        <f t="shared" si="38"/>
        <v>16.590291262135985</v>
      </c>
      <c r="AA37" s="81"/>
      <c r="AB37" s="82">
        <f t="shared" si="58"/>
        <v>1.0416666666666685E-2</v>
      </c>
    </row>
    <row r="38" spans="1:28" ht="18.399999999999999" customHeight="1" x14ac:dyDescent="0.25">
      <c r="A38" s="693"/>
      <c r="B38" s="74">
        <v>20</v>
      </c>
      <c r="C38" s="132"/>
      <c r="D38" s="125">
        <v>0.41666666666666685</v>
      </c>
      <c r="E38" s="75">
        <f t="shared" ref="E38:V38" si="147">D38+E$11</f>
        <v>0.4208333333333335</v>
      </c>
      <c r="F38" s="75">
        <f t="shared" si="147"/>
        <v>0.42777777777777792</v>
      </c>
      <c r="G38" s="75">
        <f t="shared" si="147"/>
        <v>0.43333333333333346</v>
      </c>
      <c r="H38" s="75">
        <f t="shared" si="147"/>
        <v>0.43611111111111123</v>
      </c>
      <c r="I38" s="75">
        <f t="shared" si="147"/>
        <v>0.43958333333333344</v>
      </c>
      <c r="J38" s="75">
        <f t="shared" si="147"/>
        <v>0.44166666666666676</v>
      </c>
      <c r="K38" s="75">
        <f t="shared" si="147"/>
        <v>0.44583333333333341</v>
      </c>
      <c r="L38" s="75">
        <f t="shared" si="147"/>
        <v>0.44930555555555562</v>
      </c>
      <c r="M38" s="75">
        <f t="shared" si="147"/>
        <v>0.45416666666666672</v>
      </c>
      <c r="N38" s="75">
        <f t="shared" si="147"/>
        <v>0.45833333333333337</v>
      </c>
      <c r="O38" s="75">
        <f t="shared" si="147"/>
        <v>0.46111111111111114</v>
      </c>
      <c r="P38" s="75">
        <f t="shared" si="147"/>
        <v>0.46458333333333335</v>
      </c>
      <c r="Q38" s="75">
        <f t="shared" si="147"/>
        <v>0.46666666666666667</v>
      </c>
      <c r="R38" s="75">
        <f t="shared" si="147"/>
        <v>0.47013888888888888</v>
      </c>
      <c r="S38" s="75">
        <f t="shared" si="147"/>
        <v>0.47361111111111109</v>
      </c>
      <c r="T38" s="75">
        <f t="shared" si="147"/>
        <v>0.47777777777777775</v>
      </c>
      <c r="U38" s="75">
        <f t="shared" si="147"/>
        <v>0.48402777777777772</v>
      </c>
      <c r="V38" s="75">
        <f t="shared" si="147"/>
        <v>0.48819444444444438</v>
      </c>
      <c r="W38" s="132"/>
      <c r="X38" s="205">
        <f t="shared" si="57"/>
        <v>28.480000000000004</v>
      </c>
      <c r="Y38" s="163">
        <f t="shared" si="37"/>
        <v>7.1527777777777524E-2</v>
      </c>
      <c r="Z38" s="80">
        <f t="shared" si="38"/>
        <v>16.590291262135985</v>
      </c>
      <c r="AA38" s="81"/>
      <c r="AB38" s="82">
        <f t="shared" si="58"/>
        <v>1.0416666666666685E-2</v>
      </c>
    </row>
    <row r="39" spans="1:28" ht="18.399999999999999" customHeight="1" thickBot="1" x14ac:dyDescent="0.3">
      <c r="A39" s="693"/>
      <c r="B39" s="74">
        <v>21</v>
      </c>
      <c r="C39" s="132"/>
      <c r="D39" s="125">
        <v>0.42708333333333354</v>
      </c>
      <c r="E39" s="75">
        <f t="shared" ref="E39:V39" si="148">D39+E$11</f>
        <v>0.43125000000000019</v>
      </c>
      <c r="F39" s="75">
        <f t="shared" si="148"/>
        <v>0.43819444444444461</v>
      </c>
      <c r="G39" s="75">
        <f t="shared" si="148"/>
        <v>0.44375000000000014</v>
      </c>
      <c r="H39" s="75">
        <f t="shared" si="148"/>
        <v>0.44652777777777791</v>
      </c>
      <c r="I39" s="75">
        <f t="shared" si="148"/>
        <v>0.45000000000000012</v>
      </c>
      <c r="J39" s="75">
        <f t="shared" si="148"/>
        <v>0.45208333333333345</v>
      </c>
      <c r="K39" s="75">
        <f t="shared" si="148"/>
        <v>0.4562500000000001</v>
      </c>
      <c r="L39" s="75">
        <f t="shared" si="148"/>
        <v>0.45972222222222231</v>
      </c>
      <c r="M39" s="75">
        <f t="shared" si="148"/>
        <v>0.4645833333333334</v>
      </c>
      <c r="N39" s="75">
        <f t="shared" si="148"/>
        <v>0.46875000000000006</v>
      </c>
      <c r="O39" s="75">
        <f t="shared" si="148"/>
        <v>0.47152777777777782</v>
      </c>
      <c r="P39" s="75">
        <f t="shared" si="148"/>
        <v>0.47500000000000003</v>
      </c>
      <c r="Q39" s="75">
        <f t="shared" si="148"/>
        <v>0.47708333333333336</v>
      </c>
      <c r="R39" s="75">
        <f t="shared" si="148"/>
        <v>0.48055555555555557</v>
      </c>
      <c r="S39" s="75">
        <f t="shared" si="148"/>
        <v>0.48402777777777778</v>
      </c>
      <c r="T39" s="75">
        <f t="shared" si="148"/>
        <v>0.48819444444444443</v>
      </c>
      <c r="U39" s="75">
        <f t="shared" si="148"/>
        <v>0.49444444444444441</v>
      </c>
      <c r="V39" s="75">
        <f t="shared" si="148"/>
        <v>0.49861111111111106</v>
      </c>
      <c r="W39" s="132"/>
      <c r="X39" s="205">
        <f t="shared" si="57"/>
        <v>28.480000000000004</v>
      </c>
      <c r="Y39" s="163">
        <f t="shared" si="37"/>
        <v>7.1527777777777524E-2</v>
      </c>
      <c r="Z39" s="80">
        <f t="shared" si="38"/>
        <v>16.590291262135985</v>
      </c>
      <c r="AA39" s="81"/>
      <c r="AB39" s="82">
        <f t="shared" si="58"/>
        <v>1.0416666666666685E-2</v>
      </c>
    </row>
    <row r="40" spans="1:28" ht="18.399999999999999" customHeight="1" x14ac:dyDescent="0.25">
      <c r="A40" s="693"/>
      <c r="B40" s="67">
        <v>22</v>
      </c>
      <c r="C40" s="132"/>
      <c r="D40" s="125">
        <v>0.43750000000000022</v>
      </c>
      <c r="E40" s="75">
        <f t="shared" ref="E40:V40" si="149">D40+E$11</f>
        <v>0.44166666666666687</v>
      </c>
      <c r="F40" s="75">
        <f t="shared" si="149"/>
        <v>0.44861111111111129</v>
      </c>
      <c r="G40" s="75">
        <f t="shared" si="149"/>
        <v>0.45416666666666683</v>
      </c>
      <c r="H40" s="75">
        <f t="shared" si="149"/>
        <v>0.4569444444444446</v>
      </c>
      <c r="I40" s="75">
        <f t="shared" si="149"/>
        <v>0.46041666666666681</v>
      </c>
      <c r="J40" s="75">
        <f t="shared" si="149"/>
        <v>0.46250000000000013</v>
      </c>
      <c r="K40" s="75">
        <f t="shared" si="149"/>
        <v>0.46666666666666679</v>
      </c>
      <c r="L40" s="75">
        <f t="shared" si="149"/>
        <v>0.47013888888888899</v>
      </c>
      <c r="M40" s="75">
        <f t="shared" si="149"/>
        <v>0.47500000000000009</v>
      </c>
      <c r="N40" s="75">
        <f t="shared" si="149"/>
        <v>0.47916666666666674</v>
      </c>
      <c r="O40" s="75">
        <f t="shared" si="149"/>
        <v>0.48194444444444451</v>
      </c>
      <c r="P40" s="75">
        <f t="shared" si="149"/>
        <v>0.48541666666666672</v>
      </c>
      <c r="Q40" s="75">
        <f t="shared" si="149"/>
        <v>0.48750000000000004</v>
      </c>
      <c r="R40" s="75">
        <f t="shared" si="149"/>
        <v>0.49097222222222225</v>
      </c>
      <c r="S40" s="75">
        <f t="shared" si="149"/>
        <v>0.49444444444444446</v>
      </c>
      <c r="T40" s="75">
        <f t="shared" si="149"/>
        <v>0.49861111111111112</v>
      </c>
      <c r="U40" s="75">
        <f t="shared" si="149"/>
        <v>0.50486111111111109</v>
      </c>
      <c r="V40" s="75">
        <f t="shared" si="149"/>
        <v>0.50902777777777775</v>
      </c>
      <c r="W40" s="132"/>
      <c r="X40" s="205">
        <f t="shared" si="57"/>
        <v>28.480000000000004</v>
      </c>
      <c r="Y40" s="163">
        <f t="shared" si="37"/>
        <v>7.1527777777777524E-2</v>
      </c>
      <c r="Z40" s="80">
        <f t="shared" si="38"/>
        <v>16.590291262135985</v>
      </c>
      <c r="AA40" s="81"/>
      <c r="AB40" s="82">
        <f t="shared" si="58"/>
        <v>1.0416666666666685E-2</v>
      </c>
    </row>
    <row r="41" spans="1:28" ht="18.399999999999999" customHeight="1" x14ac:dyDescent="0.25">
      <c r="A41" s="693"/>
      <c r="B41" s="74">
        <v>23</v>
      </c>
      <c r="C41" s="132"/>
      <c r="D41" s="125">
        <v>0.44791666666666691</v>
      </c>
      <c r="E41" s="75">
        <f t="shared" ref="E41:V41" si="150">D41+E$11</f>
        <v>0.45208333333333356</v>
      </c>
      <c r="F41" s="75">
        <f t="shared" si="150"/>
        <v>0.45902777777777798</v>
      </c>
      <c r="G41" s="75">
        <f t="shared" si="150"/>
        <v>0.46458333333333351</v>
      </c>
      <c r="H41" s="75">
        <f t="shared" si="150"/>
        <v>0.46736111111111128</v>
      </c>
      <c r="I41" s="75">
        <f t="shared" si="150"/>
        <v>0.47083333333333349</v>
      </c>
      <c r="J41" s="75">
        <f t="shared" si="150"/>
        <v>0.47291666666666682</v>
      </c>
      <c r="K41" s="75">
        <f t="shared" si="150"/>
        <v>0.47708333333333347</v>
      </c>
      <c r="L41" s="75">
        <f t="shared" si="150"/>
        <v>0.48055555555555568</v>
      </c>
      <c r="M41" s="75">
        <f t="shared" si="150"/>
        <v>0.48541666666666677</v>
      </c>
      <c r="N41" s="75">
        <f t="shared" si="150"/>
        <v>0.48958333333333343</v>
      </c>
      <c r="O41" s="75">
        <f t="shared" si="150"/>
        <v>0.49236111111111119</v>
      </c>
      <c r="P41" s="75">
        <f t="shared" si="150"/>
        <v>0.4958333333333334</v>
      </c>
      <c r="Q41" s="75">
        <f t="shared" si="150"/>
        <v>0.49791666666666673</v>
      </c>
      <c r="R41" s="75">
        <f t="shared" si="150"/>
        <v>0.50138888888888899</v>
      </c>
      <c r="S41" s="75">
        <f t="shared" si="150"/>
        <v>0.5048611111111112</v>
      </c>
      <c r="T41" s="75">
        <f t="shared" si="150"/>
        <v>0.50902777777777786</v>
      </c>
      <c r="U41" s="75">
        <f t="shared" si="150"/>
        <v>0.51527777777777783</v>
      </c>
      <c r="V41" s="75">
        <f t="shared" si="150"/>
        <v>0.51944444444444449</v>
      </c>
      <c r="W41" s="132"/>
      <c r="X41" s="205">
        <f t="shared" si="57"/>
        <v>28.480000000000004</v>
      </c>
      <c r="Y41" s="163">
        <f t="shared" si="37"/>
        <v>7.1527777777777579E-2</v>
      </c>
      <c r="Z41" s="80">
        <f t="shared" si="38"/>
        <v>16.59029126213597</v>
      </c>
      <c r="AA41" s="81"/>
      <c r="AB41" s="82">
        <f t="shared" si="58"/>
        <v>1.0416666666666685E-2</v>
      </c>
    </row>
    <row r="42" spans="1:28" ht="18.399999999999999" customHeight="1" x14ac:dyDescent="0.25">
      <c r="A42" s="693"/>
      <c r="B42" s="74">
        <v>24</v>
      </c>
      <c r="C42" s="132"/>
      <c r="D42" s="125">
        <v>0.45833333333333359</v>
      </c>
      <c r="E42" s="75">
        <f t="shared" ref="E42:V42" si="151">D42+E$11</f>
        <v>0.46250000000000024</v>
      </c>
      <c r="F42" s="75">
        <f t="shared" si="151"/>
        <v>0.46944444444444466</v>
      </c>
      <c r="G42" s="75">
        <f t="shared" si="151"/>
        <v>0.4750000000000002</v>
      </c>
      <c r="H42" s="75">
        <f t="shared" si="151"/>
        <v>0.47777777777777797</v>
      </c>
      <c r="I42" s="75">
        <f t="shared" si="151"/>
        <v>0.48125000000000018</v>
      </c>
      <c r="J42" s="75">
        <f t="shared" si="151"/>
        <v>0.4833333333333335</v>
      </c>
      <c r="K42" s="75">
        <f t="shared" si="151"/>
        <v>0.48750000000000016</v>
      </c>
      <c r="L42" s="75">
        <f t="shared" si="151"/>
        <v>0.49097222222222237</v>
      </c>
      <c r="M42" s="75">
        <f t="shared" si="151"/>
        <v>0.49583333333333346</v>
      </c>
      <c r="N42" s="75">
        <f t="shared" si="151"/>
        <v>0.50000000000000011</v>
      </c>
      <c r="O42" s="75">
        <f t="shared" si="151"/>
        <v>0.50277777777777788</v>
      </c>
      <c r="P42" s="75">
        <f t="shared" si="151"/>
        <v>0.50625000000000009</v>
      </c>
      <c r="Q42" s="75">
        <f t="shared" si="151"/>
        <v>0.50833333333333341</v>
      </c>
      <c r="R42" s="75">
        <f t="shared" si="151"/>
        <v>0.51180555555555562</v>
      </c>
      <c r="S42" s="75">
        <f t="shared" si="151"/>
        <v>0.51527777777777783</v>
      </c>
      <c r="T42" s="75">
        <f t="shared" si="151"/>
        <v>0.51944444444444449</v>
      </c>
      <c r="U42" s="75">
        <f t="shared" si="151"/>
        <v>0.52569444444444446</v>
      </c>
      <c r="V42" s="75">
        <f t="shared" si="151"/>
        <v>0.52986111111111112</v>
      </c>
      <c r="W42" s="132"/>
      <c r="X42" s="205">
        <f t="shared" si="57"/>
        <v>28.480000000000004</v>
      </c>
      <c r="Y42" s="163">
        <f t="shared" si="37"/>
        <v>7.1527777777777524E-2</v>
      </c>
      <c r="Z42" s="80">
        <f t="shared" si="38"/>
        <v>16.590291262135985</v>
      </c>
      <c r="AA42" s="81"/>
      <c r="AB42" s="82">
        <f t="shared" si="58"/>
        <v>1.0416666666666685E-2</v>
      </c>
    </row>
    <row r="43" spans="1:28" ht="18.399999999999999" customHeight="1" thickBot="1" x14ac:dyDescent="0.3">
      <c r="A43" s="693"/>
      <c r="B43" s="236">
        <v>25</v>
      </c>
      <c r="C43" s="132"/>
      <c r="D43" s="125">
        <v>0.46875000000000028</v>
      </c>
      <c r="E43" s="75">
        <f t="shared" ref="E43:V43" si="152">D43+E$11</f>
        <v>0.47291666666666693</v>
      </c>
      <c r="F43" s="75">
        <f t="shared" si="152"/>
        <v>0.47986111111111135</v>
      </c>
      <c r="G43" s="75">
        <f t="shared" si="152"/>
        <v>0.48541666666666689</v>
      </c>
      <c r="H43" s="75">
        <f t="shared" si="152"/>
        <v>0.48819444444444465</v>
      </c>
      <c r="I43" s="75">
        <f t="shared" si="152"/>
        <v>0.49166666666666686</v>
      </c>
      <c r="J43" s="75">
        <f t="shared" si="152"/>
        <v>0.49375000000000019</v>
      </c>
      <c r="K43" s="75">
        <f t="shared" si="152"/>
        <v>0.49791666666666684</v>
      </c>
      <c r="L43" s="75">
        <f t="shared" si="152"/>
        <v>0.50138888888888911</v>
      </c>
      <c r="M43" s="75">
        <f t="shared" si="152"/>
        <v>0.5062500000000002</v>
      </c>
      <c r="N43" s="75">
        <f t="shared" si="152"/>
        <v>0.51041666666666685</v>
      </c>
      <c r="O43" s="75">
        <f t="shared" si="152"/>
        <v>0.51319444444444462</v>
      </c>
      <c r="P43" s="75">
        <f t="shared" si="152"/>
        <v>0.51666666666666683</v>
      </c>
      <c r="Q43" s="75">
        <f t="shared" si="152"/>
        <v>0.51875000000000016</v>
      </c>
      <c r="R43" s="75">
        <f t="shared" si="152"/>
        <v>0.52222222222222237</v>
      </c>
      <c r="S43" s="75">
        <f t="shared" si="152"/>
        <v>0.52569444444444458</v>
      </c>
      <c r="T43" s="75">
        <f t="shared" si="152"/>
        <v>0.52986111111111123</v>
      </c>
      <c r="U43" s="75">
        <f t="shared" si="152"/>
        <v>0.5361111111111112</v>
      </c>
      <c r="V43" s="75">
        <f t="shared" si="152"/>
        <v>0.54027777777777786</v>
      </c>
      <c r="W43" s="132"/>
      <c r="X43" s="205">
        <f t="shared" si="57"/>
        <v>28.480000000000004</v>
      </c>
      <c r="Y43" s="163">
        <f t="shared" si="37"/>
        <v>7.1527777777777579E-2</v>
      </c>
      <c r="Z43" s="80">
        <f t="shared" si="38"/>
        <v>16.59029126213597</v>
      </c>
      <c r="AA43" s="81"/>
      <c r="AB43" s="82">
        <f t="shared" si="58"/>
        <v>1.0416666666666685E-2</v>
      </c>
    </row>
    <row r="44" spans="1:28" ht="18.399999999999999" customHeight="1" x14ac:dyDescent="0.25">
      <c r="A44" s="693"/>
      <c r="B44" s="67">
        <v>26</v>
      </c>
      <c r="C44" s="132"/>
      <c r="D44" s="125">
        <v>0.47916666666666696</v>
      </c>
      <c r="E44" s="75">
        <f t="shared" ref="E44:V44" si="153">D44+E$11</f>
        <v>0.48333333333333361</v>
      </c>
      <c r="F44" s="75">
        <f t="shared" si="153"/>
        <v>0.49027777777777803</v>
      </c>
      <c r="G44" s="75">
        <f t="shared" si="153"/>
        <v>0.49583333333333357</v>
      </c>
      <c r="H44" s="75">
        <f t="shared" si="153"/>
        <v>0.49861111111111134</v>
      </c>
      <c r="I44" s="75">
        <f t="shared" si="153"/>
        <v>0.50208333333333355</v>
      </c>
      <c r="J44" s="75">
        <f t="shared" si="153"/>
        <v>0.50416666666666687</v>
      </c>
      <c r="K44" s="75">
        <f t="shared" si="153"/>
        <v>0.50833333333333353</v>
      </c>
      <c r="L44" s="75">
        <f t="shared" si="153"/>
        <v>0.51180555555555574</v>
      </c>
      <c r="M44" s="75">
        <f t="shared" si="153"/>
        <v>0.51666666666666683</v>
      </c>
      <c r="N44" s="75">
        <f t="shared" si="153"/>
        <v>0.52083333333333348</v>
      </c>
      <c r="O44" s="75">
        <f t="shared" si="153"/>
        <v>0.52361111111111125</v>
      </c>
      <c r="P44" s="75">
        <f t="shared" si="153"/>
        <v>0.52708333333333346</v>
      </c>
      <c r="Q44" s="75">
        <f t="shared" si="153"/>
        <v>0.52916666666666679</v>
      </c>
      <c r="R44" s="75">
        <f t="shared" si="153"/>
        <v>0.53263888888888899</v>
      </c>
      <c r="S44" s="75">
        <f t="shared" si="153"/>
        <v>0.5361111111111112</v>
      </c>
      <c r="T44" s="75">
        <f t="shared" si="153"/>
        <v>0.54027777777777786</v>
      </c>
      <c r="U44" s="75">
        <f t="shared" si="153"/>
        <v>0.54652777777777783</v>
      </c>
      <c r="V44" s="75">
        <f t="shared" si="153"/>
        <v>0.55069444444444449</v>
      </c>
      <c r="W44" s="132"/>
      <c r="X44" s="205">
        <f t="shared" si="57"/>
        <v>28.480000000000004</v>
      </c>
      <c r="Y44" s="163">
        <f t="shared" si="37"/>
        <v>7.1527777777777524E-2</v>
      </c>
      <c r="Z44" s="80">
        <f t="shared" si="38"/>
        <v>16.590291262135985</v>
      </c>
      <c r="AA44" s="81"/>
      <c r="AB44" s="82">
        <f t="shared" si="58"/>
        <v>1.0416666666666685E-2</v>
      </c>
    </row>
    <row r="45" spans="1:28" ht="18.399999999999999" customHeight="1" thickBot="1" x14ac:dyDescent="0.3">
      <c r="A45" s="693"/>
      <c r="B45" s="74">
        <v>27</v>
      </c>
      <c r="C45" s="132"/>
      <c r="D45" s="125">
        <v>0.48958333333333365</v>
      </c>
      <c r="E45" s="75">
        <f t="shared" ref="E45:V45" si="154">D45+E$11</f>
        <v>0.4937500000000003</v>
      </c>
      <c r="F45" s="75">
        <f t="shared" si="154"/>
        <v>0.50069444444444478</v>
      </c>
      <c r="G45" s="75">
        <f t="shared" si="154"/>
        <v>0.50625000000000031</v>
      </c>
      <c r="H45" s="75">
        <f t="shared" si="154"/>
        <v>0.50902777777777808</v>
      </c>
      <c r="I45" s="75">
        <f t="shared" si="154"/>
        <v>0.51250000000000029</v>
      </c>
      <c r="J45" s="75">
        <f t="shared" si="154"/>
        <v>0.51458333333333361</v>
      </c>
      <c r="K45" s="75">
        <f t="shared" si="154"/>
        <v>0.51875000000000027</v>
      </c>
      <c r="L45" s="75">
        <f t="shared" si="154"/>
        <v>0.52222222222222248</v>
      </c>
      <c r="M45" s="75">
        <f t="shared" si="154"/>
        <v>0.52708333333333357</v>
      </c>
      <c r="N45" s="75">
        <f t="shared" si="154"/>
        <v>0.53125000000000022</v>
      </c>
      <c r="O45" s="75">
        <f t="shared" si="154"/>
        <v>0.53402777777777799</v>
      </c>
      <c r="P45" s="75">
        <f t="shared" si="154"/>
        <v>0.5375000000000002</v>
      </c>
      <c r="Q45" s="75">
        <f t="shared" si="154"/>
        <v>0.53958333333333353</v>
      </c>
      <c r="R45" s="75">
        <f t="shared" si="154"/>
        <v>0.54305555555555574</v>
      </c>
      <c r="S45" s="75">
        <f t="shared" si="154"/>
        <v>0.54652777777777795</v>
      </c>
      <c r="T45" s="75">
        <f t="shared" si="154"/>
        <v>0.5506944444444446</v>
      </c>
      <c r="U45" s="75">
        <f t="shared" si="154"/>
        <v>0.55694444444444458</v>
      </c>
      <c r="V45" s="75">
        <f t="shared" si="154"/>
        <v>0.56111111111111123</v>
      </c>
      <c r="W45" s="132"/>
      <c r="X45" s="205">
        <f t="shared" si="57"/>
        <v>28.480000000000004</v>
      </c>
      <c r="Y45" s="163">
        <f t="shared" si="37"/>
        <v>7.1527777777777579E-2</v>
      </c>
      <c r="Z45" s="80">
        <f t="shared" si="38"/>
        <v>16.59029126213597</v>
      </c>
      <c r="AA45" s="81"/>
      <c r="AB45" s="82">
        <f t="shared" si="58"/>
        <v>1.0416666666666685E-2</v>
      </c>
    </row>
    <row r="46" spans="1:28" ht="18.399999999999999" customHeight="1" x14ac:dyDescent="0.25">
      <c r="A46" s="693"/>
      <c r="B46" s="67">
        <v>28</v>
      </c>
      <c r="C46" s="132"/>
      <c r="D46" s="125">
        <v>0.50347222222222221</v>
      </c>
      <c r="E46" s="75">
        <f t="shared" ref="E46:E71" si="155">D46+E$11</f>
        <v>0.50763888888888886</v>
      </c>
      <c r="F46" s="75">
        <f t="shared" ref="F46:F71" si="156">E46+F$11</f>
        <v>0.51458333333333328</v>
      </c>
      <c r="G46" s="75">
        <f t="shared" ref="G46:G71" si="157">F46+G$11</f>
        <v>0.52013888888888882</v>
      </c>
      <c r="H46" s="75">
        <f t="shared" ref="H46:H71" si="158">G46+H$11</f>
        <v>0.52291666666666659</v>
      </c>
      <c r="I46" s="75">
        <f t="shared" ref="I46:I71" si="159">H46+I$11</f>
        <v>0.5263888888888888</v>
      </c>
      <c r="J46" s="75">
        <f t="shared" ref="J46:J71" si="160">I46+J$11</f>
        <v>0.52847222222222212</v>
      </c>
      <c r="K46" s="75">
        <f t="shared" ref="K46:K71" si="161">J46+K$11</f>
        <v>0.53263888888888877</v>
      </c>
      <c r="L46" s="75">
        <f t="shared" ref="L46:L71" si="162">K46+L$11</f>
        <v>0.53611111111111098</v>
      </c>
      <c r="M46" s="75">
        <f t="shared" ref="M46:M71" si="163">L46+M$11</f>
        <v>0.54097222222222208</v>
      </c>
      <c r="N46" s="75">
        <f t="shared" ref="N46:N71" si="164">M46+N$11</f>
        <v>0.54513888888888873</v>
      </c>
      <c r="O46" s="75">
        <f t="shared" ref="O46:O71" si="165">N46+O$11</f>
        <v>0.5479166666666665</v>
      </c>
      <c r="P46" s="75">
        <f t="shared" ref="P46:P71" si="166">O46+P$11</f>
        <v>0.55138888888888871</v>
      </c>
      <c r="Q46" s="75">
        <f t="shared" ref="Q46:Q71" si="167">P46+Q$11</f>
        <v>0.55347222222222203</v>
      </c>
      <c r="R46" s="75">
        <f t="shared" ref="R46:R71" si="168">Q46+R$11</f>
        <v>0.55694444444444424</v>
      </c>
      <c r="S46" s="75">
        <f t="shared" ref="S46:S71" si="169">R46+S$11</f>
        <v>0.56041666666666645</v>
      </c>
      <c r="T46" s="75">
        <f t="shared" ref="T46:T71" si="170">S46+T$11</f>
        <v>0.5645833333333331</v>
      </c>
      <c r="U46" s="75">
        <f t="shared" ref="U46:U71" si="171">T46+U$11</f>
        <v>0.57083333333333308</v>
      </c>
      <c r="V46" s="75">
        <f t="shared" ref="V46:V71" si="172">U46+V$11</f>
        <v>0.57499999999999973</v>
      </c>
      <c r="W46" s="132"/>
      <c r="X46" s="205">
        <f t="shared" si="57"/>
        <v>28.480000000000004</v>
      </c>
      <c r="Y46" s="163">
        <f t="shared" si="37"/>
        <v>7.1527777777777524E-2</v>
      </c>
      <c r="Z46" s="80">
        <f t="shared" si="38"/>
        <v>16.590291262135985</v>
      </c>
      <c r="AA46" s="81"/>
      <c r="AB46" s="82">
        <f t="shared" si="58"/>
        <v>1.3888888888888562E-2</v>
      </c>
    </row>
    <row r="47" spans="1:28" ht="18.399999999999999" customHeight="1" x14ac:dyDescent="0.25">
      <c r="A47" s="693"/>
      <c r="B47" s="74">
        <v>29</v>
      </c>
      <c r="C47" s="132"/>
      <c r="D47" s="125">
        <v>0.51388888888888884</v>
      </c>
      <c r="E47" s="75">
        <f t="shared" si="155"/>
        <v>0.51805555555555549</v>
      </c>
      <c r="F47" s="75">
        <f t="shared" si="156"/>
        <v>0.52499999999999991</v>
      </c>
      <c r="G47" s="75">
        <f t="shared" si="157"/>
        <v>0.53055555555555545</v>
      </c>
      <c r="H47" s="75">
        <f t="shared" si="158"/>
        <v>0.53333333333333321</v>
      </c>
      <c r="I47" s="75">
        <f t="shared" si="159"/>
        <v>0.53680555555555542</v>
      </c>
      <c r="J47" s="75">
        <f t="shared" si="160"/>
        <v>0.53888888888888875</v>
      </c>
      <c r="K47" s="75">
        <f t="shared" si="161"/>
        <v>0.5430555555555554</v>
      </c>
      <c r="L47" s="75">
        <f t="shared" si="162"/>
        <v>0.54652777777777761</v>
      </c>
      <c r="M47" s="75">
        <f t="shared" si="163"/>
        <v>0.55138888888888871</v>
      </c>
      <c r="N47" s="75">
        <f t="shared" si="164"/>
        <v>0.55555555555555536</v>
      </c>
      <c r="O47" s="75">
        <f t="shared" si="165"/>
        <v>0.55833333333333313</v>
      </c>
      <c r="P47" s="75">
        <f t="shared" si="166"/>
        <v>0.56180555555555534</v>
      </c>
      <c r="Q47" s="75">
        <f t="shared" si="167"/>
        <v>0.56388888888888866</v>
      </c>
      <c r="R47" s="75">
        <f t="shared" si="168"/>
        <v>0.56736111111111087</v>
      </c>
      <c r="S47" s="75">
        <f t="shared" si="169"/>
        <v>0.57083333333333308</v>
      </c>
      <c r="T47" s="75">
        <f t="shared" si="170"/>
        <v>0.57499999999999973</v>
      </c>
      <c r="U47" s="75">
        <f t="shared" si="171"/>
        <v>0.58124999999999971</v>
      </c>
      <c r="V47" s="75">
        <f t="shared" si="172"/>
        <v>0.58541666666666636</v>
      </c>
      <c r="W47" s="132"/>
      <c r="X47" s="205">
        <f t="shared" si="57"/>
        <v>28.480000000000004</v>
      </c>
      <c r="Y47" s="163">
        <f t="shared" ref="Y47:Y78" si="173">V47-D47</f>
        <v>7.1527777777777524E-2</v>
      </c>
      <c r="Z47" s="80">
        <f t="shared" si="38"/>
        <v>16.590291262135985</v>
      </c>
      <c r="AA47" s="81"/>
      <c r="AB47" s="82">
        <f t="shared" si="58"/>
        <v>1.041666666666663E-2</v>
      </c>
    </row>
    <row r="48" spans="1:28" ht="18.399999999999999" customHeight="1" thickBot="1" x14ac:dyDescent="0.3">
      <c r="A48" s="693"/>
      <c r="B48" s="74">
        <v>30</v>
      </c>
      <c r="C48" s="132"/>
      <c r="D48" s="125">
        <v>0.52430555555555547</v>
      </c>
      <c r="E48" s="75">
        <f t="shared" si="155"/>
        <v>0.52847222222222212</v>
      </c>
      <c r="F48" s="75">
        <f t="shared" si="156"/>
        <v>0.53541666666666654</v>
      </c>
      <c r="G48" s="75">
        <f t="shared" si="157"/>
        <v>0.54097222222222208</v>
      </c>
      <c r="H48" s="75">
        <f t="shared" si="158"/>
        <v>0.54374999999999984</v>
      </c>
      <c r="I48" s="75">
        <f t="shared" si="159"/>
        <v>0.54722222222222205</v>
      </c>
      <c r="J48" s="75">
        <f t="shared" si="160"/>
        <v>0.54930555555555538</v>
      </c>
      <c r="K48" s="75">
        <f t="shared" si="161"/>
        <v>0.55347222222222203</v>
      </c>
      <c r="L48" s="75">
        <f t="shared" si="162"/>
        <v>0.55694444444444424</v>
      </c>
      <c r="M48" s="75">
        <f t="shared" si="163"/>
        <v>0.56180555555555534</v>
      </c>
      <c r="N48" s="75">
        <f t="shared" si="164"/>
        <v>0.56597222222222199</v>
      </c>
      <c r="O48" s="75">
        <f t="shared" si="165"/>
        <v>0.56874999999999976</v>
      </c>
      <c r="P48" s="75">
        <f t="shared" si="166"/>
        <v>0.57222222222222197</v>
      </c>
      <c r="Q48" s="75">
        <f t="shared" si="167"/>
        <v>0.57430555555555529</v>
      </c>
      <c r="R48" s="75">
        <f t="shared" si="168"/>
        <v>0.5777777777777775</v>
      </c>
      <c r="S48" s="75">
        <f t="shared" si="169"/>
        <v>0.58124999999999971</v>
      </c>
      <c r="T48" s="75">
        <f t="shared" si="170"/>
        <v>0.58541666666666636</v>
      </c>
      <c r="U48" s="75">
        <f t="shared" si="171"/>
        <v>0.59166666666666634</v>
      </c>
      <c r="V48" s="75">
        <f t="shared" si="172"/>
        <v>0.59583333333333299</v>
      </c>
      <c r="W48" s="132"/>
      <c r="X48" s="205">
        <f t="shared" si="57"/>
        <v>28.480000000000004</v>
      </c>
      <c r="Y48" s="163">
        <f t="shared" si="173"/>
        <v>7.1527777777777524E-2</v>
      </c>
      <c r="Z48" s="80">
        <f t="shared" si="38"/>
        <v>16.590291262135985</v>
      </c>
      <c r="AA48" s="81"/>
      <c r="AB48" s="82">
        <f t="shared" si="58"/>
        <v>1.041666666666663E-2</v>
      </c>
    </row>
    <row r="49" spans="1:28" ht="18.399999999999999" customHeight="1" x14ac:dyDescent="0.25">
      <c r="A49" s="693"/>
      <c r="B49" s="67">
        <v>31</v>
      </c>
      <c r="C49" s="132"/>
      <c r="D49" s="125">
        <v>0.5347222222222221</v>
      </c>
      <c r="E49" s="75">
        <f t="shared" si="155"/>
        <v>0.53888888888888875</v>
      </c>
      <c r="F49" s="75">
        <f t="shared" si="156"/>
        <v>0.54583333333333317</v>
      </c>
      <c r="G49" s="75">
        <f t="shared" si="157"/>
        <v>0.55138888888888871</v>
      </c>
      <c r="H49" s="75">
        <f t="shared" si="158"/>
        <v>0.55416666666666647</v>
      </c>
      <c r="I49" s="75">
        <f t="shared" si="159"/>
        <v>0.55763888888888868</v>
      </c>
      <c r="J49" s="75">
        <f t="shared" si="160"/>
        <v>0.55972222222222201</v>
      </c>
      <c r="K49" s="75">
        <f t="shared" si="161"/>
        <v>0.56388888888888866</v>
      </c>
      <c r="L49" s="75">
        <f t="shared" si="162"/>
        <v>0.56736111111111087</v>
      </c>
      <c r="M49" s="75">
        <f t="shared" si="163"/>
        <v>0.57222222222222197</v>
      </c>
      <c r="N49" s="75">
        <f t="shared" si="164"/>
        <v>0.57638888888888862</v>
      </c>
      <c r="O49" s="75">
        <f t="shared" si="165"/>
        <v>0.57916666666666639</v>
      </c>
      <c r="P49" s="75">
        <f t="shared" si="166"/>
        <v>0.5826388888888886</v>
      </c>
      <c r="Q49" s="75">
        <f t="shared" si="167"/>
        <v>0.58472222222222192</v>
      </c>
      <c r="R49" s="75">
        <f t="shared" si="168"/>
        <v>0.58819444444444413</v>
      </c>
      <c r="S49" s="75">
        <f t="shared" si="169"/>
        <v>0.59166666666666634</v>
      </c>
      <c r="T49" s="75">
        <f t="shared" si="170"/>
        <v>0.59583333333333299</v>
      </c>
      <c r="U49" s="75">
        <f t="shared" si="171"/>
        <v>0.60208333333333297</v>
      </c>
      <c r="V49" s="75">
        <f t="shared" si="172"/>
        <v>0.60624999999999962</v>
      </c>
      <c r="W49" s="132"/>
      <c r="X49" s="205">
        <f t="shared" si="57"/>
        <v>28.480000000000004</v>
      </c>
      <c r="Y49" s="163">
        <f t="shared" si="173"/>
        <v>7.1527777777777524E-2</v>
      </c>
      <c r="Z49" s="80">
        <f t="shared" si="38"/>
        <v>16.590291262135985</v>
      </c>
      <c r="AA49" s="81"/>
      <c r="AB49" s="82">
        <f t="shared" si="58"/>
        <v>1.041666666666663E-2</v>
      </c>
    </row>
    <row r="50" spans="1:28" ht="18.399999999999999" customHeight="1" x14ac:dyDescent="0.25">
      <c r="A50" s="693"/>
      <c r="B50" s="74">
        <v>32</v>
      </c>
      <c r="C50" s="132"/>
      <c r="D50" s="125">
        <v>0.54513888888888873</v>
      </c>
      <c r="E50" s="75">
        <f t="shared" si="155"/>
        <v>0.54930555555555538</v>
      </c>
      <c r="F50" s="75">
        <f t="shared" si="156"/>
        <v>0.5562499999999998</v>
      </c>
      <c r="G50" s="75">
        <f t="shared" si="157"/>
        <v>0.56180555555555534</v>
      </c>
      <c r="H50" s="75">
        <f t="shared" si="158"/>
        <v>0.5645833333333331</v>
      </c>
      <c r="I50" s="75">
        <f t="shared" si="159"/>
        <v>0.56805555555555531</v>
      </c>
      <c r="J50" s="75">
        <f t="shared" si="160"/>
        <v>0.57013888888888864</v>
      </c>
      <c r="K50" s="75">
        <f t="shared" si="161"/>
        <v>0.57430555555555529</v>
      </c>
      <c r="L50" s="75">
        <f t="shared" si="162"/>
        <v>0.5777777777777775</v>
      </c>
      <c r="M50" s="75">
        <f t="shared" si="163"/>
        <v>0.5826388888888886</v>
      </c>
      <c r="N50" s="75">
        <f t="shared" si="164"/>
        <v>0.58680555555555525</v>
      </c>
      <c r="O50" s="75">
        <f t="shared" si="165"/>
        <v>0.58958333333333302</v>
      </c>
      <c r="P50" s="75">
        <f t="shared" si="166"/>
        <v>0.59305555555555522</v>
      </c>
      <c r="Q50" s="75">
        <f t="shared" si="167"/>
        <v>0.59513888888888855</v>
      </c>
      <c r="R50" s="75">
        <f t="shared" si="168"/>
        <v>0.59861111111111076</v>
      </c>
      <c r="S50" s="75">
        <f t="shared" si="169"/>
        <v>0.60208333333333297</v>
      </c>
      <c r="T50" s="75">
        <f t="shared" si="170"/>
        <v>0.60624999999999962</v>
      </c>
      <c r="U50" s="75">
        <f t="shared" si="171"/>
        <v>0.6124999999999996</v>
      </c>
      <c r="V50" s="75">
        <f t="shared" si="172"/>
        <v>0.61666666666666625</v>
      </c>
      <c r="W50" s="132"/>
      <c r="X50" s="205">
        <f t="shared" si="57"/>
        <v>28.480000000000004</v>
      </c>
      <c r="Y50" s="163">
        <f t="shared" si="173"/>
        <v>7.1527777777777524E-2</v>
      </c>
      <c r="Z50" s="80">
        <f t="shared" si="38"/>
        <v>16.590291262135985</v>
      </c>
      <c r="AA50" s="81"/>
      <c r="AB50" s="82">
        <f t="shared" si="58"/>
        <v>1.041666666666663E-2</v>
      </c>
    </row>
    <row r="51" spans="1:28" ht="18.399999999999999" customHeight="1" x14ac:dyDescent="0.25">
      <c r="A51" s="693"/>
      <c r="B51" s="74">
        <v>33</v>
      </c>
      <c r="C51" s="132"/>
      <c r="D51" s="125">
        <v>0.55555555555555536</v>
      </c>
      <c r="E51" s="75">
        <f t="shared" si="155"/>
        <v>0.55972222222222201</v>
      </c>
      <c r="F51" s="75">
        <f t="shared" si="156"/>
        <v>0.56666666666666643</v>
      </c>
      <c r="G51" s="75">
        <f t="shared" si="157"/>
        <v>0.57222222222222197</v>
      </c>
      <c r="H51" s="75">
        <f t="shared" si="158"/>
        <v>0.57499999999999973</v>
      </c>
      <c r="I51" s="75">
        <f t="shared" si="159"/>
        <v>0.57847222222222194</v>
      </c>
      <c r="J51" s="75">
        <f t="shared" si="160"/>
        <v>0.58055555555555527</v>
      </c>
      <c r="K51" s="75">
        <f t="shared" si="161"/>
        <v>0.58472222222222192</v>
      </c>
      <c r="L51" s="75">
        <f t="shared" si="162"/>
        <v>0.58819444444444413</v>
      </c>
      <c r="M51" s="75">
        <f t="shared" si="163"/>
        <v>0.59305555555555522</v>
      </c>
      <c r="N51" s="75">
        <f t="shared" si="164"/>
        <v>0.59722222222222188</v>
      </c>
      <c r="O51" s="75">
        <f t="shared" si="165"/>
        <v>0.59999999999999964</v>
      </c>
      <c r="P51" s="75">
        <f t="shared" si="166"/>
        <v>0.60347222222222185</v>
      </c>
      <c r="Q51" s="75">
        <f t="shared" si="167"/>
        <v>0.60555555555555518</v>
      </c>
      <c r="R51" s="75">
        <f t="shared" si="168"/>
        <v>0.60902777777777739</v>
      </c>
      <c r="S51" s="75">
        <f t="shared" si="169"/>
        <v>0.6124999999999996</v>
      </c>
      <c r="T51" s="75">
        <f t="shared" si="170"/>
        <v>0.61666666666666625</v>
      </c>
      <c r="U51" s="75">
        <f t="shared" si="171"/>
        <v>0.62291666666666623</v>
      </c>
      <c r="V51" s="75">
        <f t="shared" si="172"/>
        <v>0.62708333333333288</v>
      </c>
      <c r="W51" s="132"/>
      <c r="X51" s="205">
        <f t="shared" si="57"/>
        <v>28.480000000000004</v>
      </c>
      <c r="Y51" s="163">
        <f t="shared" si="173"/>
        <v>7.1527777777777524E-2</v>
      </c>
      <c r="Z51" s="80">
        <f t="shared" si="38"/>
        <v>16.590291262135985</v>
      </c>
      <c r="AA51" s="81"/>
      <c r="AB51" s="82">
        <f t="shared" si="58"/>
        <v>1.041666666666663E-2</v>
      </c>
    </row>
    <row r="52" spans="1:28" ht="18.399999999999999" customHeight="1" thickBot="1" x14ac:dyDescent="0.3">
      <c r="A52" s="693"/>
      <c r="B52" s="236">
        <v>34</v>
      </c>
      <c r="C52" s="132"/>
      <c r="D52" s="125">
        <v>0.56597222222222199</v>
      </c>
      <c r="E52" s="75">
        <f t="shared" si="155"/>
        <v>0.57013888888888864</v>
      </c>
      <c r="F52" s="75">
        <f t="shared" si="156"/>
        <v>0.57708333333333306</v>
      </c>
      <c r="G52" s="75">
        <f t="shared" si="157"/>
        <v>0.5826388888888886</v>
      </c>
      <c r="H52" s="75">
        <f t="shared" si="158"/>
        <v>0.58541666666666636</v>
      </c>
      <c r="I52" s="75">
        <f t="shared" si="159"/>
        <v>0.58888888888888857</v>
      </c>
      <c r="J52" s="75">
        <f t="shared" si="160"/>
        <v>0.5909722222222219</v>
      </c>
      <c r="K52" s="75">
        <f t="shared" si="161"/>
        <v>0.59513888888888855</v>
      </c>
      <c r="L52" s="75">
        <f t="shared" si="162"/>
        <v>0.59861111111111076</v>
      </c>
      <c r="M52" s="75">
        <f t="shared" si="163"/>
        <v>0.60347222222222185</v>
      </c>
      <c r="N52" s="75">
        <f t="shared" si="164"/>
        <v>0.60763888888888851</v>
      </c>
      <c r="O52" s="75">
        <f t="shared" si="165"/>
        <v>0.61041666666666627</v>
      </c>
      <c r="P52" s="75">
        <f t="shared" si="166"/>
        <v>0.61388888888888848</v>
      </c>
      <c r="Q52" s="75">
        <f t="shared" si="167"/>
        <v>0.61597222222222181</v>
      </c>
      <c r="R52" s="75">
        <f t="shared" si="168"/>
        <v>0.61944444444444402</v>
      </c>
      <c r="S52" s="75">
        <f t="shared" si="169"/>
        <v>0.62291666666666623</v>
      </c>
      <c r="T52" s="75">
        <f t="shared" si="170"/>
        <v>0.62708333333333288</v>
      </c>
      <c r="U52" s="75">
        <f t="shared" si="171"/>
        <v>0.63333333333333286</v>
      </c>
      <c r="V52" s="75">
        <f t="shared" si="172"/>
        <v>0.63749999999999951</v>
      </c>
      <c r="W52" s="132"/>
      <c r="X52" s="205">
        <f t="shared" si="57"/>
        <v>28.480000000000004</v>
      </c>
      <c r="Y52" s="163">
        <f t="shared" si="173"/>
        <v>7.1527777777777524E-2</v>
      </c>
      <c r="Z52" s="80">
        <f t="shared" ref="Z52:Z79" si="174">$M$86/((Y52*1440)/60)</f>
        <v>16.590291262135985</v>
      </c>
      <c r="AA52" s="81"/>
      <c r="AB52" s="82">
        <f t="shared" si="58"/>
        <v>1.041666666666663E-2</v>
      </c>
    </row>
    <row r="53" spans="1:28" ht="18.399999999999999" customHeight="1" x14ac:dyDescent="0.25">
      <c r="A53" s="693"/>
      <c r="B53" s="67">
        <v>35</v>
      </c>
      <c r="C53" s="132"/>
      <c r="D53" s="125">
        <v>0.57638888888888862</v>
      </c>
      <c r="E53" s="75">
        <f t="shared" si="155"/>
        <v>0.58055555555555527</v>
      </c>
      <c r="F53" s="75">
        <f t="shared" si="156"/>
        <v>0.58749999999999969</v>
      </c>
      <c r="G53" s="75">
        <f t="shared" si="157"/>
        <v>0.59305555555555522</v>
      </c>
      <c r="H53" s="75">
        <f t="shared" si="158"/>
        <v>0.59583333333333299</v>
      </c>
      <c r="I53" s="75">
        <f t="shared" si="159"/>
        <v>0.5993055555555552</v>
      </c>
      <c r="J53" s="75">
        <f t="shared" si="160"/>
        <v>0.60138888888888853</v>
      </c>
      <c r="K53" s="75">
        <f t="shared" si="161"/>
        <v>0.60555555555555518</v>
      </c>
      <c r="L53" s="75">
        <f t="shared" si="162"/>
        <v>0.60902777777777739</v>
      </c>
      <c r="M53" s="75">
        <f t="shared" si="163"/>
        <v>0.61388888888888848</v>
      </c>
      <c r="N53" s="75">
        <f t="shared" si="164"/>
        <v>0.61805555555555514</v>
      </c>
      <c r="O53" s="75">
        <f t="shared" si="165"/>
        <v>0.6208333333333329</v>
      </c>
      <c r="P53" s="75">
        <f t="shared" si="166"/>
        <v>0.62430555555555511</v>
      </c>
      <c r="Q53" s="75">
        <f t="shared" si="167"/>
        <v>0.62638888888888844</v>
      </c>
      <c r="R53" s="75">
        <f t="shared" si="168"/>
        <v>0.62986111111111065</v>
      </c>
      <c r="S53" s="75">
        <f t="shared" si="169"/>
        <v>0.63333333333333286</v>
      </c>
      <c r="T53" s="75">
        <f t="shared" si="170"/>
        <v>0.63749999999999951</v>
      </c>
      <c r="U53" s="75">
        <f t="shared" si="171"/>
        <v>0.64374999999999949</v>
      </c>
      <c r="V53" s="75">
        <f t="shared" si="172"/>
        <v>0.64791666666666614</v>
      </c>
      <c r="W53" s="132"/>
      <c r="X53" s="205">
        <f t="shared" si="57"/>
        <v>28.480000000000004</v>
      </c>
      <c r="Y53" s="163">
        <f t="shared" si="173"/>
        <v>7.1527777777777524E-2</v>
      </c>
      <c r="Z53" s="80">
        <f t="shared" si="174"/>
        <v>16.590291262135985</v>
      </c>
      <c r="AA53" s="81"/>
      <c r="AB53" s="82">
        <f t="shared" si="58"/>
        <v>1.041666666666663E-2</v>
      </c>
    </row>
    <row r="54" spans="1:28" ht="18.399999999999999" customHeight="1" thickBot="1" x14ac:dyDescent="0.3">
      <c r="A54" s="693"/>
      <c r="B54" s="74">
        <v>36</v>
      </c>
      <c r="C54" s="132"/>
      <c r="D54" s="125">
        <v>0.58333333333333337</v>
      </c>
      <c r="E54" s="75">
        <f t="shared" si="155"/>
        <v>0.58750000000000002</v>
      </c>
      <c r="F54" s="75">
        <f t="shared" si="156"/>
        <v>0.59444444444444444</v>
      </c>
      <c r="G54" s="75">
        <f t="shared" si="157"/>
        <v>0.6</v>
      </c>
      <c r="H54" s="75">
        <f t="shared" si="158"/>
        <v>0.60277777777777775</v>
      </c>
      <c r="I54" s="75">
        <f t="shared" si="159"/>
        <v>0.60624999999999996</v>
      </c>
      <c r="J54" s="75">
        <f t="shared" si="160"/>
        <v>0.60833333333333328</v>
      </c>
      <c r="K54" s="75">
        <f t="shared" si="161"/>
        <v>0.61249999999999993</v>
      </c>
      <c r="L54" s="75">
        <f t="shared" si="162"/>
        <v>0.61597222222222214</v>
      </c>
      <c r="M54" s="75">
        <f t="shared" si="163"/>
        <v>0.62083333333333324</v>
      </c>
      <c r="N54" s="75">
        <f t="shared" si="164"/>
        <v>0.62499999999999989</v>
      </c>
      <c r="O54" s="75">
        <f t="shared" si="165"/>
        <v>0.62777777777777766</v>
      </c>
      <c r="P54" s="75">
        <f t="shared" si="166"/>
        <v>0.63124999999999987</v>
      </c>
      <c r="Q54" s="75">
        <f t="shared" si="167"/>
        <v>0.63333333333333319</v>
      </c>
      <c r="R54" s="75">
        <f t="shared" si="168"/>
        <v>0.6368055555555554</v>
      </c>
      <c r="S54" s="75">
        <f t="shared" si="169"/>
        <v>0.64027777777777761</v>
      </c>
      <c r="T54" s="75">
        <f t="shared" si="170"/>
        <v>0.64444444444444426</v>
      </c>
      <c r="U54" s="75">
        <f t="shared" si="171"/>
        <v>0.65069444444444424</v>
      </c>
      <c r="V54" s="75">
        <f t="shared" si="172"/>
        <v>0.65486111111111089</v>
      </c>
      <c r="W54" s="132"/>
      <c r="X54" s="205">
        <f t="shared" si="57"/>
        <v>28.480000000000004</v>
      </c>
      <c r="Y54" s="163">
        <f t="shared" si="173"/>
        <v>7.1527777777777524E-2</v>
      </c>
      <c r="Z54" s="80">
        <f t="shared" si="174"/>
        <v>16.590291262135985</v>
      </c>
      <c r="AA54" s="81"/>
      <c r="AB54" s="82">
        <f t="shared" si="58"/>
        <v>6.9444444444447528E-3</v>
      </c>
    </row>
    <row r="55" spans="1:28" ht="18.399999999999999" customHeight="1" x14ac:dyDescent="0.25">
      <c r="A55" s="693"/>
      <c r="B55" s="67">
        <v>37</v>
      </c>
      <c r="C55" s="132"/>
      <c r="D55" s="125">
        <v>0.59375</v>
      </c>
      <c r="E55" s="75">
        <f t="shared" si="155"/>
        <v>0.59791666666666665</v>
      </c>
      <c r="F55" s="75">
        <f t="shared" si="156"/>
        <v>0.60486111111111107</v>
      </c>
      <c r="G55" s="75">
        <f t="shared" si="157"/>
        <v>0.61041666666666661</v>
      </c>
      <c r="H55" s="75">
        <f t="shared" si="158"/>
        <v>0.61319444444444438</v>
      </c>
      <c r="I55" s="75">
        <f t="shared" si="159"/>
        <v>0.61666666666666659</v>
      </c>
      <c r="J55" s="75">
        <f t="shared" si="160"/>
        <v>0.61874999999999991</v>
      </c>
      <c r="K55" s="75">
        <f t="shared" si="161"/>
        <v>0.62291666666666656</v>
      </c>
      <c r="L55" s="75">
        <f t="shared" si="162"/>
        <v>0.62638888888888877</v>
      </c>
      <c r="M55" s="75">
        <f t="shared" si="163"/>
        <v>0.63124999999999987</v>
      </c>
      <c r="N55" s="75">
        <f t="shared" si="164"/>
        <v>0.63541666666666652</v>
      </c>
      <c r="O55" s="75">
        <f t="shared" si="165"/>
        <v>0.63819444444444429</v>
      </c>
      <c r="P55" s="75">
        <f t="shared" si="166"/>
        <v>0.6416666666666665</v>
      </c>
      <c r="Q55" s="75">
        <f t="shared" si="167"/>
        <v>0.64374999999999982</v>
      </c>
      <c r="R55" s="75">
        <f t="shared" si="168"/>
        <v>0.64722222222222203</v>
      </c>
      <c r="S55" s="75">
        <f t="shared" si="169"/>
        <v>0.65069444444444424</v>
      </c>
      <c r="T55" s="75">
        <f t="shared" si="170"/>
        <v>0.65486111111111089</v>
      </c>
      <c r="U55" s="75">
        <f t="shared" si="171"/>
        <v>0.66111111111111087</v>
      </c>
      <c r="V55" s="75">
        <f t="shared" si="172"/>
        <v>0.66527777777777752</v>
      </c>
      <c r="W55" s="132"/>
      <c r="X55" s="205">
        <f t="shared" si="57"/>
        <v>28.480000000000004</v>
      </c>
      <c r="Y55" s="163">
        <f t="shared" si="173"/>
        <v>7.1527777777777524E-2</v>
      </c>
      <c r="Z55" s="80">
        <f t="shared" si="174"/>
        <v>16.590291262135985</v>
      </c>
      <c r="AA55" s="81"/>
      <c r="AB55" s="82">
        <f t="shared" si="58"/>
        <v>1.041666666666663E-2</v>
      </c>
    </row>
    <row r="56" spans="1:28" ht="18.399999999999999" customHeight="1" x14ac:dyDescent="0.25">
      <c r="A56" s="693"/>
      <c r="B56" s="74">
        <v>38</v>
      </c>
      <c r="C56" s="132"/>
      <c r="D56" s="125">
        <v>0.60416666666666663</v>
      </c>
      <c r="E56" s="75">
        <f t="shared" si="155"/>
        <v>0.60833333333333328</v>
      </c>
      <c r="F56" s="75">
        <f t="shared" si="156"/>
        <v>0.6152777777777777</v>
      </c>
      <c r="G56" s="75">
        <f t="shared" si="157"/>
        <v>0.62083333333333324</v>
      </c>
      <c r="H56" s="75">
        <f t="shared" si="158"/>
        <v>0.62361111111111101</v>
      </c>
      <c r="I56" s="75">
        <f t="shared" si="159"/>
        <v>0.62708333333333321</v>
      </c>
      <c r="J56" s="75">
        <f t="shared" si="160"/>
        <v>0.62916666666666654</v>
      </c>
      <c r="K56" s="75">
        <f t="shared" si="161"/>
        <v>0.63333333333333319</v>
      </c>
      <c r="L56" s="75">
        <f t="shared" si="162"/>
        <v>0.6368055555555554</v>
      </c>
      <c r="M56" s="75">
        <f t="shared" si="163"/>
        <v>0.6416666666666665</v>
      </c>
      <c r="N56" s="75">
        <f t="shared" si="164"/>
        <v>0.64583333333333315</v>
      </c>
      <c r="O56" s="75">
        <f t="shared" si="165"/>
        <v>0.64861111111111092</v>
      </c>
      <c r="P56" s="75">
        <f t="shared" si="166"/>
        <v>0.65208333333333313</v>
      </c>
      <c r="Q56" s="75">
        <f t="shared" si="167"/>
        <v>0.65416666666666645</v>
      </c>
      <c r="R56" s="75">
        <f t="shared" si="168"/>
        <v>0.65763888888888866</v>
      </c>
      <c r="S56" s="75">
        <f t="shared" si="169"/>
        <v>0.66111111111111087</v>
      </c>
      <c r="T56" s="75">
        <f t="shared" si="170"/>
        <v>0.66527777777777752</v>
      </c>
      <c r="U56" s="75">
        <f t="shared" si="171"/>
        <v>0.6715277777777775</v>
      </c>
      <c r="V56" s="75">
        <f t="shared" si="172"/>
        <v>0.67569444444444415</v>
      </c>
      <c r="W56" s="132"/>
      <c r="X56" s="205">
        <f t="shared" si="57"/>
        <v>28.480000000000004</v>
      </c>
      <c r="Y56" s="163">
        <f t="shared" si="173"/>
        <v>7.1527777777777524E-2</v>
      </c>
      <c r="Z56" s="80">
        <f t="shared" si="174"/>
        <v>16.590291262135985</v>
      </c>
      <c r="AA56" s="81"/>
      <c r="AB56" s="82">
        <f t="shared" si="58"/>
        <v>1.041666666666663E-2</v>
      </c>
    </row>
    <row r="57" spans="1:28" ht="18.399999999999999" customHeight="1" thickBot="1" x14ac:dyDescent="0.3">
      <c r="A57" s="693"/>
      <c r="B57" s="74">
        <v>39</v>
      </c>
      <c r="C57" s="132"/>
      <c r="D57" s="125">
        <v>0.61458333333333326</v>
      </c>
      <c r="E57" s="75">
        <f t="shared" si="155"/>
        <v>0.61874999999999991</v>
      </c>
      <c r="F57" s="75">
        <f t="shared" si="156"/>
        <v>0.62569444444444433</v>
      </c>
      <c r="G57" s="75">
        <f t="shared" si="157"/>
        <v>0.63124999999999987</v>
      </c>
      <c r="H57" s="75">
        <f t="shared" si="158"/>
        <v>0.63402777777777763</v>
      </c>
      <c r="I57" s="75">
        <f t="shared" si="159"/>
        <v>0.63749999999999984</v>
      </c>
      <c r="J57" s="75">
        <f t="shared" si="160"/>
        <v>0.63958333333333317</v>
      </c>
      <c r="K57" s="75">
        <f t="shared" si="161"/>
        <v>0.64374999999999982</v>
      </c>
      <c r="L57" s="75">
        <f t="shared" si="162"/>
        <v>0.64722222222222203</v>
      </c>
      <c r="M57" s="75">
        <f t="shared" si="163"/>
        <v>0.65208333333333313</v>
      </c>
      <c r="N57" s="75">
        <f t="shared" si="164"/>
        <v>0.65624999999999978</v>
      </c>
      <c r="O57" s="75">
        <f t="shared" si="165"/>
        <v>0.65902777777777755</v>
      </c>
      <c r="P57" s="75">
        <f t="shared" si="166"/>
        <v>0.66249999999999976</v>
      </c>
      <c r="Q57" s="75">
        <f t="shared" si="167"/>
        <v>0.66458333333333308</v>
      </c>
      <c r="R57" s="75">
        <f t="shared" si="168"/>
        <v>0.66805555555555529</v>
      </c>
      <c r="S57" s="75">
        <f t="shared" si="169"/>
        <v>0.6715277777777775</v>
      </c>
      <c r="T57" s="75">
        <f t="shared" si="170"/>
        <v>0.67569444444444415</v>
      </c>
      <c r="U57" s="75">
        <f t="shared" si="171"/>
        <v>0.68194444444444413</v>
      </c>
      <c r="V57" s="75">
        <f t="shared" si="172"/>
        <v>0.68611111111111078</v>
      </c>
      <c r="W57" s="132"/>
      <c r="X57" s="205">
        <f t="shared" si="57"/>
        <v>28.480000000000004</v>
      </c>
      <c r="Y57" s="163">
        <f t="shared" si="173"/>
        <v>7.1527777777777524E-2</v>
      </c>
      <c r="Z57" s="80">
        <f t="shared" si="174"/>
        <v>16.590291262135985</v>
      </c>
      <c r="AA57" s="81"/>
      <c r="AB57" s="82">
        <f t="shared" si="58"/>
        <v>1.041666666666663E-2</v>
      </c>
    </row>
    <row r="58" spans="1:28" ht="18.399999999999999" customHeight="1" x14ac:dyDescent="0.25">
      <c r="A58" s="693"/>
      <c r="B58" s="67">
        <v>40</v>
      </c>
      <c r="C58" s="132"/>
      <c r="D58" s="125">
        <v>0.62499999999999989</v>
      </c>
      <c r="E58" s="75">
        <f t="shared" si="155"/>
        <v>0.62916666666666654</v>
      </c>
      <c r="F58" s="75">
        <f t="shared" si="156"/>
        <v>0.63611111111111096</v>
      </c>
      <c r="G58" s="75">
        <f t="shared" si="157"/>
        <v>0.6416666666666665</v>
      </c>
      <c r="H58" s="75">
        <f t="shared" si="158"/>
        <v>0.64444444444444426</v>
      </c>
      <c r="I58" s="75">
        <f t="shared" si="159"/>
        <v>0.64791666666666647</v>
      </c>
      <c r="J58" s="75">
        <f t="shared" si="160"/>
        <v>0.6499999999999998</v>
      </c>
      <c r="K58" s="75">
        <f t="shared" si="161"/>
        <v>0.65416666666666645</v>
      </c>
      <c r="L58" s="75">
        <f t="shared" si="162"/>
        <v>0.65763888888888866</v>
      </c>
      <c r="M58" s="75">
        <f t="shared" si="163"/>
        <v>0.66249999999999976</v>
      </c>
      <c r="N58" s="75">
        <f t="shared" si="164"/>
        <v>0.66666666666666641</v>
      </c>
      <c r="O58" s="75">
        <f t="shared" si="165"/>
        <v>0.66944444444444418</v>
      </c>
      <c r="P58" s="75">
        <f t="shared" si="166"/>
        <v>0.67291666666666639</v>
      </c>
      <c r="Q58" s="75">
        <f t="shared" si="167"/>
        <v>0.67499999999999971</v>
      </c>
      <c r="R58" s="75">
        <f t="shared" si="168"/>
        <v>0.67847222222222192</v>
      </c>
      <c r="S58" s="75">
        <f t="shared" si="169"/>
        <v>0.68194444444444413</v>
      </c>
      <c r="T58" s="75">
        <f t="shared" si="170"/>
        <v>0.68611111111111078</v>
      </c>
      <c r="U58" s="75">
        <f t="shared" si="171"/>
        <v>0.69236111111111076</v>
      </c>
      <c r="V58" s="75">
        <f t="shared" si="172"/>
        <v>0.69652777777777741</v>
      </c>
      <c r="W58" s="132"/>
      <c r="X58" s="205">
        <f t="shared" si="57"/>
        <v>28.480000000000004</v>
      </c>
      <c r="Y58" s="163">
        <f t="shared" si="173"/>
        <v>7.1527777777777524E-2</v>
      </c>
      <c r="Z58" s="80">
        <f t="shared" si="174"/>
        <v>16.590291262135985</v>
      </c>
      <c r="AA58" s="81"/>
      <c r="AB58" s="82">
        <f t="shared" si="58"/>
        <v>1.041666666666663E-2</v>
      </c>
    </row>
    <row r="59" spans="1:28" ht="18.399999999999999" customHeight="1" x14ac:dyDescent="0.25">
      <c r="A59" s="693"/>
      <c r="B59" s="74">
        <v>41</v>
      </c>
      <c r="C59" s="132"/>
      <c r="D59" s="125">
        <v>0.63541666666666652</v>
      </c>
      <c r="E59" s="75">
        <f t="shared" ref="E59:E60" si="175">D59+E$11</f>
        <v>0.63958333333333317</v>
      </c>
      <c r="F59" s="75">
        <f t="shared" ref="F59:F60" si="176">E59+F$11</f>
        <v>0.64652777777777759</v>
      </c>
      <c r="G59" s="75">
        <f t="shared" ref="G59:G60" si="177">F59+G$11</f>
        <v>0.65208333333333313</v>
      </c>
      <c r="H59" s="75">
        <f t="shared" ref="H59:H60" si="178">G59+H$11</f>
        <v>0.65486111111111089</v>
      </c>
      <c r="I59" s="75">
        <f t="shared" ref="I59:I60" si="179">H59+I$11</f>
        <v>0.6583333333333331</v>
      </c>
      <c r="J59" s="75">
        <f t="shared" ref="J59:J60" si="180">I59+J$11</f>
        <v>0.66041666666666643</v>
      </c>
      <c r="K59" s="75">
        <f t="shared" ref="K59:K60" si="181">J59+K$11</f>
        <v>0.66458333333333308</v>
      </c>
      <c r="L59" s="75">
        <f t="shared" ref="L59:L60" si="182">K59+L$11</f>
        <v>0.66805555555555529</v>
      </c>
      <c r="M59" s="75">
        <f t="shared" ref="M59:M60" si="183">L59+M$11</f>
        <v>0.67291666666666639</v>
      </c>
      <c r="N59" s="75">
        <f t="shared" ref="N59:N60" si="184">M59+N$11</f>
        <v>0.67708333333333304</v>
      </c>
      <c r="O59" s="75">
        <f t="shared" ref="O59:O60" si="185">N59+O$11</f>
        <v>0.67986111111111081</v>
      </c>
      <c r="P59" s="75">
        <f t="shared" ref="P59:P60" si="186">O59+P$11</f>
        <v>0.68333333333333302</v>
      </c>
      <c r="Q59" s="75">
        <f t="shared" ref="Q59:Q60" si="187">P59+Q$11</f>
        <v>0.68541666666666634</v>
      </c>
      <c r="R59" s="75">
        <f t="shared" ref="R59:R60" si="188">Q59+R$11</f>
        <v>0.68888888888888855</v>
      </c>
      <c r="S59" s="75">
        <f t="shared" ref="S59:S60" si="189">R59+S$11</f>
        <v>0.69236111111111076</v>
      </c>
      <c r="T59" s="75">
        <f t="shared" ref="T59:T60" si="190">S59+T$11</f>
        <v>0.69652777777777741</v>
      </c>
      <c r="U59" s="75">
        <f t="shared" ref="U59:U60" si="191">T59+U$11</f>
        <v>0.70277777777777739</v>
      </c>
      <c r="V59" s="75">
        <f t="shared" ref="V59:V60" si="192">U59+V$11</f>
        <v>0.70694444444444404</v>
      </c>
      <c r="W59" s="132"/>
      <c r="X59" s="205">
        <f t="shared" si="57"/>
        <v>28.480000000000004</v>
      </c>
      <c r="Y59" s="163">
        <f t="shared" si="173"/>
        <v>7.1527777777777524E-2</v>
      </c>
      <c r="Z59" s="80">
        <f t="shared" si="174"/>
        <v>16.590291262135985</v>
      </c>
      <c r="AA59" s="81"/>
      <c r="AB59" s="82">
        <f t="shared" si="58"/>
        <v>1.041666666666663E-2</v>
      </c>
    </row>
    <row r="60" spans="1:28" ht="18.399999999999999" customHeight="1" x14ac:dyDescent="0.25">
      <c r="A60" s="693"/>
      <c r="B60" s="74">
        <v>42</v>
      </c>
      <c r="C60" s="132"/>
      <c r="D60" s="125">
        <v>0.64583333333333315</v>
      </c>
      <c r="E60" s="75">
        <f t="shared" si="175"/>
        <v>0.6499999999999998</v>
      </c>
      <c r="F60" s="75">
        <f t="shared" si="176"/>
        <v>0.65694444444444422</v>
      </c>
      <c r="G60" s="75">
        <f t="shared" si="177"/>
        <v>0.66249999999999976</v>
      </c>
      <c r="H60" s="75">
        <f t="shared" si="178"/>
        <v>0.66527777777777752</v>
      </c>
      <c r="I60" s="75">
        <f t="shared" si="179"/>
        <v>0.66874999999999973</v>
      </c>
      <c r="J60" s="75">
        <f t="shared" si="180"/>
        <v>0.67083333333333306</v>
      </c>
      <c r="K60" s="75">
        <f t="shared" si="181"/>
        <v>0.67499999999999971</v>
      </c>
      <c r="L60" s="75">
        <f t="shared" si="182"/>
        <v>0.67847222222222192</v>
      </c>
      <c r="M60" s="75">
        <f t="shared" si="183"/>
        <v>0.68333333333333302</v>
      </c>
      <c r="N60" s="75">
        <f t="shared" si="184"/>
        <v>0.68749999999999967</v>
      </c>
      <c r="O60" s="75">
        <f t="shared" si="185"/>
        <v>0.69027777777777743</v>
      </c>
      <c r="P60" s="75">
        <f t="shared" si="186"/>
        <v>0.69374999999999964</v>
      </c>
      <c r="Q60" s="75">
        <f t="shared" si="187"/>
        <v>0.69583333333333297</v>
      </c>
      <c r="R60" s="75">
        <f t="shared" si="188"/>
        <v>0.69930555555555518</v>
      </c>
      <c r="S60" s="75">
        <f t="shared" si="189"/>
        <v>0.70277777777777739</v>
      </c>
      <c r="T60" s="75">
        <f t="shared" si="190"/>
        <v>0.70694444444444404</v>
      </c>
      <c r="U60" s="75">
        <f t="shared" si="191"/>
        <v>0.71319444444444402</v>
      </c>
      <c r="V60" s="75">
        <f t="shared" si="192"/>
        <v>0.71736111111111067</v>
      </c>
      <c r="W60" s="132"/>
      <c r="X60" s="205">
        <f t="shared" si="57"/>
        <v>28.480000000000004</v>
      </c>
      <c r="Y60" s="163">
        <f t="shared" si="173"/>
        <v>7.1527777777777524E-2</v>
      </c>
      <c r="Z60" s="80">
        <f t="shared" si="174"/>
        <v>16.590291262135985</v>
      </c>
      <c r="AA60" s="81"/>
      <c r="AB60" s="82">
        <f t="shared" si="58"/>
        <v>1.041666666666663E-2</v>
      </c>
    </row>
    <row r="61" spans="1:28" ht="18.399999999999999" customHeight="1" thickBot="1" x14ac:dyDescent="0.3">
      <c r="A61" s="693"/>
      <c r="B61" s="236">
        <v>43</v>
      </c>
      <c r="C61" s="132"/>
      <c r="D61" s="125">
        <v>0.65624999999999978</v>
      </c>
      <c r="E61" s="75">
        <f t="shared" si="155"/>
        <v>0.66041666666666643</v>
      </c>
      <c r="F61" s="75">
        <f t="shared" si="156"/>
        <v>0.66736111111111085</v>
      </c>
      <c r="G61" s="75">
        <f t="shared" si="157"/>
        <v>0.67291666666666639</v>
      </c>
      <c r="H61" s="75">
        <f t="shared" si="158"/>
        <v>0.67569444444444415</v>
      </c>
      <c r="I61" s="75">
        <f t="shared" si="159"/>
        <v>0.67916666666666636</v>
      </c>
      <c r="J61" s="75">
        <f t="shared" si="160"/>
        <v>0.68124999999999969</v>
      </c>
      <c r="K61" s="75">
        <f t="shared" si="161"/>
        <v>0.68541666666666634</v>
      </c>
      <c r="L61" s="75">
        <f t="shared" si="162"/>
        <v>0.68888888888888855</v>
      </c>
      <c r="M61" s="75">
        <f t="shared" si="163"/>
        <v>0.69374999999999964</v>
      </c>
      <c r="N61" s="75">
        <f t="shared" si="164"/>
        <v>0.6979166666666663</v>
      </c>
      <c r="O61" s="75">
        <f t="shared" si="165"/>
        <v>0.70069444444444406</v>
      </c>
      <c r="P61" s="75">
        <f t="shared" si="166"/>
        <v>0.70416666666666627</v>
      </c>
      <c r="Q61" s="75">
        <f t="shared" si="167"/>
        <v>0.7062499999999996</v>
      </c>
      <c r="R61" s="75">
        <f t="shared" si="168"/>
        <v>0.70972222222222181</v>
      </c>
      <c r="S61" s="75">
        <f t="shared" si="169"/>
        <v>0.71319444444444402</v>
      </c>
      <c r="T61" s="75">
        <f t="shared" si="170"/>
        <v>0.71736111111111067</v>
      </c>
      <c r="U61" s="75">
        <f t="shared" si="171"/>
        <v>0.72361111111111065</v>
      </c>
      <c r="V61" s="75">
        <f t="shared" si="172"/>
        <v>0.7277777777777773</v>
      </c>
      <c r="W61" s="132"/>
      <c r="X61" s="205">
        <f t="shared" si="57"/>
        <v>28.480000000000004</v>
      </c>
      <c r="Y61" s="163">
        <f t="shared" si="173"/>
        <v>7.1527777777777524E-2</v>
      </c>
      <c r="Z61" s="80">
        <f t="shared" si="174"/>
        <v>16.590291262135985</v>
      </c>
      <c r="AA61" s="81"/>
      <c r="AB61" s="82">
        <f t="shared" si="58"/>
        <v>1.041666666666663E-2</v>
      </c>
    </row>
    <row r="62" spans="1:28" ht="18.399999999999999" customHeight="1" x14ac:dyDescent="0.25">
      <c r="A62" s="693"/>
      <c r="B62" s="67">
        <v>44</v>
      </c>
      <c r="C62" s="132"/>
      <c r="D62" s="125">
        <v>0.66666666666666641</v>
      </c>
      <c r="E62" s="75">
        <f t="shared" ref="E62" si="193">D62+E$11</f>
        <v>0.67083333333333306</v>
      </c>
      <c r="F62" s="75">
        <f t="shared" ref="F62" si="194">E62+F$11</f>
        <v>0.67777777777777748</v>
      </c>
      <c r="G62" s="75">
        <f t="shared" ref="G62" si="195">F62+G$11</f>
        <v>0.68333333333333302</v>
      </c>
      <c r="H62" s="75">
        <f t="shared" ref="H62" si="196">G62+H$11</f>
        <v>0.68611111111111078</v>
      </c>
      <c r="I62" s="75">
        <f t="shared" ref="I62" si="197">H62+I$11</f>
        <v>0.68958333333333299</v>
      </c>
      <c r="J62" s="75">
        <f t="shared" ref="J62" si="198">I62+J$11</f>
        <v>0.69166666666666632</v>
      </c>
      <c r="K62" s="75">
        <f t="shared" ref="K62" si="199">J62+K$11</f>
        <v>0.69583333333333297</v>
      </c>
      <c r="L62" s="75">
        <f t="shared" ref="L62" si="200">K62+L$11</f>
        <v>0.69930555555555518</v>
      </c>
      <c r="M62" s="75">
        <f t="shared" ref="M62" si="201">L62+M$11</f>
        <v>0.70416666666666627</v>
      </c>
      <c r="N62" s="75">
        <f t="shared" ref="N62" si="202">M62+N$11</f>
        <v>0.70833333333333293</v>
      </c>
      <c r="O62" s="75">
        <f t="shared" ref="O62" si="203">N62+O$11</f>
        <v>0.71111111111111069</v>
      </c>
      <c r="P62" s="75">
        <f t="shared" ref="P62" si="204">O62+P$11</f>
        <v>0.7145833333333329</v>
      </c>
      <c r="Q62" s="75">
        <f t="shared" ref="Q62" si="205">P62+Q$11</f>
        <v>0.71666666666666623</v>
      </c>
      <c r="R62" s="75">
        <f t="shared" ref="R62" si="206">Q62+R$11</f>
        <v>0.72013888888888844</v>
      </c>
      <c r="S62" s="75">
        <f t="shared" ref="S62" si="207">R62+S$11</f>
        <v>0.72361111111111065</v>
      </c>
      <c r="T62" s="75">
        <f t="shared" ref="T62" si="208">S62+T$11</f>
        <v>0.7277777777777773</v>
      </c>
      <c r="U62" s="75">
        <f t="shared" ref="U62" si="209">T62+U$11</f>
        <v>0.73402777777777728</v>
      </c>
      <c r="V62" s="75">
        <f t="shared" ref="V62" si="210">U62+V$11</f>
        <v>0.73819444444444393</v>
      </c>
      <c r="W62" s="132"/>
      <c r="X62" s="205">
        <f t="shared" si="57"/>
        <v>28.480000000000004</v>
      </c>
      <c r="Y62" s="163">
        <f t="shared" si="173"/>
        <v>7.1527777777777524E-2</v>
      </c>
      <c r="Z62" s="80">
        <f t="shared" si="174"/>
        <v>16.590291262135985</v>
      </c>
      <c r="AA62" s="81"/>
      <c r="AB62" s="82">
        <f t="shared" si="58"/>
        <v>1.041666666666663E-2</v>
      </c>
    </row>
    <row r="63" spans="1:28" ht="18.399999999999999" customHeight="1" thickBot="1" x14ac:dyDescent="0.3">
      <c r="A63" s="693"/>
      <c r="B63" s="74">
        <v>45</v>
      </c>
      <c r="C63" s="132"/>
      <c r="D63" s="125">
        <v>0.67708333333333304</v>
      </c>
      <c r="E63" s="75">
        <f t="shared" si="155"/>
        <v>0.68124999999999969</v>
      </c>
      <c r="F63" s="75">
        <f t="shared" si="156"/>
        <v>0.68819444444444411</v>
      </c>
      <c r="G63" s="75">
        <f t="shared" si="157"/>
        <v>0.69374999999999964</v>
      </c>
      <c r="H63" s="75">
        <f t="shared" si="158"/>
        <v>0.69652777777777741</v>
      </c>
      <c r="I63" s="75">
        <f t="shared" si="159"/>
        <v>0.69999999999999962</v>
      </c>
      <c r="J63" s="75">
        <f t="shared" si="160"/>
        <v>0.70208333333333295</v>
      </c>
      <c r="K63" s="75">
        <f t="shared" si="161"/>
        <v>0.7062499999999996</v>
      </c>
      <c r="L63" s="75">
        <f t="shared" si="162"/>
        <v>0.70972222222222181</v>
      </c>
      <c r="M63" s="75">
        <f t="shared" si="163"/>
        <v>0.7145833333333329</v>
      </c>
      <c r="N63" s="75">
        <f t="shared" si="164"/>
        <v>0.71874999999999956</v>
      </c>
      <c r="O63" s="75">
        <f t="shared" si="165"/>
        <v>0.72152777777777732</v>
      </c>
      <c r="P63" s="75">
        <f t="shared" si="166"/>
        <v>0.72499999999999953</v>
      </c>
      <c r="Q63" s="75">
        <f t="shared" si="167"/>
        <v>0.72708333333333286</v>
      </c>
      <c r="R63" s="75">
        <f t="shared" si="168"/>
        <v>0.73055555555555507</v>
      </c>
      <c r="S63" s="75">
        <f t="shared" si="169"/>
        <v>0.73402777777777728</v>
      </c>
      <c r="T63" s="75">
        <f t="shared" si="170"/>
        <v>0.73819444444444393</v>
      </c>
      <c r="U63" s="75">
        <f t="shared" si="171"/>
        <v>0.74444444444444391</v>
      </c>
      <c r="V63" s="75">
        <f t="shared" si="172"/>
        <v>0.74861111111111056</v>
      </c>
      <c r="W63" s="132"/>
      <c r="X63" s="205">
        <f t="shared" si="57"/>
        <v>28.480000000000004</v>
      </c>
      <c r="Y63" s="163">
        <f t="shared" si="173"/>
        <v>7.1527777777777524E-2</v>
      </c>
      <c r="Z63" s="80">
        <f t="shared" si="174"/>
        <v>16.590291262135985</v>
      </c>
      <c r="AA63" s="81"/>
      <c r="AB63" s="82">
        <f t="shared" si="58"/>
        <v>1.041666666666663E-2</v>
      </c>
    </row>
    <row r="64" spans="1:28" ht="18.399999999999999" customHeight="1" x14ac:dyDescent="0.25">
      <c r="A64" s="693"/>
      <c r="B64" s="67">
        <v>46</v>
      </c>
      <c r="C64" s="132"/>
      <c r="D64" s="125">
        <v>0.68749999999999967</v>
      </c>
      <c r="E64" s="75">
        <f t="shared" si="155"/>
        <v>0.69166666666666632</v>
      </c>
      <c r="F64" s="75">
        <f t="shared" si="156"/>
        <v>0.69861111111111074</v>
      </c>
      <c r="G64" s="75">
        <f t="shared" si="157"/>
        <v>0.70416666666666627</v>
      </c>
      <c r="H64" s="75">
        <f t="shared" si="158"/>
        <v>0.70694444444444404</v>
      </c>
      <c r="I64" s="75">
        <f t="shared" si="159"/>
        <v>0.71041666666666625</v>
      </c>
      <c r="J64" s="75">
        <f t="shared" si="160"/>
        <v>0.71249999999999958</v>
      </c>
      <c r="K64" s="75">
        <f t="shared" si="161"/>
        <v>0.71666666666666623</v>
      </c>
      <c r="L64" s="75">
        <f t="shared" si="162"/>
        <v>0.72013888888888844</v>
      </c>
      <c r="M64" s="75">
        <f t="shared" si="163"/>
        <v>0.72499999999999953</v>
      </c>
      <c r="N64" s="75">
        <f t="shared" si="164"/>
        <v>0.72916666666666619</v>
      </c>
      <c r="O64" s="75">
        <f t="shared" si="165"/>
        <v>0.73194444444444395</v>
      </c>
      <c r="P64" s="75">
        <f t="shared" si="166"/>
        <v>0.73541666666666616</v>
      </c>
      <c r="Q64" s="75">
        <f t="shared" si="167"/>
        <v>0.73749999999999949</v>
      </c>
      <c r="R64" s="75">
        <f t="shared" si="168"/>
        <v>0.7409722222222217</v>
      </c>
      <c r="S64" s="75">
        <f t="shared" si="169"/>
        <v>0.74444444444444391</v>
      </c>
      <c r="T64" s="75">
        <f t="shared" si="170"/>
        <v>0.74861111111111056</v>
      </c>
      <c r="U64" s="75">
        <f t="shared" si="171"/>
        <v>0.75486111111111054</v>
      </c>
      <c r="V64" s="75">
        <f t="shared" si="172"/>
        <v>0.75902777777777719</v>
      </c>
      <c r="W64" s="132"/>
      <c r="X64" s="205">
        <f t="shared" si="57"/>
        <v>28.480000000000004</v>
      </c>
      <c r="Y64" s="163">
        <f t="shared" si="173"/>
        <v>7.1527777777777524E-2</v>
      </c>
      <c r="Z64" s="80">
        <f t="shared" si="174"/>
        <v>16.590291262135985</v>
      </c>
      <c r="AA64" s="81"/>
      <c r="AB64" s="82">
        <f t="shared" si="58"/>
        <v>1.041666666666663E-2</v>
      </c>
    </row>
    <row r="65" spans="1:28" ht="18.399999999999999" customHeight="1" x14ac:dyDescent="0.25">
      <c r="A65" s="693"/>
      <c r="B65" s="74">
        <v>47</v>
      </c>
      <c r="C65" s="132"/>
      <c r="D65" s="125">
        <v>0.6979166666666663</v>
      </c>
      <c r="E65" s="75">
        <f t="shared" si="155"/>
        <v>0.70208333333333295</v>
      </c>
      <c r="F65" s="75">
        <f t="shared" si="156"/>
        <v>0.70902777777777737</v>
      </c>
      <c r="G65" s="75">
        <f t="shared" si="157"/>
        <v>0.7145833333333329</v>
      </c>
      <c r="H65" s="75">
        <f t="shared" si="158"/>
        <v>0.71736111111111067</v>
      </c>
      <c r="I65" s="75">
        <f t="shared" si="159"/>
        <v>0.72083333333333288</v>
      </c>
      <c r="J65" s="75">
        <f t="shared" si="160"/>
        <v>0.72291666666666621</v>
      </c>
      <c r="K65" s="75">
        <f t="shared" si="161"/>
        <v>0.72708333333333286</v>
      </c>
      <c r="L65" s="75">
        <f t="shared" si="162"/>
        <v>0.73055555555555507</v>
      </c>
      <c r="M65" s="75">
        <f t="shared" si="163"/>
        <v>0.73541666666666616</v>
      </c>
      <c r="N65" s="75">
        <f t="shared" si="164"/>
        <v>0.73958333333333282</v>
      </c>
      <c r="O65" s="75">
        <f t="shared" si="165"/>
        <v>0.74236111111111058</v>
      </c>
      <c r="P65" s="75">
        <f t="shared" si="166"/>
        <v>0.74583333333333279</v>
      </c>
      <c r="Q65" s="75">
        <f t="shared" si="167"/>
        <v>0.74791666666666612</v>
      </c>
      <c r="R65" s="75">
        <f t="shared" si="168"/>
        <v>0.75138888888888833</v>
      </c>
      <c r="S65" s="75">
        <f t="shared" si="169"/>
        <v>0.75486111111111054</v>
      </c>
      <c r="T65" s="75">
        <f t="shared" si="170"/>
        <v>0.75902777777777719</v>
      </c>
      <c r="U65" s="75">
        <f t="shared" si="171"/>
        <v>0.76527777777777717</v>
      </c>
      <c r="V65" s="75">
        <f t="shared" si="172"/>
        <v>0.76944444444444382</v>
      </c>
      <c r="W65" s="132"/>
      <c r="X65" s="205">
        <f t="shared" si="57"/>
        <v>28.480000000000004</v>
      </c>
      <c r="Y65" s="163">
        <f t="shared" si="173"/>
        <v>7.1527777777777524E-2</v>
      </c>
      <c r="Z65" s="80">
        <f t="shared" si="174"/>
        <v>16.590291262135985</v>
      </c>
      <c r="AA65" s="81"/>
      <c r="AB65" s="82">
        <f t="shared" si="58"/>
        <v>1.041666666666663E-2</v>
      </c>
    </row>
    <row r="66" spans="1:28" ht="18.399999999999999" customHeight="1" thickBot="1" x14ac:dyDescent="0.3">
      <c r="A66" s="693"/>
      <c r="B66" s="74">
        <v>48</v>
      </c>
      <c r="C66" s="132"/>
      <c r="D66" s="125">
        <v>0.70833333333333293</v>
      </c>
      <c r="E66" s="75">
        <f t="shared" si="155"/>
        <v>0.71249999999999958</v>
      </c>
      <c r="F66" s="75">
        <f t="shared" si="156"/>
        <v>0.719444444444444</v>
      </c>
      <c r="G66" s="75">
        <f t="shared" si="157"/>
        <v>0.72499999999999953</v>
      </c>
      <c r="H66" s="75">
        <f t="shared" si="158"/>
        <v>0.7277777777777773</v>
      </c>
      <c r="I66" s="75">
        <f t="shared" si="159"/>
        <v>0.73124999999999951</v>
      </c>
      <c r="J66" s="75">
        <f t="shared" si="160"/>
        <v>0.73333333333333284</v>
      </c>
      <c r="K66" s="75">
        <f t="shared" si="161"/>
        <v>0.73749999999999949</v>
      </c>
      <c r="L66" s="75">
        <f t="shared" si="162"/>
        <v>0.7409722222222217</v>
      </c>
      <c r="M66" s="75">
        <f t="shared" si="163"/>
        <v>0.74583333333333279</v>
      </c>
      <c r="N66" s="75">
        <f t="shared" si="164"/>
        <v>0.74999999999999944</v>
      </c>
      <c r="O66" s="75">
        <f t="shared" si="165"/>
        <v>0.75277777777777721</v>
      </c>
      <c r="P66" s="75">
        <f t="shared" si="166"/>
        <v>0.75624999999999942</v>
      </c>
      <c r="Q66" s="75">
        <f t="shared" si="167"/>
        <v>0.75833333333333275</v>
      </c>
      <c r="R66" s="75">
        <f t="shared" si="168"/>
        <v>0.76180555555555496</v>
      </c>
      <c r="S66" s="75">
        <f t="shared" si="169"/>
        <v>0.76527777777777717</v>
      </c>
      <c r="T66" s="75">
        <f t="shared" si="170"/>
        <v>0.76944444444444382</v>
      </c>
      <c r="U66" s="75">
        <f t="shared" si="171"/>
        <v>0.7756944444444438</v>
      </c>
      <c r="V66" s="75">
        <f t="shared" si="172"/>
        <v>0.77986111111111045</v>
      </c>
      <c r="W66" s="132"/>
      <c r="X66" s="205">
        <f t="shared" si="57"/>
        <v>28.480000000000004</v>
      </c>
      <c r="Y66" s="163">
        <f t="shared" si="173"/>
        <v>7.1527777777777524E-2</v>
      </c>
      <c r="Z66" s="80">
        <f t="shared" si="174"/>
        <v>16.590291262135985</v>
      </c>
      <c r="AA66" s="81"/>
      <c r="AB66" s="82">
        <f t="shared" si="58"/>
        <v>1.041666666666663E-2</v>
      </c>
    </row>
    <row r="67" spans="1:28" ht="18.399999999999999" customHeight="1" x14ac:dyDescent="0.25">
      <c r="A67" s="693"/>
      <c r="B67" s="67">
        <v>49</v>
      </c>
      <c r="C67" s="132"/>
      <c r="D67" s="125">
        <v>0.71874999999999956</v>
      </c>
      <c r="E67" s="75">
        <f t="shared" si="155"/>
        <v>0.72291666666666621</v>
      </c>
      <c r="F67" s="75">
        <f t="shared" si="156"/>
        <v>0.72986111111111063</v>
      </c>
      <c r="G67" s="75">
        <f t="shared" si="157"/>
        <v>0.73541666666666616</v>
      </c>
      <c r="H67" s="75">
        <f t="shared" si="158"/>
        <v>0.73819444444444393</v>
      </c>
      <c r="I67" s="75">
        <f t="shared" si="159"/>
        <v>0.74166666666666614</v>
      </c>
      <c r="J67" s="75">
        <f t="shared" si="160"/>
        <v>0.74374999999999947</v>
      </c>
      <c r="K67" s="75">
        <f t="shared" si="161"/>
        <v>0.74791666666666612</v>
      </c>
      <c r="L67" s="75">
        <f t="shared" si="162"/>
        <v>0.75138888888888833</v>
      </c>
      <c r="M67" s="75">
        <f t="shared" si="163"/>
        <v>0.75624999999999942</v>
      </c>
      <c r="N67" s="75">
        <f t="shared" si="164"/>
        <v>0.76041666666666607</v>
      </c>
      <c r="O67" s="75">
        <f t="shared" si="165"/>
        <v>0.76319444444444384</v>
      </c>
      <c r="P67" s="75">
        <f t="shared" si="166"/>
        <v>0.76666666666666605</v>
      </c>
      <c r="Q67" s="75">
        <f t="shared" si="167"/>
        <v>0.76874999999999938</v>
      </c>
      <c r="R67" s="75">
        <f t="shared" si="168"/>
        <v>0.77222222222222159</v>
      </c>
      <c r="S67" s="75">
        <f t="shared" si="169"/>
        <v>0.7756944444444438</v>
      </c>
      <c r="T67" s="75">
        <f t="shared" si="170"/>
        <v>0.77986111111111045</v>
      </c>
      <c r="U67" s="75">
        <f t="shared" si="171"/>
        <v>0.78611111111111043</v>
      </c>
      <c r="V67" s="75">
        <f t="shared" si="172"/>
        <v>0.79027777777777708</v>
      </c>
      <c r="W67" s="132"/>
      <c r="X67" s="205">
        <f t="shared" si="57"/>
        <v>28.480000000000004</v>
      </c>
      <c r="Y67" s="163">
        <f t="shared" si="173"/>
        <v>7.1527777777777524E-2</v>
      </c>
      <c r="Z67" s="80">
        <f t="shared" si="174"/>
        <v>16.590291262135985</v>
      </c>
      <c r="AA67" s="81"/>
      <c r="AB67" s="82">
        <f t="shared" si="58"/>
        <v>1.041666666666663E-2</v>
      </c>
    </row>
    <row r="68" spans="1:28" ht="18.399999999999999" customHeight="1" x14ac:dyDescent="0.25">
      <c r="A68" s="693"/>
      <c r="B68" s="74">
        <v>50</v>
      </c>
      <c r="C68" s="132"/>
      <c r="D68" s="125">
        <v>0.72916666666666619</v>
      </c>
      <c r="E68" s="75">
        <f t="shared" si="155"/>
        <v>0.73333333333333284</v>
      </c>
      <c r="F68" s="75">
        <f t="shared" si="156"/>
        <v>0.74027777777777726</v>
      </c>
      <c r="G68" s="75">
        <f t="shared" si="157"/>
        <v>0.74583333333333279</v>
      </c>
      <c r="H68" s="75">
        <f t="shared" si="158"/>
        <v>0.74861111111111056</v>
      </c>
      <c r="I68" s="75">
        <f t="shared" si="159"/>
        <v>0.75208333333333277</v>
      </c>
      <c r="J68" s="75">
        <f t="shared" si="160"/>
        <v>0.7541666666666661</v>
      </c>
      <c r="K68" s="75">
        <f t="shared" si="161"/>
        <v>0.75833333333333275</v>
      </c>
      <c r="L68" s="75">
        <f t="shared" si="162"/>
        <v>0.76180555555555496</v>
      </c>
      <c r="M68" s="75">
        <f t="shared" si="163"/>
        <v>0.76666666666666605</v>
      </c>
      <c r="N68" s="75">
        <f t="shared" si="164"/>
        <v>0.7708333333333327</v>
      </c>
      <c r="O68" s="75">
        <f t="shared" si="165"/>
        <v>0.77361111111111047</v>
      </c>
      <c r="P68" s="75">
        <f t="shared" si="166"/>
        <v>0.77708333333333268</v>
      </c>
      <c r="Q68" s="75">
        <f t="shared" si="167"/>
        <v>0.77916666666666601</v>
      </c>
      <c r="R68" s="75">
        <f t="shared" si="168"/>
        <v>0.78263888888888822</v>
      </c>
      <c r="S68" s="75">
        <f t="shared" si="169"/>
        <v>0.78611111111111043</v>
      </c>
      <c r="T68" s="75">
        <f t="shared" si="170"/>
        <v>0.79027777777777708</v>
      </c>
      <c r="U68" s="75">
        <f t="shared" si="171"/>
        <v>0.79652777777777706</v>
      </c>
      <c r="V68" s="75">
        <f t="shared" si="172"/>
        <v>0.80069444444444371</v>
      </c>
      <c r="W68" s="132"/>
      <c r="X68" s="205">
        <f t="shared" si="57"/>
        <v>28.480000000000004</v>
      </c>
      <c r="Y68" s="163">
        <f t="shared" si="173"/>
        <v>7.1527777777777524E-2</v>
      </c>
      <c r="Z68" s="80">
        <f t="shared" si="174"/>
        <v>16.590291262135985</v>
      </c>
      <c r="AA68" s="81"/>
      <c r="AB68" s="82">
        <f t="shared" si="58"/>
        <v>1.041666666666663E-2</v>
      </c>
    </row>
    <row r="69" spans="1:28" ht="18.399999999999999" customHeight="1" x14ac:dyDescent="0.25">
      <c r="A69" s="693"/>
      <c r="B69" s="74">
        <v>51</v>
      </c>
      <c r="C69" s="132"/>
      <c r="D69" s="125">
        <v>0.73958333333333282</v>
      </c>
      <c r="E69" s="75">
        <f t="shared" si="155"/>
        <v>0.74374999999999947</v>
      </c>
      <c r="F69" s="75">
        <f t="shared" si="156"/>
        <v>0.75069444444444389</v>
      </c>
      <c r="G69" s="75">
        <f t="shared" si="157"/>
        <v>0.75624999999999942</v>
      </c>
      <c r="H69" s="75">
        <f t="shared" si="158"/>
        <v>0.75902777777777719</v>
      </c>
      <c r="I69" s="75">
        <f t="shared" si="159"/>
        <v>0.7624999999999994</v>
      </c>
      <c r="J69" s="75">
        <f t="shared" si="160"/>
        <v>0.76458333333333273</v>
      </c>
      <c r="K69" s="75">
        <f t="shared" si="161"/>
        <v>0.76874999999999938</v>
      </c>
      <c r="L69" s="75">
        <f t="shared" si="162"/>
        <v>0.77222222222222159</v>
      </c>
      <c r="M69" s="75">
        <f t="shared" si="163"/>
        <v>0.77708333333333268</v>
      </c>
      <c r="N69" s="75">
        <f t="shared" si="164"/>
        <v>0.78124999999999933</v>
      </c>
      <c r="O69" s="75">
        <f t="shared" si="165"/>
        <v>0.7840277777777771</v>
      </c>
      <c r="P69" s="75">
        <f t="shared" si="166"/>
        <v>0.78749999999999931</v>
      </c>
      <c r="Q69" s="75">
        <f t="shared" si="167"/>
        <v>0.78958333333333264</v>
      </c>
      <c r="R69" s="75">
        <f t="shared" si="168"/>
        <v>0.79305555555555485</v>
      </c>
      <c r="S69" s="75">
        <f t="shared" si="169"/>
        <v>0.79652777777777706</v>
      </c>
      <c r="T69" s="75">
        <f t="shared" si="170"/>
        <v>0.80069444444444371</v>
      </c>
      <c r="U69" s="75">
        <f t="shared" si="171"/>
        <v>0.80694444444444369</v>
      </c>
      <c r="V69" s="75">
        <f t="shared" si="172"/>
        <v>0.81111111111111034</v>
      </c>
      <c r="W69" s="132"/>
      <c r="X69" s="205">
        <f t="shared" si="57"/>
        <v>28.480000000000004</v>
      </c>
      <c r="Y69" s="163">
        <f t="shared" si="173"/>
        <v>7.1527777777777524E-2</v>
      </c>
      <c r="Z69" s="80">
        <f t="shared" si="174"/>
        <v>16.590291262135985</v>
      </c>
      <c r="AA69" s="81"/>
      <c r="AB69" s="82">
        <f t="shared" si="58"/>
        <v>1.041666666666663E-2</v>
      </c>
    </row>
    <row r="70" spans="1:28" ht="18.399999999999999" customHeight="1" thickBot="1" x14ac:dyDescent="0.3">
      <c r="A70" s="693"/>
      <c r="B70" s="236">
        <v>52</v>
      </c>
      <c r="C70" s="132"/>
      <c r="D70" s="125">
        <v>0.74999999999999944</v>
      </c>
      <c r="E70" s="75">
        <f t="shared" si="155"/>
        <v>0.7541666666666661</v>
      </c>
      <c r="F70" s="75">
        <f t="shared" si="156"/>
        <v>0.76111111111111052</v>
      </c>
      <c r="G70" s="75">
        <f t="shared" si="157"/>
        <v>0.76666666666666605</v>
      </c>
      <c r="H70" s="75">
        <f t="shared" si="158"/>
        <v>0.76944444444444382</v>
      </c>
      <c r="I70" s="75">
        <f t="shared" si="159"/>
        <v>0.77291666666666603</v>
      </c>
      <c r="J70" s="75">
        <f t="shared" si="160"/>
        <v>0.77499999999999936</v>
      </c>
      <c r="K70" s="75">
        <f t="shared" si="161"/>
        <v>0.77916666666666601</v>
      </c>
      <c r="L70" s="75">
        <f t="shared" si="162"/>
        <v>0.78263888888888822</v>
      </c>
      <c r="M70" s="75">
        <f t="shared" si="163"/>
        <v>0.78749999999999931</v>
      </c>
      <c r="N70" s="75">
        <f t="shared" si="164"/>
        <v>0.79166666666666596</v>
      </c>
      <c r="O70" s="75">
        <f t="shared" si="165"/>
        <v>0.79444444444444373</v>
      </c>
      <c r="P70" s="75">
        <f t="shared" si="166"/>
        <v>0.79791666666666594</v>
      </c>
      <c r="Q70" s="75">
        <f t="shared" si="167"/>
        <v>0.79999999999999927</v>
      </c>
      <c r="R70" s="75">
        <f t="shared" si="168"/>
        <v>0.80347222222222148</v>
      </c>
      <c r="S70" s="75">
        <f t="shared" si="169"/>
        <v>0.80694444444444369</v>
      </c>
      <c r="T70" s="75">
        <f t="shared" si="170"/>
        <v>0.81111111111111034</v>
      </c>
      <c r="U70" s="75">
        <f t="shared" si="171"/>
        <v>0.81736111111111032</v>
      </c>
      <c r="V70" s="75">
        <f t="shared" si="172"/>
        <v>0.82152777777777697</v>
      </c>
      <c r="W70" s="132"/>
      <c r="X70" s="205">
        <f t="shared" si="57"/>
        <v>28.480000000000004</v>
      </c>
      <c r="Y70" s="163">
        <f t="shared" si="173"/>
        <v>7.1527777777777524E-2</v>
      </c>
      <c r="Z70" s="80">
        <f t="shared" si="174"/>
        <v>16.590291262135985</v>
      </c>
      <c r="AA70" s="81"/>
      <c r="AB70" s="82">
        <f t="shared" si="58"/>
        <v>1.041666666666663E-2</v>
      </c>
    </row>
    <row r="71" spans="1:28" ht="18.399999999999999" customHeight="1" x14ac:dyDescent="0.25">
      <c r="A71" s="693"/>
      <c r="B71" s="67">
        <v>53</v>
      </c>
      <c r="C71" s="132"/>
      <c r="D71" s="125">
        <v>0.76041666666666607</v>
      </c>
      <c r="E71" s="75">
        <f t="shared" si="155"/>
        <v>0.76458333333333273</v>
      </c>
      <c r="F71" s="75">
        <f t="shared" si="156"/>
        <v>0.77152777777777715</v>
      </c>
      <c r="G71" s="75">
        <f t="shared" si="157"/>
        <v>0.77708333333333268</v>
      </c>
      <c r="H71" s="75">
        <f t="shared" si="158"/>
        <v>0.77986111111111045</v>
      </c>
      <c r="I71" s="75">
        <f t="shared" si="159"/>
        <v>0.78333333333333266</v>
      </c>
      <c r="J71" s="75">
        <f t="shared" si="160"/>
        <v>0.78541666666666599</v>
      </c>
      <c r="K71" s="75">
        <f t="shared" si="161"/>
        <v>0.78958333333333264</v>
      </c>
      <c r="L71" s="75">
        <f t="shared" si="162"/>
        <v>0.79305555555555485</v>
      </c>
      <c r="M71" s="75">
        <f t="shared" si="163"/>
        <v>0.79791666666666594</v>
      </c>
      <c r="N71" s="75">
        <f t="shared" si="164"/>
        <v>0.80208333333333259</v>
      </c>
      <c r="O71" s="75">
        <f t="shared" si="165"/>
        <v>0.80486111111111036</v>
      </c>
      <c r="P71" s="75">
        <f t="shared" si="166"/>
        <v>0.80833333333333257</v>
      </c>
      <c r="Q71" s="75">
        <f t="shared" si="167"/>
        <v>0.8104166666666659</v>
      </c>
      <c r="R71" s="75">
        <f t="shared" si="168"/>
        <v>0.81388888888888811</v>
      </c>
      <c r="S71" s="75">
        <f t="shared" si="169"/>
        <v>0.81736111111111032</v>
      </c>
      <c r="T71" s="75">
        <f t="shared" si="170"/>
        <v>0.82152777777777697</v>
      </c>
      <c r="U71" s="75">
        <f t="shared" si="171"/>
        <v>0.82777777777777695</v>
      </c>
      <c r="V71" s="75">
        <f t="shared" si="172"/>
        <v>0.8319444444444436</v>
      </c>
      <c r="W71" s="132"/>
      <c r="X71" s="205">
        <f t="shared" si="57"/>
        <v>28.480000000000004</v>
      </c>
      <c r="Y71" s="163">
        <f t="shared" si="173"/>
        <v>7.1527777777777524E-2</v>
      </c>
      <c r="Z71" s="80">
        <f t="shared" si="174"/>
        <v>16.590291262135985</v>
      </c>
      <c r="AA71" s="81"/>
      <c r="AB71" s="82">
        <f t="shared" si="58"/>
        <v>1.041666666666663E-2</v>
      </c>
    </row>
    <row r="72" spans="1:28" ht="18.399999999999999" customHeight="1" thickBot="1" x14ac:dyDescent="0.3">
      <c r="A72" s="693"/>
      <c r="B72" s="74">
        <v>54</v>
      </c>
      <c r="C72" s="132"/>
      <c r="D72" s="125">
        <v>0.7708333333333327</v>
      </c>
      <c r="E72" s="75">
        <f t="shared" ref="E72" si="211">D72+E$11</f>
        <v>0.77499999999999936</v>
      </c>
      <c r="F72" s="75">
        <f t="shared" ref="F72" si="212">E72+F$11</f>
        <v>0.78194444444444378</v>
      </c>
      <c r="G72" s="75">
        <f t="shared" ref="G72" si="213">F72+G$11</f>
        <v>0.78749999999999931</v>
      </c>
      <c r="H72" s="75">
        <f t="shared" ref="H72" si="214">G72+H$11</f>
        <v>0.79027777777777708</v>
      </c>
      <c r="I72" s="75">
        <f t="shared" ref="I72" si="215">H72+I$11</f>
        <v>0.79374999999999929</v>
      </c>
      <c r="J72" s="75">
        <f t="shared" ref="J72" si="216">I72+J$11</f>
        <v>0.79583333333333262</v>
      </c>
      <c r="K72" s="75">
        <f t="shared" ref="K72" si="217">J72+K$11</f>
        <v>0.79999999999999927</v>
      </c>
      <c r="L72" s="75">
        <f t="shared" ref="L72" si="218">K72+L$11</f>
        <v>0.80347222222222148</v>
      </c>
      <c r="M72" s="75">
        <f t="shared" ref="M72" si="219">L72+M$11</f>
        <v>0.80833333333333257</v>
      </c>
      <c r="N72" s="75">
        <f t="shared" ref="N72" si="220">M72+N$11</f>
        <v>0.81249999999999922</v>
      </c>
      <c r="O72" s="75">
        <f t="shared" ref="O72" si="221">N72+O$11</f>
        <v>0.81527777777777699</v>
      </c>
      <c r="P72" s="75">
        <f t="shared" ref="P72" si="222">O72+P$11</f>
        <v>0.8187499999999992</v>
      </c>
      <c r="Q72" s="75">
        <f t="shared" ref="Q72" si="223">P72+Q$11</f>
        <v>0.82083333333333253</v>
      </c>
      <c r="R72" s="75">
        <f t="shared" ref="R72" si="224">Q72+R$11</f>
        <v>0.82430555555555474</v>
      </c>
      <c r="S72" s="75">
        <f t="shared" ref="S72" si="225">R72+S$11</f>
        <v>0.82777777777777695</v>
      </c>
      <c r="T72" s="75">
        <f t="shared" ref="T72" si="226">S72+T$11</f>
        <v>0.8319444444444436</v>
      </c>
      <c r="U72" s="75">
        <f t="shared" ref="U72" si="227">T72+U$11</f>
        <v>0.83819444444444358</v>
      </c>
      <c r="V72" s="75">
        <f t="shared" ref="V72" si="228">U72+V$11</f>
        <v>0.84236111111111023</v>
      </c>
      <c r="W72" s="132"/>
      <c r="X72" s="205">
        <f t="shared" si="57"/>
        <v>28.480000000000004</v>
      </c>
      <c r="Y72" s="163">
        <f t="shared" si="173"/>
        <v>7.1527777777777524E-2</v>
      </c>
      <c r="Z72" s="80">
        <f t="shared" si="174"/>
        <v>16.590291262135985</v>
      </c>
      <c r="AA72" s="81"/>
      <c r="AB72" s="82">
        <f t="shared" si="58"/>
        <v>1.041666666666663E-2</v>
      </c>
    </row>
    <row r="73" spans="1:28" ht="18.399999999999999" customHeight="1" x14ac:dyDescent="0.25">
      <c r="A73" s="693"/>
      <c r="B73" s="67">
        <v>55</v>
      </c>
      <c r="C73" s="132"/>
      <c r="D73" s="125">
        <v>0.78124999999999933</v>
      </c>
      <c r="E73" s="75">
        <f t="shared" ref="E73:E75" si="229">D73+E$11</f>
        <v>0.78541666666666599</v>
      </c>
      <c r="F73" s="75">
        <f t="shared" ref="F73:F75" si="230">E73+F$11</f>
        <v>0.79236111111111041</v>
      </c>
      <c r="G73" s="75">
        <f t="shared" ref="G73:G75" si="231">F73+G$11</f>
        <v>0.79791666666666594</v>
      </c>
      <c r="H73" s="75">
        <f t="shared" ref="H73:H75" si="232">G73+H$11</f>
        <v>0.80069444444444371</v>
      </c>
      <c r="I73" s="75">
        <f t="shared" ref="I73:I75" si="233">H73+I$11</f>
        <v>0.80416666666666592</v>
      </c>
      <c r="J73" s="75">
        <f t="shared" ref="J73:J75" si="234">I73+J$11</f>
        <v>0.80624999999999925</v>
      </c>
      <c r="K73" s="75">
        <f t="shared" ref="K73:K75" si="235">J73+K$11</f>
        <v>0.8104166666666659</v>
      </c>
      <c r="L73" s="75">
        <f t="shared" ref="L73:L75" si="236">K73+L$11</f>
        <v>0.81388888888888811</v>
      </c>
      <c r="M73" s="75">
        <f t="shared" ref="M73:M75" si="237">L73+M$11</f>
        <v>0.8187499999999992</v>
      </c>
      <c r="N73" s="75">
        <f t="shared" ref="N73:N75" si="238">M73+N$11</f>
        <v>0.82291666666666585</v>
      </c>
      <c r="O73" s="75">
        <f t="shared" ref="O73:O75" si="239">N73+O$11</f>
        <v>0.82569444444444362</v>
      </c>
      <c r="P73" s="75">
        <f t="shared" ref="P73:P75" si="240">O73+P$11</f>
        <v>0.82916666666666583</v>
      </c>
      <c r="Q73" s="75">
        <f t="shared" ref="Q73:Q75" si="241">P73+Q$11</f>
        <v>0.83124999999999916</v>
      </c>
      <c r="R73" s="75">
        <f t="shared" ref="R73:R75" si="242">Q73+R$11</f>
        <v>0.83472222222222137</v>
      </c>
      <c r="S73" s="75">
        <f t="shared" ref="S73:S75" si="243">R73+S$11</f>
        <v>0.83819444444444358</v>
      </c>
      <c r="T73" s="75">
        <f t="shared" ref="T73:T75" si="244">S73+T$11</f>
        <v>0.84236111111111023</v>
      </c>
      <c r="U73" s="75">
        <f t="shared" ref="U73:U75" si="245">T73+U$11</f>
        <v>0.84861111111111021</v>
      </c>
      <c r="V73" s="75">
        <f t="shared" ref="V73:V75" si="246">U73+V$11</f>
        <v>0.85277777777777686</v>
      </c>
      <c r="W73" s="132"/>
      <c r="X73" s="205">
        <f t="shared" si="57"/>
        <v>28.480000000000004</v>
      </c>
      <c r="Y73" s="163">
        <f t="shared" ref="Y73:Y75" si="247">V73-D73</f>
        <v>7.1527777777777524E-2</v>
      </c>
      <c r="Z73" s="80">
        <f t="shared" si="174"/>
        <v>16.590291262135985</v>
      </c>
      <c r="AA73" s="81"/>
      <c r="AB73" s="82">
        <f t="shared" si="58"/>
        <v>1.041666666666663E-2</v>
      </c>
    </row>
    <row r="74" spans="1:28" ht="18.399999999999999" customHeight="1" x14ac:dyDescent="0.25">
      <c r="A74" s="693"/>
      <c r="B74" s="74">
        <v>56</v>
      </c>
      <c r="C74" s="132"/>
      <c r="D74" s="125">
        <v>0.79166666666666596</v>
      </c>
      <c r="E74" s="75">
        <f t="shared" si="229"/>
        <v>0.79583333333333262</v>
      </c>
      <c r="F74" s="75">
        <f t="shared" si="230"/>
        <v>0.80277777777777704</v>
      </c>
      <c r="G74" s="75">
        <f t="shared" si="231"/>
        <v>0.80833333333333257</v>
      </c>
      <c r="H74" s="75">
        <f t="shared" si="232"/>
        <v>0.81111111111111034</v>
      </c>
      <c r="I74" s="75">
        <f t="shared" si="233"/>
        <v>0.81458333333333255</v>
      </c>
      <c r="J74" s="75">
        <f t="shared" si="234"/>
        <v>0.81666666666666587</v>
      </c>
      <c r="K74" s="75">
        <f t="shared" si="235"/>
        <v>0.82083333333333253</v>
      </c>
      <c r="L74" s="75">
        <f t="shared" si="236"/>
        <v>0.82430555555555474</v>
      </c>
      <c r="M74" s="75">
        <f t="shared" si="237"/>
        <v>0.82916666666666583</v>
      </c>
      <c r="N74" s="75">
        <f t="shared" si="238"/>
        <v>0.83333333333333248</v>
      </c>
      <c r="O74" s="75">
        <f t="shared" si="239"/>
        <v>0.83611111111111025</v>
      </c>
      <c r="P74" s="75">
        <f t="shared" si="240"/>
        <v>0.83958333333333246</v>
      </c>
      <c r="Q74" s="75">
        <f t="shared" si="241"/>
        <v>0.84166666666666579</v>
      </c>
      <c r="R74" s="75">
        <f t="shared" si="242"/>
        <v>0.845138888888888</v>
      </c>
      <c r="S74" s="75">
        <f t="shared" si="243"/>
        <v>0.84861111111111021</v>
      </c>
      <c r="T74" s="75">
        <f t="shared" si="244"/>
        <v>0.85277777777777686</v>
      </c>
      <c r="U74" s="75">
        <f t="shared" si="245"/>
        <v>0.85902777777777684</v>
      </c>
      <c r="V74" s="75">
        <f t="shared" si="246"/>
        <v>0.86319444444444349</v>
      </c>
      <c r="W74" s="132"/>
      <c r="X74" s="205">
        <f t="shared" si="57"/>
        <v>28.480000000000004</v>
      </c>
      <c r="Y74" s="163">
        <f t="shared" si="247"/>
        <v>7.1527777777777524E-2</v>
      </c>
      <c r="Z74" s="80">
        <f t="shared" si="174"/>
        <v>16.590291262135985</v>
      </c>
      <c r="AA74" s="81"/>
      <c r="AB74" s="82">
        <f t="shared" si="58"/>
        <v>1.041666666666663E-2</v>
      </c>
    </row>
    <row r="75" spans="1:28" ht="18.399999999999999" customHeight="1" thickBot="1" x14ac:dyDescent="0.3">
      <c r="A75" s="693"/>
      <c r="B75" s="74">
        <v>57</v>
      </c>
      <c r="C75" s="132"/>
      <c r="D75" s="125">
        <v>0.81249999999999922</v>
      </c>
      <c r="E75" s="75">
        <f t="shared" si="229"/>
        <v>0.81666666666666587</v>
      </c>
      <c r="F75" s="75">
        <f t="shared" si="230"/>
        <v>0.82361111111111029</v>
      </c>
      <c r="G75" s="75">
        <f t="shared" si="231"/>
        <v>0.82916666666666583</v>
      </c>
      <c r="H75" s="75">
        <f t="shared" si="232"/>
        <v>0.8319444444444436</v>
      </c>
      <c r="I75" s="75">
        <f t="shared" si="233"/>
        <v>0.83541666666666581</v>
      </c>
      <c r="J75" s="75">
        <f t="shared" si="234"/>
        <v>0.83749999999999913</v>
      </c>
      <c r="K75" s="75">
        <f t="shared" si="235"/>
        <v>0.84166666666666579</v>
      </c>
      <c r="L75" s="75">
        <f t="shared" si="236"/>
        <v>0.845138888888888</v>
      </c>
      <c r="M75" s="75">
        <f t="shared" si="237"/>
        <v>0.84999999999999909</v>
      </c>
      <c r="N75" s="75">
        <f t="shared" si="238"/>
        <v>0.85416666666666574</v>
      </c>
      <c r="O75" s="75">
        <f t="shared" si="239"/>
        <v>0.85694444444444351</v>
      </c>
      <c r="P75" s="75">
        <f t="shared" si="240"/>
        <v>0.86041666666666572</v>
      </c>
      <c r="Q75" s="75">
        <f t="shared" si="241"/>
        <v>0.86249999999999905</v>
      </c>
      <c r="R75" s="75">
        <f t="shared" si="242"/>
        <v>0.86597222222222126</v>
      </c>
      <c r="S75" s="75">
        <f t="shared" si="243"/>
        <v>0.86944444444444346</v>
      </c>
      <c r="T75" s="75">
        <f t="shared" si="244"/>
        <v>0.87361111111111012</v>
      </c>
      <c r="U75" s="75">
        <f t="shared" si="245"/>
        <v>0.87986111111111009</v>
      </c>
      <c r="V75" s="75">
        <f t="shared" si="246"/>
        <v>0.88402777777777675</v>
      </c>
      <c r="W75" s="132"/>
      <c r="X75" s="205">
        <f t="shared" si="57"/>
        <v>28.480000000000004</v>
      </c>
      <c r="Y75" s="163">
        <f t="shared" si="247"/>
        <v>7.1527777777777524E-2</v>
      </c>
      <c r="Z75" s="80">
        <f t="shared" si="174"/>
        <v>16.590291262135985</v>
      </c>
      <c r="AA75" s="81"/>
      <c r="AB75" s="82">
        <f t="shared" si="58"/>
        <v>2.0833333333333259E-2</v>
      </c>
    </row>
    <row r="76" spans="1:28" ht="18.399999999999999" customHeight="1" x14ac:dyDescent="0.25">
      <c r="A76" s="693"/>
      <c r="B76" s="67">
        <v>58</v>
      </c>
      <c r="C76" s="132"/>
      <c r="D76" s="88">
        <v>0.83333333333333248</v>
      </c>
      <c r="E76" s="75">
        <f t="shared" ref="E76:E77" si="248">D76+E$11</f>
        <v>0.83749999999999913</v>
      </c>
      <c r="F76" s="75">
        <f t="shared" ref="F76:F77" si="249">E76+F$11</f>
        <v>0.84444444444444355</v>
      </c>
      <c r="G76" s="75">
        <f t="shared" ref="G76:G77" si="250">F76+G$11</f>
        <v>0.84999999999999909</v>
      </c>
      <c r="H76" s="75">
        <f t="shared" ref="H76:H77" si="251">G76+H$11</f>
        <v>0.85277777777777686</v>
      </c>
      <c r="I76" s="75">
        <f t="shared" ref="I76:I77" si="252">H76+I$11</f>
        <v>0.85624999999999907</v>
      </c>
      <c r="J76" s="75">
        <f t="shared" ref="J76:J77" si="253">I76+J$11</f>
        <v>0.85833333333333239</v>
      </c>
      <c r="K76" s="75">
        <f t="shared" ref="K76:K77" si="254">J76+K$11</f>
        <v>0.86249999999999905</v>
      </c>
      <c r="L76" s="75">
        <f t="shared" ref="L76:L77" si="255">K76+L$11</f>
        <v>0.86597222222222126</v>
      </c>
      <c r="M76" s="75">
        <f t="shared" ref="M76:M77" si="256">L76+M$11</f>
        <v>0.87083333333333235</v>
      </c>
      <c r="N76" s="75">
        <f t="shared" ref="N76:N77" si="257">M76+N$11</f>
        <v>0.874999999999999</v>
      </c>
      <c r="O76" s="75">
        <f t="shared" ref="O76:O77" si="258">N76+O$11</f>
        <v>0.87777777777777677</v>
      </c>
      <c r="P76" s="75">
        <f t="shared" ref="P76:P77" si="259">O76+P$11</f>
        <v>0.88124999999999898</v>
      </c>
      <c r="Q76" s="75">
        <f t="shared" ref="Q76:Q77" si="260">P76+Q$11</f>
        <v>0.8833333333333323</v>
      </c>
      <c r="R76" s="75">
        <f t="shared" ref="R76:R77" si="261">Q76+R$11</f>
        <v>0.88680555555555451</v>
      </c>
      <c r="S76" s="75">
        <f t="shared" ref="S76:S77" si="262">R76+S$11</f>
        <v>0.89027777777777672</v>
      </c>
      <c r="T76" s="75">
        <f t="shared" ref="T76:T77" si="263">S76+T$11</f>
        <v>0.89444444444444338</v>
      </c>
      <c r="U76" s="75">
        <f t="shared" ref="U76:U77" si="264">T76+U$11</f>
        <v>0.90069444444444335</v>
      </c>
      <c r="V76" s="75">
        <f t="shared" ref="V76:V77" si="265">U76+V$11</f>
        <v>0.90486111111111001</v>
      </c>
      <c r="W76" s="132"/>
      <c r="X76" s="205">
        <f t="shared" si="57"/>
        <v>28.480000000000004</v>
      </c>
      <c r="Y76" s="163">
        <f t="shared" si="173"/>
        <v>7.1527777777777524E-2</v>
      </c>
      <c r="Z76" s="80">
        <f t="shared" si="174"/>
        <v>16.590291262135985</v>
      </c>
      <c r="AA76" s="81"/>
      <c r="AB76" s="82">
        <f t="shared" si="58"/>
        <v>2.0833333333333259E-2</v>
      </c>
    </row>
    <row r="77" spans="1:28" ht="18.399999999999999" customHeight="1" x14ac:dyDescent="0.25">
      <c r="A77" s="693"/>
      <c r="B77" s="74">
        <v>59</v>
      </c>
      <c r="C77" s="132"/>
      <c r="D77" s="88">
        <v>0.85416666666666574</v>
      </c>
      <c r="E77" s="75">
        <f t="shared" si="248"/>
        <v>0.85833333333333239</v>
      </c>
      <c r="F77" s="75">
        <f t="shared" si="249"/>
        <v>0.86527777777777681</v>
      </c>
      <c r="G77" s="75">
        <f t="shared" si="250"/>
        <v>0.87083333333333235</v>
      </c>
      <c r="H77" s="75">
        <f t="shared" si="251"/>
        <v>0.87361111111111012</v>
      </c>
      <c r="I77" s="75">
        <f t="shared" si="252"/>
        <v>0.87708333333333233</v>
      </c>
      <c r="J77" s="75">
        <f t="shared" si="253"/>
        <v>0.87916666666666565</v>
      </c>
      <c r="K77" s="75">
        <f t="shared" si="254"/>
        <v>0.8833333333333323</v>
      </c>
      <c r="L77" s="75">
        <f t="shared" si="255"/>
        <v>0.88680555555555451</v>
      </c>
      <c r="M77" s="75">
        <f t="shared" si="256"/>
        <v>0.89166666666666561</v>
      </c>
      <c r="N77" s="75">
        <f t="shared" si="257"/>
        <v>0.89583333333333226</v>
      </c>
      <c r="O77" s="75">
        <f t="shared" si="258"/>
        <v>0.89861111111111003</v>
      </c>
      <c r="P77" s="75">
        <f t="shared" si="259"/>
        <v>0.90208333333333224</v>
      </c>
      <c r="Q77" s="75">
        <f t="shared" si="260"/>
        <v>0.90416666666666556</v>
      </c>
      <c r="R77" s="75">
        <f t="shared" si="261"/>
        <v>0.90763888888888777</v>
      </c>
      <c r="S77" s="75">
        <f t="shared" si="262"/>
        <v>0.91111111111110998</v>
      </c>
      <c r="T77" s="75">
        <f t="shared" si="263"/>
        <v>0.91527777777777664</v>
      </c>
      <c r="U77" s="75">
        <f t="shared" si="264"/>
        <v>0.92152777777777661</v>
      </c>
      <c r="V77" s="75">
        <f t="shared" si="265"/>
        <v>0.92569444444444327</v>
      </c>
      <c r="W77" s="132"/>
      <c r="X77" s="205">
        <f t="shared" si="57"/>
        <v>28.480000000000004</v>
      </c>
      <c r="Y77" s="163">
        <f t="shared" si="173"/>
        <v>7.1527777777777524E-2</v>
      </c>
      <c r="Z77" s="80">
        <f t="shared" si="174"/>
        <v>16.590291262135985</v>
      </c>
      <c r="AA77" s="81"/>
      <c r="AB77" s="82">
        <f t="shared" si="58"/>
        <v>2.0833333333333259E-2</v>
      </c>
    </row>
    <row r="78" spans="1:28" ht="18.399999999999999" customHeight="1" x14ac:dyDescent="0.25">
      <c r="A78" s="693"/>
      <c r="B78" s="142">
        <v>60</v>
      </c>
      <c r="C78" s="149"/>
      <c r="D78" s="143">
        <v>0.87499999999999911</v>
      </c>
      <c r="E78" s="216">
        <f t="shared" ref="E78" si="266">D78+E$12</f>
        <v>0.87847222222222132</v>
      </c>
      <c r="F78" s="216">
        <f t="shared" ref="F78" si="267">E78+F$12</f>
        <v>0.8847222222222213</v>
      </c>
      <c r="G78" s="216">
        <f t="shared" ref="G78" si="268">F78+G$12</f>
        <v>0.89027777777777684</v>
      </c>
      <c r="H78" s="216">
        <f t="shared" ref="H78" si="269">G78+H$12</f>
        <v>0.8930555555555546</v>
      </c>
      <c r="I78" s="216">
        <f t="shared" ref="I78" si="270">H78+I$12</f>
        <v>0.89583333333333237</v>
      </c>
      <c r="J78" s="216">
        <f t="shared" ref="J78" si="271">I78+J$12</f>
        <v>0.8979166666666657</v>
      </c>
      <c r="K78" s="216">
        <f t="shared" ref="K78" si="272">J78+K$12</f>
        <v>0.90208333333333235</v>
      </c>
      <c r="L78" s="216">
        <f t="shared" ref="L78" si="273">K78+L$12</f>
        <v>0.90486111111111012</v>
      </c>
      <c r="M78" s="216">
        <f t="shared" ref="M78" si="274">L78+M$12</f>
        <v>0.90902777777777677</v>
      </c>
      <c r="N78" s="216">
        <f t="shared" ref="N78" si="275">M78+N$12</f>
        <v>0.91249999999999898</v>
      </c>
      <c r="O78" s="216">
        <f t="shared" ref="O78" si="276">N78+O$12</f>
        <v>0.91527777777777675</v>
      </c>
      <c r="P78" s="216">
        <f t="shared" ref="P78" si="277">O78+P$12</f>
        <v>0.91874999999999896</v>
      </c>
      <c r="Q78" s="216">
        <f t="shared" ref="Q78" si="278">P78+Q$12</f>
        <v>0.92083333333333228</v>
      </c>
      <c r="R78" s="216">
        <f t="shared" ref="R78" si="279">Q78+R$12</f>
        <v>0.92361111111111005</v>
      </c>
      <c r="S78" s="216">
        <f t="shared" ref="S78" si="280">R78+S$12</f>
        <v>0.92708333333333226</v>
      </c>
      <c r="T78" s="216">
        <f t="shared" ref="T78" si="281">S78+T$12</f>
        <v>0.93055555555555447</v>
      </c>
      <c r="U78" s="216">
        <f t="shared" ref="U78" si="282">T78+U$12</f>
        <v>0.93611111111111001</v>
      </c>
      <c r="V78" s="216">
        <f t="shared" ref="V78" si="283">U78+V$12</f>
        <v>0.93958333333333222</v>
      </c>
      <c r="W78" s="149"/>
      <c r="X78" s="156">
        <f t="shared" si="57"/>
        <v>28.480000000000004</v>
      </c>
      <c r="Y78" s="157">
        <f t="shared" si="173"/>
        <v>6.4583333333333104E-2</v>
      </c>
      <c r="Z78" s="158">
        <f t="shared" si="174"/>
        <v>18.374193548387165</v>
      </c>
      <c r="AA78" s="81"/>
      <c r="AB78" s="82">
        <f t="shared" si="58"/>
        <v>2.083333333333337E-2</v>
      </c>
    </row>
    <row r="79" spans="1:28" ht="18.399999999999999" customHeight="1" x14ac:dyDescent="0.25">
      <c r="A79" s="693"/>
      <c r="B79" s="142">
        <v>61</v>
      </c>
      <c r="C79" s="149"/>
      <c r="D79" s="217">
        <v>0.90625</v>
      </c>
      <c r="E79" s="216">
        <f t="shared" si="39"/>
        <v>0.90972222222222221</v>
      </c>
      <c r="F79" s="216">
        <f t="shared" si="40"/>
        <v>0.91597222222222219</v>
      </c>
      <c r="G79" s="216">
        <f t="shared" si="41"/>
        <v>0.92152777777777772</v>
      </c>
      <c r="H79" s="216">
        <f t="shared" si="42"/>
        <v>0.92430555555555549</v>
      </c>
      <c r="I79" s="216">
        <f t="shared" si="43"/>
        <v>0.92708333333333326</v>
      </c>
      <c r="J79" s="216">
        <f t="shared" si="44"/>
        <v>0.92916666666666659</v>
      </c>
      <c r="K79" s="216">
        <f t="shared" si="45"/>
        <v>0.93333333333333324</v>
      </c>
      <c r="L79" s="216">
        <f t="shared" si="46"/>
        <v>0.93611111111111101</v>
      </c>
      <c r="M79" s="216">
        <f t="shared" si="47"/>
        <v>0.94027777777777766</v>
      </c>
      <c r="N79" s="216">
        <f t="shared" si="48"/>
        <v>0.94374999999999987</v>
      </c>
      <c r="O79" s="216">
        <f t="shared" si="49"/>
        <v>0.94652777777777763</v>
      </c>
      <c r="P79" s="216">
        <f t="shared" si="50"/>
        <v>0.94999999999999984</v>
      </c>
      <c r="Q79" s="216">
        <f t="shared" si="51"/>
        <v>0.95208333333333317</v>
      </c>
      <c r="R79" s="216">
        <f t="shared" si="52"/>
        <v>0.95486111111111094</v>
      </c>
      <c r="S79" s="216">
        <f t="shared" si="53"/>
        <v>0.95833333333333315</v>
      </c>
      <c r="T79" s="216">
        <f t="shared" si="54"/>
        <v>0.96180555555555536</v>
      </c>
      <c r="U79" s="216">
        <f t="shared" si="55"/>
        <v>0.96736111111111089</v>
      </c>
      <c r="V79" s="216">
        <f t="shared" si="56"/>
        <v>0.9708333333333331</v>
      </c>
      <c r="W79" s="149"/>
      <c r="X79" s="156">
        <f t="shared" si="57"/>
        <v>28.480000000000004</v>
      </c>
      <c r="Y79" s="157">
        <f t="shared" si="37"/>
        <v>6.4583333333333104E-2</v>
      </c>
      <c r="Z79" s="158">
        <f t="shared" si="174"/>
        <v>18.374193548387165</v>
      </c>
      <c r="AA79" s="81"/>
      <c r="AB79" s="82">
        <f t="shared" si="58"/>
        <v>3.1250000000000888E-2</v>
      </c>
    </row>
    <row r="80" spans="1:28" ht="18.399999999999999" customHeight="1" x14ac:dyDescent="0.25">
      <c r="A80" s="435"/>
      <c r="B80" s="142">
        <v>62</v>
      </c>
      <c r="C80" s="149"/>
      <c r="D80" s="217">
        <v>0.9375</v>
      </c>
      <c r="E80" s="216">
        <f t="shared" si="39"/>
        <v>0.94097222222222221</v>
      </c>
      <c r="F80" s="216">
        <f t="shared" si="40"/>
        <v>0.94722222222222219</v>
      </c>
      <c r="G80" s="216">
        <f t="shared" si="41"/>
        <v>0.95277777777777772</v>
      </c>
      <c r="H80" s="216">
        <f t="shared" si="42"/>
        <v>0.95555555555555549</v>
      </c>
      <c r="I80" s="216">
        <f t="shared" si="43"/>
        <v>0.95833333333333326</v>
      </c>
      <c r="J80" s="216">
        <f t="shared" si="44"/>
        <v>0.96041666666666659</v>
      </c>
      <c r="K80" s="216">
        <f t="shared" si="45"/>
        <v>0.96458333333333324</v>
      </c>
      <c r="L80" s="216">
        <f t="shared" si="46"/>
        <v>0.96736111111111101</v>
      </c>
      <c r="M80" s="216">
        <f t="shared" si="47"/>
        <v>0.97152777777777766</v>
      </c>
      <c r="N80" s="216">
        <f t="shared" si="48"/>
        <v>0.97499999999999987</v>
      </c>
      <c r="O80" s="216">
        <f t="shared" si="49"/>
        <v>0.97777777777777763</v>
      </c>
      <c r="P80" s="216">
        <f t="shared" si="50"/>
        <v>0.98124999999999984</v>
      </c>
      <c r="Q80" s="216">
        <f t="shared" si="51"/>
        <v>0.98333333333333317</v>
      </c>
      <c r="R80" s="216">
        <f t="shared" si="52"/>
        <v>0.98611111111111094</v>
      </c>
      <c r="S80" s="216">
        <f t="shared" si="53"/>
        <v>0.98958333333333315</v>
      </c>
      <c r="T80" s="216">
        <f t="shared" si="54"/>
        <v>0.99305555555555536</v>
      </c>
      <c r="U80" s="216">
        <f t="shared" si="55"/>
        <v>0.99861111111111089</v>
      </c>
      <c r="V80" s="216">
        <f t="shared" si="56"/>
        <v>1.0020833333333332</v>
      </c>
      <c r="W80" s="149"/>
      <c r="X80" s="156">
        <f t="shared" si="57"/>
        <v>28.480000000000004</v>
      </c>
      <c r="Y80" s="157">
        <f t="shared" si="37"/>
        <v>6.4583333333333215E-2</v>
      </c>
      <c r="Z80" s="158">
        <f t="shared" ref="Z80:Z81" si="284">$M$86/((Y80*1440)/60)</f>
        <v>18.374193548387133</v>
      </c>
      <c r="AA80" s="82"/>
      <c r="AB80" s="82">
        <f t="shared" si="58"/>
        <v>3.125E-2</v>
      </c>
    </row>
    <row r="81" spans="1:28" ht="18.399999999999999" customHeight="1" thickBot="1" x14ac:dyDescent="0.3">
      <c r="A81" s="436"/>
      <c r="B81" s="142">
        <v>63</v>
      </c>
      <c r="C81" s="149"/>
      <c r="D81" s="217">
        <v>0.96875</v>
      </c>
      <c r="E81" s="216">
        <f t="shared" ref="E81" si="285">D81+E$12</f>
        <v>0.97222222222222221</v>
      </c>
      <c r="F81" s="216">
        <f t="shared" ref="F81" si="286">E81+F$12</f>
        <v>0.97847222222222219</v>
      </c>
      <c r="G81" s="216">
        <f t="shared" ref="G81" si="287">F81+G$12</f>
        <v>0.98402777777777772</v>
      </c>
      <c r="H81" s="216">
        <f t="shared" ref="H81" si="288">G81+H$12</f>
        <v>0.98680555555555549</v>
      </c>
      <c r="I81" s="216">
        <f t="shared" ref="I81" si="289">H81+I$12</f>
        <v>0.98958333333333326</v>
      </c>
      <c r="J81" s="216">
        <f t="shared" ref="J81" si="290">I81+J$12</f>
        <v>0.99166666666666659</v>
      </c>
      <c r="K81" s="216">
        <f t="shared" ref="K81" si="291">J81+K$12</f>
        <v>0.99583333333333324</v>
      </c>
      <c r="L81" s="216">
        <f t="shared" ref="L81" si="292">K81+L$12</f>
        <v>0.99861111111111101</v>
      </c>
      <c r="M81" s="216">
        <f t="shared" ref="M81" si="293">L81+M$12</f>
        <v>1.0027777777777778</v>
      </c>
      <c r="N81" s="216">
        <f t="shared" ref="N81" si="294">M81+N$12</f>
        <v>1.0062500000000001</v>
      </c>
      <c r="O81" s="216">
        <f t="shared" ref="O81" si="295">N81+O$12</f>
        <v>1.0090277777777779</v>
      </c>
      <c r="P81" s="216">
        <f t="shared" ref="P81" si="296">O81+P$12</f>
        <v>1.0125000000000002</v>
      </c>
      <c r="Q81" s="216">
        <f t="shared" ref="Q81" si="297">P81+Q$12</f>
        <v>1.0145833333333336</v>
      </c>
      <c r="R81" s="216">
        <f t="shared" ref="R81" si="298">Q81+R$12</f>
        <v>1.0173611111111114</v>
      </c>
      <c r="S81" s="216">
        <f t="shared" ref="S81" si="299">R81+S$12</f>
        <v>1.0208333333333337</v>
      </c>
      <c r="T81" s="216">
        <f t="shared" ref="T81" si="300">S81+T$12</f>
        <v>1.024305555555556</v>
      </c>
      <c r="U81" s="216">
        <f t="shared" ref="U81" si="301">T81+U$12</f>
        <v>1.0298611111111116</v>
      </c>
      <c r="V81" s="216">
        <f t="shared" ref="V81" si="302">U81+V$12</f>
        <v>1.0333333333333339</v>
      </c>
      <c r="W81" s="149"/>
      <c r="X81" s="156">
        <f t="shared" si="57"/>
        <v>28.480000000000004</v>
      </c>
      <c r="Y81" s="157">
        <f t="shared" ref="Y81" si="303">V81-D81</f>
        <v>6.4583333333333881E-2</v>
      </c>
      <c r="Z81" s="158">
        <f t="shared" si="284"/>
        <v>18.374193548386941</v>
      </c>
      <c r="AA81" s="82"/>
      <c r="AB81" s="82"/>
    </row>
    <row r="82" spans="1:28" ht="18.399999999999999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B82" s="82"/>
    </row>
    <row r="83" spans="1:28" ht="18.399999999999999" customHeight="1" x14ac:dyDescent="0.25">
      <c r="A83" s="84"/>
      <c r="B83" s="84"/>
      <c r="C83" s="84"/>
      <c r="D83" s="84" t="s">
        <v>63</v>
      </c>
      <c r="E83" s="84"/>
      <c r="F83" s="206"/>
      <c r="G83" s="206"/>
      <c r="H83" s="206"/>
      <c r="I83" s="206"/>
      <c r="J83" s="206"/>
      <c r="K83" s="206"/>
      <c r="L83" s="206"/>
      <c r="M83" s="84">
        <v>59</v>
      </c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B83" s="82"/>
    </row>
    <row r="84" spans="1:28" ht="18.399999999999999" customHeight="1" x14ac:dyDescent="0.25">
      <c r="A84" s="84"/>
      <c r="B84" s="84"/>
      <c r="C84" s="84"/>
      <c r="D84" s="84" t="s">
        <v>64</v>
      </c>
      <c r="E84" s="84"/>
      <c r="F84" s="206"/>
      <c r="G84" s="206"/>
      <c r="H84" s="206"/>
      <c r="I84" s="206"/>
      <c r="J84" s="206"/>
      <c r="K84" s="206"/>
      <c r="L84" s="206"/>
      <c r="M84" s="84">
        <v>4</v>
      </c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B84" s="82"/>
    </row>
    <row r="85" spans="1:28" ht="18.399999999999999" customHeight="1" x14ac:dyDescent="0.25">
      <c r="A85" s="84"/>
      <c r="B85" s="84"/>
      <c r="C85" s="84"/>
      <c r="D85" s="84" t="s">
        <v>65</v>
      </c>
      <c r="E85" s="84"/>
      <c r="F85" s="206"/>
      <c r="G85" s="206"/>
      <c r="H85" s="206"/>
      <c r="I85" s="206"/>
      <c r="J85" s="206"/>
      <c r="K85" s="206"/>
      <c r="L85" s="206"/>
      <c r="M85" s="84">
        <f>B81</f>
        <v>63</v>
      </c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B85" s="82"/>
    </row>
    <row r="86" spans="1:28" ht="18.399999999999999" customHeight="1" x14ac:dyDescent="0.25">
      <c r="A86" s="84"/>
      <c r="B86" s="84"/>
      <c r="C86" s="84"/>
      <c r="D86" s="84" t="s">
        <v>66</v>
      </c>
      <c r="E86" s="84"/>
      <c r="F86" s="206"/>
      <c r="G86" s="206"/>
      <c r="H86" s="206"/>
      <c r="I86" s="206"/>
      <c r="J86" s="206"/>
      <c r="K86" s="206"/>
      <c r="L86" s="206"/>
      <c r="M86" s="207">
        <f>X15</f>
        <v>28.480000000000004</v>
      </c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B86" s="82"/>
    </row>
    <row r="87" spans="1:28" ht="15" customHeight="1" x14ac:dyDescent="0.25">
      <c r="D87" s="84" t="s">
        <v>68</v>
      </c>
      <c r="M87" s="84"/>
      <c r="AB87" s="82"/>
    </row>
    <row r="88" spans="1:28" ht="15" customHeight="1" x14ac:dyDescent="0.25">
      <c r="D88" s="84" t="s">
        <v>70</v>
      </c>
      <c r="AB88" s="82"/>
    </row>
    <row r="89" spans="1:28" ht="15" customHeight="1" x14ac:dyDescent="0.25">
      <c r="AB89" s="82"/>
    </row>
    <row r="90" spans="1:28" ht="15" customHeight="1" x14ac:dyDescent="0.25">
      <c r="AB90" s="82"/>
    </row>
    <row r="91" spans="1:28" ht="15" customHeight="1" x14ac:dyDescent="0.25">
      <c r="AB91" s="82"/>
    </row>
    <row r="92" spans="1:28" ht="15" customHeight="1" x14ac:dyDescent="0.25">
      <c r="AB92" s="82"/>
    </row>
    <row r="93" spans="1:28" ht="15" customHeight="1" x14ac:dyDescent="0.25">
      <c r="AB93" s="82"/>
    </row>
    <row r="94" spans="1:28" ht="15" customHeight="1" x14ac:dyDescent="0.25">
      <c r="AB94" s="82"/>
    </row>
    <row r="95" spans="1:28" ht="15" customHeight="1" x14ac:dyDescent="0.25">
      <c r="AB95" s="82"/>
    </row>
    <row r="96" spans="1:28" ht="15" customHeight="1" x14ac:dyDescent="0.25">
      <c r="AB96" s="82"/>
    </row>
  </sheetData>
  <mergeCells count="12">
    <mergeCell ref="A19:A79"/>
    <mergeCell ref="B9:Z9"/>
    <mergeCell ref="B13:C13"/>
    <mergeCell ref="E13:U13"/>
    <mergeCell ref="X13:X14"/>
    <mergeCell ref="Y13:Y17"/>
    <mergeCell ref="Z13:Z17"/>
    <mergeCell ref="AA13:AA17"/>
    <mergeCell ref="B14:C14"/>
    <mergeCell ref="X15:X17"/>
    <mergeCell ref="B17:C17"/>
    <mergeCell ref="B18:AA18"/>
  </mergeCells>
  <pageMargins left="0.51181102362204722" right="0.15748031496062992" top="0.74803149606299213" bottom="0.74803149606299213" header="0.31496062992125984" footer="0.31496062992125984"/>
  <pageSetup paperSize="9" scale="31" fitToHeight="5" orientation="portrait" r:id="rId1"/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B66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2" width="10.7109375" style="40" customWidth="1"/>
    <col min="23" max="23" width="12.140625" style="40" customWidth="1"/>
    <col min="24" max="25" width="9.7109375" style="40" customWidth="1"/>
    <col min="26" max="26" width="14.7109375" style="40" customWidth="1"/>
    <col min="27" max="16384" width="11.5703125" style="40"/>
  </cols>
  <sheetData>
    <row r="1" spans="2:28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2:28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2:28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2:28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2:28" s="30" customFormat="1" ht="23.25" x14ac:dyDescent="0.35">
      <c r="B5" s="32" t="s">
        <v>179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2:28" s="30" customFormat="1" ht="23.25" x14ac:dyDescent="0.35">
      <c r="B6" s="32" t="s">
        <v>180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2:28" s="30" customFormat="1" ht="24" thickBot="1" x14ac:dyDescent="0.4">
      <c r="B7" s="32" t="s">
        <v>181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173"/>
    </row>
    <row r="8" spans="2:28" s="30" customFormat="1" ht="173.25" customHeight="1" thickBot="1" x14ac:dyDescent="0.4">
      <c r="B8" s="710" t="s">
        <v>249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2"/>
      <c r="AA8" s="332"/>
      <c r="AB8" s="332"/>
    </row>
    <row r="9" spans="2:28" ht="18.75" thickBot="1" x14ac:dyDescent="0.3">
      <c r="B9" s="209"/>
      <c r="C9" s="104"/>
      <c r="D9" s="76"/>
      <c r="E9" s="211">
        <v>4.1666666666666666E-3</v>
      </c>
      <c r="F9" s="211">
        <v>6.9444444444444441E-3</v>
      </c>
      <c r="G9" s="211">
        <v>5.5555555555555558E-3</v>
      </c>
      <c r="H9" s="211">
        <v>2.7777777777777779E-3</v>
      </c>
      <c r="I9" s="211">
        <v>3.472222222222222E-3</v>
      </c>
      <c r="J9" s="211">
        <v>2.0833333333333333E-3</v>
      </c>
      <c r="K9" s="211">
        <v>4.1666666666666666E-3</v>
      </c>
      <c r="L9" s="211">
        <v>3.472222222222222E-3</v>
      </c>
      <c r="M9" s="211">
        <v>4.8611111111111112E-3</v>
      </c>
      <c r="N9" s="211">
        <v>4.1666666666666666E-3</v>
      </c>
      <c r="O9" s="211">
        <v>2.7777777777777779E-3</v>
      </c>
      <c r="P9" s="211">
        <v>3.472222222222222E-3</v>
      </c>
      <c r="Q9" s="211">
        <v>2.0833333333333333E-3</v>
      </c>
      <c r="R9" s="211">
        <v>3.472222222222222E-3</v>
      </c>
      <c r="S9" s="211">
        <v>3.472222222222222E-3</v>
      </c>
      <c r="T9" s="211">
        <v>4.1666666666666666E-3</v>
      </c>
      <c r="U9" s="211">
        <v>6.2499999999999995E-3</v>
      </c>
      <c r="V9" s="212">
        <v>4.1666666666666666E-3</v>
      </c>
      <c r="W9" s="76"/>
      <c r="X9" s="114">
        <f>SUM(E9:V9)</f>
        <v>7.1527777777777787E-2</v>
      </c>
      <c r="Y9" s="195"/>
      <c r="Z9" s="106"/>
    </row>
    <row r="10" spans="2:28" ht="15.75" customHeight="1" thickBot="1" x14ac:dyDescent="0.3">
      <c r="B10" s="104"/>
      <c r="C10" s="104"/>
      <c r="D10" s="76"/>
      <c r="E10" s="211">
        <v>3.472222222222222E-3</v>
      </c>
      <c r="F10" s="211">
        <v>6.2499999999999995E-3</v>
      </c>
      <c r="G10" s="211">
        <v>5.5555555555555558E-3</v>
      </c>
      <c r="H10" s="211">
        <v>2.7777777777777779E-3</v>
      </c>
      <c r="I10" s="211">
        <v>2.7777777777777779E-3</v>
      </c>
      <c r="J10" s="211">
        <v>2.0833333333333333E-3</v>
      </c>
      <c r="K10" s="211">
        <v>4.1666666666666666E-3</v>
      </c>
      <c r="L10" s="211">
        <v>2.7777777777777779E-3</v>
      </c>
      <c r="M10" s="211">
        <v>4.1666666666666666E-3</v>
      </c>
      <c r="N10" s="211">
        <v>3.472222222222222E-3</v>
      </c>
      <c r="O10" s="211">
        <v>2.7777777777777779E-3</v>
      </c>
      <c r="P10" s="211">
        <v>3.472222222222222E-3</v>
      </c>
      <c r="Q10" s="211">
        <v>2.0833333333333333E-3</v>
      </c>
      <c r="R10" s="211">
        <v>2.7777777777777779E-3</v>
      </c>
      <c r="S10" s="211">
        <v>3.472222222222222E-3</v>
      </c>
      <c r="T10" s="211">
        <v>3.472222222222222E-3</v>
      </c>
      <c r="U10" s="211">
        <v>5.5555555555555558E-3</v>
      </c>
      <c r="V10" s="212">
        <v>3.472222222222222E-3</v>
      </c>
      <c r="W10" s="76"/>
      <c r="X10" s="111">
        <f>SUM(E10:V10)</f>
        <v>6.458333333333334E-2</v>
      </c>
      <c r="Y10" s="195"/>
      <c r="Z10" s="106"/>
    </row>
    <row r="11" spans="2:28" ht="26.25" customHeight="1" thickBot="1" x14ac:dyDescent="0.3">
      <c r="B11" s="763" t="s">
        <v>47</v>
      </c>
      <c r="C11" s="775"/>
      <c r="D11" s="196" t="s">
        <v>127</v>
      </c>
      <c r="E11" s="788" t="s">
        <v>48</v>
      </c>
      <c r="F11" s="789"/>
      <c r="G11" s="789"/>
      <c r="H11" s="789"/>
      <c r="I11" s="789"/>
      <c r="J11" s="789"/>
      <c r="K11" s="789"/>
      <c r="L11" s="789"/>
      <c r="M11" s="789"/>
      <c r="N11" s="789"/>
      <c r="O11" s="789"/>
      <c r="P11" s="789"/>
      <c r="Q11" s="789"/>
      <c r="R11" s="789"/>
      <c r="S11" s="789"/>
      <c r="T11" s="789"/>
      <c r="U11" s="790"/>
      <c r="V11" s="214" t="s">
        <v>128</v>
      </c>
      <c r="W11" s="373" t="s">
        <v>49</v>
      </c>
      <c r="X11" s="701" t="s">
        <v>50</v>
      </c>
      <c r="Y11" s="701" t="s">
        <v>51</v>
      </c>
      <c r="Z11" s="701" t="s">
        <v>52</v>
      </c>
      <c r="AA11" s="701" t="s">
        <v>53</v>
      </c>
    </row>
    <row r="12" spans="2:28" ht="48.75" thickBot="1" x14ac:dyDescent="0.3">
      <c r="B12" s="687"/>
      <c r="C12" s="688"/>
      <c r="D12" s="200" t="s">
        <v>301</v>
      </c>
      <c r="E12" s="200" t="s">
        <v>203</v>
      </c>
      <c r="F12" s="200" t="s">
        <v>136</v>
      </c>
      <c r="G12" s="200" t="s">
        <v>314</v>
      </c>
      <c r="H12" s="200" t="s">
        <v>315</v>
      </c>
      <c r="I12" s="200" t="s">
        <v>326</v>
      </c>
      <c r="J12" s="200" t="s">
        <v>204</v>
      </c>
      <c r="K12" s="200" t="s">
        <v>88</v>
      </c>
      <c r="L12" s="200" t="s">
        <v>198</v>
      </c>
      <c r="M12" s="200" t="s">
        <v>300</v>
      </c>
      <c r="N12" s="200" t="s">
        <v>205</v>
      </c>
      <c r="O12" s="200" t="s">
        <v>88</v>
      </c>
      <c r="P12" s="200" t="s">
        <v>204</v>
      </c>
      <c r="Q12" s="200" t="s">
        <v>326</v>
      </c>
      <c r="R12" s="200" t="s">
        <v>315</v>
      </c>
      <c r="S12" s="200" t="s">
        <v>314</v>
      </c>
      <c r="T12" s="200" t="s">
        <v>136</v>
      </c>
      <c r="U12" s="200" t="s">
        <v>203</v>
      </c>
      <c r="V12" s="200" t="s">
        <v>301</v>
      </c>
      <c r="W12" s="367" t="s">
        <v>150</v>
      </c>
      <c r="X12" s="702"/>
      <c r="Y12" s="703"/>
      <c r="Z12" s="703"/>
      <c r="AA12" s="703"/>
    </row>
    <row r="13" spans="2:28" ht="37.15" customHeight="1" thickBot="1" x14ac:dyDescent="0.3">
      <c r="B13" s="52" t="s">
        <v>58</v>
      </c>
      <c r="C13" s="53">
        <v>0</v>
      </c>
      <c r="D13" s="370"/>
      <c r="E13" s="54">
        <v>1.54</v>
      </c>
      <c r="F13" s="55">
        <v>2.6</v>
      </c>
      <c r="G13" s="55">
        <v>1.7</v>
      </c>
      <c r="H13" s="55">
        <v>1.4</v>
      </c>
      <c r="I13" s="55">
        <v>1.3</v>
      </c>
      <c r="J13" s="55">
        <v>1</v>
      </c>
      <c r="K13" s="55">
        <v>2</v>
      </c>
      <c r="L13" s="55">
        <v>1.3</v>
      </c>
      <c r="M13" s="55">
        <v>1.4</v>
      </c>
      <c r="N13" s="55">
        <v>1.6</v>
      </c>
      <c r="O13" s="55">
        <v>1.5</v>
      </c>
      <c r="P13" s="55">
        <v>1.2</v>
      </c>
      <c r="Q13" s="55">
        <v>1</v>
      </c>
      <c r="R13" s="55">
        <v>1.3</v>
      </c>
      <c r="S13" s="55">
        <v>1.8</v>
      </c>
      <c r="T13" s="55">
        <v>1.7</v>
      </c>
      <c r="U13" s="56">
        <v>2.6</v>
      </c>
      <c r="V13" s="201">
        <v>1.54</v>
      </c>
      <c r="W13" s="376"/>
      <c r="X13" s="719">
        <f>W14</f>
        <v>28.480000000000004</v>
      </c>
      <c r="Y13" s="703"/>
      <c r="Z13" s="703"/>
      <c r="AA13" s="703"/>
    </row>
    <row r="14" spans="2:28" ht="30.75" customHeight="1" thickBot="1" x14ac:dyDescent="0.3">
      <c r="B14" s="58" t="s">
        <v>59</v>
      </c>
      <c r="C14" s="59">
        <v>0</v>
      </c>
      <c r="D14" s="60">
        <f>C14+D13</f>
        <v>0</v>
      </c>
      <c r="E14" s="61">
        <f t="shared" ref="E14:W14" si="0">D14+E13</f>
        <v>1.54</v>
      </c>
      <c r="F14" s="62">
        <f t="shared" si="0"/>
        <v>4.1400000000000006</v>
      </c>
      <c r="G14" s="62">
        <f t="shared" si="0"/>
        <v>5.8400000000000007</v>
      </c>
      <c r="H14" s="62">
        <f t="shared" si="0"/>
        <v>7.24</v>
      </c>
      <c r="I14" s="62">
        <f t="shared" si="0"/>
        <v>8.5400000000000009</v>
      </c>
      <c r="J14" s="62">
        <f t="shared" si="0"/>
        <v>9.5400000000000009</v>
      </c>
      <c r="K14" s="62">
        <f t="shared" si="0"/>
        <v>11.540000000000001</v>
      </c>
      <c r="L14" s="62">
        <f t="shared" si="0"/>
        <v>12.840000000000002</v>
      </c>
      <c r="M14" s="62">
        <f t="shared" si="0"/>
        <v>14.240000000000002</v>
      </c>
      <c r="N14" s="62">
        <f t="shared" si="0"/>
        <v>15.840000000000002</v>
      </c>
      <c r="O14" s="62">
        <f t="shared" si="0"/>
        <v>17.340000000000003</v>
      </c>
      <c r="P14" s="62">
        <f t="shared" si="0"/>
        <v>18.540000000000003</v>
      </c>
      <c r="Q14" s="62">
        <f t="shared" si="0"/>
        <v>19.540000000000003</v>
      </c>
      <c r="R14" s="62">
        <f t="shared" si="0"/>
        <v>20.840000000000003</v>
      </c>
      <c r="S14" s="62">
        <f t="shared" si="0"/>
        <v>22.640000000000004</v>
      </c>
      <c r="T14" s="62">
        <f t="shared" si="0"/>
        <v>24.340000000000003</v>
      </c>
      <c r="U14" s="62">
        <f t="shared" si="0"/>
        <v>26.940000000000005</v>
      </c>
      <c r="V14" s="60">
        <f t="shared" si="0"/>
        <v>28.480000000000004</v>
      </c>
      <c r="W14" s="64">
        <f t="shared" si="0"/>
        <v>28.480000000000004</v>
      </c>
      <c r="X14" s="720"/>
      <c r="Y14" s="703"/>
      <c r="Z14" s="703"/>
      <c r="AA14" s="703"/>
    </row>
    <row r="15" spans="2:28" ht="30.75" customHeight="1" thickBot="1" x14ac:dyDescent="0.3">
      <c r="B15" s="687" t="s">
        <v>60</v>
      </c>
      <c r="C15" s="688"/>
      <c r="D15" s="60" t="e">
        <f t="shared" ref="D15:W15" si="1">D13/((D10*1440)/60)</f>
        <v>#DIV/0!</v>
      </c>
      <c r="E15" s="61">
        <f t="shared" si="1"/>
        <v>18.48</v>
      </c>
      <c r="F15" s="62">
        <f t="shared" si="1"/>
        <v>17.333333333333336</v>
      </c>
      <c r="G15" s="62">
        <f t="shared" si="1"/>
        <v>12.75</v>
      </c>
      <c r="H15" s="62">
        <f t="shared" si="1"/>
        <v>21</v>
      </c>
      <c r="I15" s="62">
        <f t="shared" si="1"/>
        <v>19.5</v>
      </c>
      <c r="J15" s="62">
        <f t="shared" si="1"/>
        <v>20</v>
      </c>
      <c r="K15" s="62">
        <f t="shared" si="1"/>
        <v>20</v>
      </c>
      <c r="L15" s="62">
        <f t="shared" si="1"/>
        <v>19.5</v>
      </c>
      <c r="M15" s="62">
        <f t="shared" si="1"/>
        <v>13.999999999999998</v>
      </c>
      <c r="N15" s="62">
        <f t="shared" si="1"/>
        <v>19.200000000000003</v>
      </c>
      <c r="O15" s="62">
        <f t="shared" si="1"/>
        <v>22.5</v>
      </c>
      <c r="P15" s="62">
        <f t="shared" si="1"/>
        <v>14.4</v>
      </c>
      <c r="Q15" s="62">
        <f t="shared" si="1"/>
        <v>20</v>
      </c>
      <c r="R15" s="62">
        <f t="shared" si="1"/>
        <v>19.5</v>
      </c>
      <c r="S15" s="62">
        <f t="shared" si="1"/>
        <v>21.6</v>
      </c>
      <c r="T15" s="62">
        <f t="shared" si="1"/>
        <v>20.400000000000002</v>
      </c>
      <c r="U15" s="62">
        <f t="shared" si="1"/>
        <v>19.5</v>
      </c>
      <c r="V15" s="60">
        <f t="shared" si="1"/>
        <v>18.48</v>
      </c>
      <c r="W15" s="64" t="e">
        <f t="shared" si="1"/>
        <v>#DIV/0!</v>
      </c>
      <c r="X15" s="721"/>
      <c r="Y15" s="702"/>
      <c r="Z15" s="702"/>
      <c r="AA15" s="702"/>
    </row>
    <row r="16" spans="2:28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691"/>
    </row>
    <row r="17" spans="1:28" ht="18.399999999999999" customHeight="1" x14ac:dyDescent="0.25">
      <c r="A17" s="692" t="s">
        <v>38</v>
      </c>
      <c r="B17" s="67">
        <v>1</v>
      </c>
      <c r="C17" s="68">
        <f t="shared" ref="C17:C20" si="2">D17-$D$9</f>
        <v>0.22916666666666666</v>
      </c>
      <c r="D17" s="437">
        <v>0.22916666666666666</v>
      </c>
      <c r="E17" s="69">
        <f t="shared" ref="E17" si="3">D17+E$10</f>
        <v>0.23263888888888887</v>
      </c>
      <c r="F17" s="69">
        <f t="shared" ref="F17" si="4">E17+F$10</f>
        <v>0.23888888888888887</v>
      </c>
      <c r="G17" s="69">
        <f t="shared" ref="G17" si="5">F17+G$10</f>
        <v>0.24444444444444444</v>
      </c>
      <c r="H17" s="69">
        <f t="shared" ref="H17" si="6">G17+H$10</f>
        <v>0.2472222222222222</v>
      </c>
      <c r="I17" s="69">
        <f t="shared" ref="I17" si="7">H17+I$10</f>
        <v>0.24999999999999997</v>
      </c>
      <c r="J17" s="69">
        <f t="shared" ref="J17" si="8">I17+J$10</f>
        <v>0.25208333333333333</v>
      </c>
      <c r="K17" s="69">
        <f t="shared" ref="K17" si="9">J17+K$10</f>
        <v>0.25624999999999998</v>
      </c>
      <c r="L17" s="69">
        <f t="shared" ref="L17" si="10">K17+L$10</f>
        <v>0.25902777777777775</v>
      </c>
      <c r="M17" s="69">
        <f t="shared" ref="M17" si="11">L17+M$10</f>
        <v>0.2631944444444444</v>
      </c>
      <c r="N17" s="69">
        <f t="shared" ref="N17" si="12">M17+N$10</f>
        <v>0.26666666666666661</v>
      </c>
      <c r="O17" s="69">
        <f t="shared" ref="O17" si="13">N17+O$10</f>
        <v>0.26944444444444438</v>
      </c>
      <c r="P17" s="69">
        <f t="shared" ref="P17" si="14">O17+P$10</f>
        <v>0.27291666666666659</v>
      </c>
      <c r="Q17" s="69">
        <f t="shared" ref="Q17" si="15">P17+Q$10</f>
        <v>0.27499999999999991</v>
      </c>
      <c r="R17" s="69">
        <f t="shared" ref="R17" si="16">Q17+R$10</f>
        <v>0.27777777777777768</v>
      </c>
      <c r="S17" s="69">
        <f t="shared" ref="S17" si="17">R17+S$10</f>
        <v>0.28124999999999989</v>
      </c>
      <c r="T17" s="69">
        <f t="shared" ref="T17" si="18">S17+T$10</f>
        <v>0.2847222222222221</v>
      </c>
      <c r="U17" s="69">
        <f t="shared" ref="U17" si="19">T17+U$10</f>
        <v>0.29027777777777763</v>
      </c>
      <c r="V17" s="69">
        <f t="shared" ref="V17" si="20">U17+V$10</f>
        <v>0.29374999999999984</v>
      </c>
      <c r="W17" s="203"/>
      <c r="X17" s="204">
        <f>$X$13</f>
        <v>28.480000000000004</v>
      </c>
      <c r="Y17" s="87">
        <f t="shared" ref="Y17:Y52" si="21">V17-D17</f>
        <v>6.4583333333333187E-2</v>
      </c>
      <c r="Z17" s="73">
        <f t="shared" ref="Z17:Z41" si="22">$M$56/((Y17*1440)/60)</f>
        <v>18.37419354838714</v>
      </c>
      <c r="AA17" s="39"/>
    </row>
    <row r="18" spans="1:28" ht="18.399999999999999" customHeight="1" x14ac:dyDescent="0.25">
      <c r="A18" s="693"/>
      <c r="B18" s="74">
        <v>2</v>
      </c>
      <c r="C18" s="130">
        <f t="shared" si="2"/>
        <v>0.25</v>
      </c>
      <c r="D18" s="438">
        <f>D17+"00:30"</f>
        <v>0.25</v>
      </c>
      <c r="E18" s="75">
        <f t="shared" ref="E18:E52" si="23">D18+E$10</f>
        <v>0.25347222222222221</v>
      </c>
      <c r="F18" s="75">
        <f t="shared" ref="F18:F52" si="24">E18+F$10</f>
        <v>0.25972222222222219</v>
      </c>
      <c r="G18" s="75">
        <f t="shared" ref="G18:G52" si="25">F18+G$10</f>
        <v>0.26527777777777772</v>
      </c>
      <c r="H18" s="75">
        <f t="shared" ref="H18:H52" si="26">G18+H$10</f>
        <v>0.26805555555555549</v>
      </c>
      <c r="I18" s="75">
        <f t="shared" ref="I18:I52" si="27">H18+I$10</f>
        <v>0.27083333333333326</v>
      </c>
      <c r="J18" s="75">
        <f t="shared" ref="J18:J52" si="28">I18+J$10</f>
        <v>0.27291666666666659</v>
      </c>
      <c r="K18" s="75">
        <f t="shared" ref="K18:K52" si="29">J18+K$10</f>
        <v>0.27708333333333324</v>
      </c>
      <c r="L18" s="75">
        <f t="shared" ref="L18:L52" si="30">K18+L$10</f>
        <v>0.27986111111111101</v>
      </c>
      <c r="M18" s="75">
        <f t="shared" ref="M18:M52" si="31">L18+M$10</f>
        <v>0.28402777777777766</v>
      </c>
      <c r="N18" s="75">
        <f t="shared" ref="N18:N52" si="32">M18+N$10</f>
        <v>0.28749999999999987</v>
      </c>
      <c r="O18" s="75">
        <f t="shared" ref="O18:O52" si="33">N18+O$10</f>
        <v>0.29027777777777763</v>
      </c>
      <c r="P18" s="75">
        <f t="shared" ref="P18:P52" si="34">O18+P$10</f>
        <v>0.29374999999999984</v>
      </c>
      <c r="Q18" s="75">
        <f t="shared" ref="Q18:Q52" si="35">P18+Q$10</f>
        <v>0.29583333333333317</v>
      </c>
      <c r="R18" s="75">
        <f t="shared" ref="R18:R52" si="36">Q18+R$10</f>
        <v>0.29861111111111094</v>
      </c>
      <c r="S18" s="75">
        <f t="shared" ref="S18:S52" si="37">R18+S$10</f>
        <v>0.30208333333333315</v>
      </c>
      <c r="T18" s="75">
        <f t="shared" ref="T18:T52" si="38">S18+T$10</f>
        <v>0.30555555555555536</v>
      </c>
      <c r="U18" s="75">
        <f t="shared" ref="U18:U52" si="39">T18+U$10</f>
        <v>0.31111111111111089</v>
      </c>
      <c r="V18" s="75">
        <f t="shared" ref="V18:V52" si="40">U18+V$10</f>
        <v>0.3145833333333331</v>
      </c>
      <c r="W18" s="132"/>
      <c r="X18" s="205">
        <f t="shared" ref="X18:X52" si="41">$X$13</f>
        <v>28.480000000000004</v>
      </c>
      <c r="Y18" s="163">
        <f t="shared" si="21"/>
        <v>6.4583333333333104E-2</v>
      </c>
      <c r="Z18" s="80">
        <f t="shared" si="22"/>
        <v>18.374193548387165</v>
      </c>
      <c r="AA18" s="81"/>
      <c r="AB18" s="82">
        <f>D18-D17</f>
        <v>2.0833333333333343E-2</v>
      </c>
    </row>
    <row r="19" spans="1:28" ht="18.399999999999999" customHeight="1" thickBot="1" x14ac:dyDescent="0.3">
      <c r="A19" s="693"/>
      <c r="B19" s="135">
        <v>3</v>
      </c>
      <c r="C19" s="220">
        <f t="shared" si="2"/>
        <v>0.27083333333333331</v>
      </c>
      <c r="D19" s="501">
        <f t="shared" ref="D19:D31" si="42">D18+"00:30"</f>
        <v>0.27083333333333331</v>
      </c>
      <c r="E19" s="234">
        <f t="shared" si="23"/>
        <v>0.27430555555555552</v>
      </c>
      <c r="F19" s="234">
        <f t="shared" si="24"/>
        <v>0.2805555555555555</v>
      </c>
      <c r="G19" s="234">
        <f t="shared" si="25"/>
        <v>0.28611111111111104</v>
      </c>
      <c r="H19" s="234">
        <f t="shared" si="26"/>
        <v>0.28888888888888881</v>
      </c>
      <c r="I19" s="234">
        <f t="shared" si="27"/>
        <v>0.29166666666666657</v>
      </c>
      <c r="J19" s="234">
        <f t="shared" si="28"/>
        <v>0.2937499999999999</v>
      </c>
      <c r="K19" s="234">
        <f t="shared" si="29"/>
        <v>0.29791666666666655</v>
      </c>
      <c r="L19" s="234">
        <f t="shared" si="30"/>
        <v>0.30069444444444432</v>
      </c>
      <c r="M19" s="234">
        <f t="shared" si="31"/>
        <v>0.30486111111111097</v>
      </c>
      <c r="N19" s="234">
        <f t="shared" si="32"/>
        <v>0.30833333333333318</v>
      </c>
      <c r="O19" s="234">
        <f t="shared" si="33"/>
        <v>0.31111111111111095</v>
      </c>
      <c r="P19" s="234">
        <f t="shared" si="34"/>
        <v>0.31458333333333316</v>
      </c>
      <c r="Q19" s="234">
        <f t="shared" si="35"/>
        <v>0.31666666666666649</v>
      </c>
      <c r="R19" s="234">
        <f t="shared" si="36"/>
        <v>0.31944444444444425</v>
      </c>
      <c r="S19" s="234">
        <f t="shared" si="37"/>
        <v>0.32291666666666646</v>
      </c>
      <c r="T19" s="234">
        <f t="shared" si="38"/>
        <v>0.32638888888888867</v>
      </c>
      <c r="U19" s="234">
        <f t="shared" si="39"/>
        <v>0.33194444444444421</v>
      </c>
      <c r="V19" s="234">
        <f t="shared" si="40"/>
        <v>0.33541666666666642</v>
      </c>
      <c r="W19" s="232"/>
      <c r="X19" s="222">
        <f t="shared" si="41"/>
        <v>28.480000000000004</v>
      </c>
      <c r="Y19" s="223">
        <f t="shared" si="21"/>
        <v>6.4583333333333104E-2</v>
      </c>
      <c r="Z19" s="224">
        <f t="shared" si="22"/>
        <v>18.374193548387165</v>
      </c>
      <c r="AA19" s="81"/>
      <c r="AB19" s="82">
        <f t="shared" ref="AB19:AB52" si="43">D19-D18</f>
        <v>2.0833333333333315E-2</v>
      </c>
    </row>
    <row r="20" spans="1:28" ht="18.399999999999999" customHeight="1" x14ac:dyDescent="0.25">
      <c r="A20" s="693"/>
      <c r="B20" s="236">
        <v>4</v>
      </c>
      <c r="C20" s="130">
        <f t="shared" si="2"/>
        <v>0.29166666666666669</v>
      </c>
      <c r="D20" s="455">
        <v>0.29166666666666669</v>
      </c>
      <c r="E20" s="75">
        <f>D20+E$9</f>
        <v>0.29583333333333334</v>
      </c>
      <c r="F20" s="75">
        <f t="shared" ref="F20:V20" si="44">E20+F$9</f>
        <v>0.30277777777777776</v>
      </c>
      <c r="G20" s="75">
        <f t="shared" si="44"/>
        <v>0.30833333333333329</v>
      </c>
      <c r="H20" s="75">
        <f t="shared" si="44"/>
        <v>0.31111111111111106</v>
      </c>
      <c r="I20" s="75">
        <f t="shared" si="44"/>
        <v>0.31458333333333327</v>
      </c>
      <c r="J20" s="75">
        <f t="shared" si="44"/>
        <v>0.3166666666666666</v>
      </c>
      <c r="K20" s="75">
        <f t="shared" si="44"/>
        <v>0.32083333333333325</v>
      </c>
      <c r="L20" s="75">
        <f t="shared" si="44"/>
        <v>0.32430555555555546</v>
      </c>
      <c r="M20" s="75">
        <f t="shared" si="44"/>
        <v>0.32916666666666655</v>
      </c>
      <c r="N20" s="75">
        <f t="shared" si="44"/>
        <v>0.3333333333333332</v>
      </c>
      <c r="O20" s="75">
        <f t="shared" si="44"/>
        <v>0.33611111111111097</v>
      </c>
      <c r="P20" s="75">
        <f t="shared" si="44"/>
        <v>0.33958333333333318</v>
      </c>
      <c r="Q20" s="75">
        <f t="shared" si="44"/>
        <v>0.34166666666666651</v>
      </c>
      <c r="R20" s="75">
        <f t="shared" si="44"/>
        <v>0.34513888888888872</v>
      </c>
      <c r="S20" s="75">
        <f t="shared" si="44"/>
        <v>0.34861111111111093</v>
      </c>
      <c r="T20" s="75">
        <f t="shared" si="44"/>
        <v>0.35277777777777758</v>
      </c>
      <c r="U20" s="75">
        <f t="shared" si="44"/>
        <v>0.35902777777777756</v>
      </c>
      <c r="V20" s="75">
        <f t="shared" si="44"/>
        <v>0.36319444444444421</v>
      </c>
      <c r="W20" s="237"/>
      <c r="X20" s="227">
        <f t="shared" si="41"/>
        <v>28.480000000000004</v>
      </c>
      <c r="Y20" s="163">
        <f t="shared" si="21"/>
        <v>7.1527777777777524E-2</v>
      </c>
      <c r="Z20" s="80">
        <f t="shared" si="22"/>
        <v>16.590291262135985</v>
      </c>
      <c r="AA20" s="81"/>
      <c r="AB20" s="82">
        <f t="shared" si="43"/>
        <v>2.083333333333337E-2</v>
      </c>
    </row>
    <row r="21" spans="1:28" ht="18.399999999999999" customHeight="1" x14ac:dyDescent="0.25">
      <c r="A21" s="693"/>
      <c r="B21" s="74">
        <v>5</v>
      </c>
      <c r="C21" s="132"/>
      <c r="D21" s="438">
        <f t="shared" si="42"/>
        <v>0.3125</v>
      </c>
      <c r="E21" s="75">
        <f t="shared" ref="E21:V21" si="45">D21+E$9</f>
        <v>0.31666666666666665</v>
      </c>
      <c r="F21" s="75">
        <f t="shared" si="45"/>
        <v>0.32361111111111107</v>
      </c>
      <c r="G21" s="75">
        <f t="shared" si="45"/>
        <v>0.32916666666666661</v>
      </c>
      <c r="H21" s="75">
        <f t="shared" si="45"/>
        <v>0.33194444444444438</v>
      </c>
      <c r="I21" s="75">
        <f t="shared" si="45"/>
        <v>0.33541666666666659</v>
      </c>
      <c r="J21" s="75">
        <f t="shared" si="45"/>
        <v>0.33749999999999991</v>
      </c>
      <c r="K21" s="75">
        <f t="shared" si="45"/>
        <v>0.34166666666666656</v>
      </c>
      <c r="L21" s="75">
        <f t="shared" si="45"/>
        <v>0.34513888888888877</v>
      </c>
      <c r="M21" s="75">
        <f t="shared" si="45"/>
        <v>0.34999999999999987</v>
      </c>
      <c r="N21" s="75">
        <f t="shared" si="45"/>
        <v>0.35416666666666652</v>
      </c>
      <c r="O21" s="75">
        <f t="shared" si="45"/>
        <v>0.35694444444444429</v>
      </c>
      <c r="P21" s="75">
        <f t="shared" si="45"/>
        <v>0.3604166666666665</v>
      </c>
      <c r="Q21" s="75">
        <f t="shared" si="45"/>
        <v>0.36249999999999982</v>
      </c>
      <c r="R21" s="75">
        <f t="shared" si="45"/>
        <v>0.36597222222222203</v>
      </c>
      <c r="S21" s="75">
        <f t="shared" si="45"/>
        <v>0.36944444444444424</v>
      </c>
      <c r="T21" s="75">
        <f t="shared" si="45"/>
        <v>0.37361111111111089</v>
      </c>
      <c r="U21" s="75">
        <f t="shared" si="45"/>
        <v>0.37986111111111087</v>
      </c>
      <c r="V21" s="75">
        <f t="shared" si="45"/>
        <v>0.38402777777777752</v>
      </c>
      <c r="W21" s="132"/>
      <c r="X21" s="205">
        <f t="shared" si="41"/>
        <v>28.480000000000004</v>
      </c>
      <c r="Y21" s="163">
        <f t="shared" si="21"/>
        <v>7.1527777777777524E-2</v>
      </c>
      <c r="Z21" s="80">
        <f t="shared" si="22"/>
        <v>16.590291262135985</v>
      </c>
      <c r="AA21" s="81"/>
      <c r="AB21" s="82">
        <f t="shared" si="43"/>
        <v>2.0833333333333315E-2</v>
      </c>
    </row>
    <row r="22" spans="1:28" ht="18.399999999999999" customHeight="1" x14ac:dyDescent="0.25">
      <c r="A22" s="693"/>
      <c r="B22" s="74">
        <v>6</v>
      </c>
      <c r="C22" s="132"/>
      <c r="D22" s="438">
        <f t="shared" si="42"/>
        <v>0.33333333333333331</v>
      </c>
      <c r="E22" s="75">
        <f t="shared" ref="E22:V22" si="46">D22+E$9</f>
        <v>0.33749999999999997</v>
      </c>
      <c r="F22" s="75">
        <f t="shared" si="46"/>
        <v>0.34444444444444439</v>
      </c>
      <c r="G22" s="75">
        <f t="shared" si="46"/>
        <v>0.34999999999999992</v>
      </c>
      <c r="H22" s="75">
        <f t="shared" si="46"/>
        <v>0.35277777777777769</v>
      </c>
      <c r="I22" s="75">
        <f t="shared" si="46"/>
        <v>0.3562499999999999</v>
      </c>
      <c r="J22" s="75">
        <f t="shared" si="46"/>
        <v>0.35833333333333323</v>
      </c>
      <c r="K22" s="75">
        <f t="shared" si="46"/>
        <v>0.36249999999999988</v>
      </c>
      <c r="L22" s="75">
        <f t="shared" si="46"/>
        <v>0.36597222222222209</v>
      </c>
      <c r="M22" s="75">
        <f t="shared" si="46"/>
        <v>0.37083333333333318</v>
      </c>
      <c r="N22" s="75">
        <f t="shared" si="46"/>
        <v>0.37499999999999983</v>
      </c>
      <c r="O22" s="75">
        <f t="shared" si="46"/>
        <v>0.3777777777777776</v>
      </c>
      <c r="P22" s="75">
        <f t="shared" si="46"/>
        <v>0.38124999999999981</v>
      </c>
      <c r="Q22" s="75">
        <f t="shared" si="46"/>
        <v>0.38333333333333314</v>
      </c>
      <c r="R22" s="75">
        <f t="shared" si="46"/>
        <v>0.38680555555555535</v>
      </c>
      <c r="S22" s="75">
        <f t="shared" si="46"/>
        <v>0.39027777777777756</v>
      </c>
      <c r="T22" s="75">
        <f t="shared" si="46"/>
        <v>0.39444444444444421</v>
      </c>
      <c r="U22" s="75">
        <f t="shared" si="46"/>
        <v>0.40069444444444419</v>
      </c>
      <c r="V22" s="75">
        <f t="shared" si="46"/>
        <v>0.40486111111111084</v>
      </c>
      <c r="W22" s="132"/>
      <c r="X22" s="205">
        <f t="shared" si="41"/>
        <v>28.480000000000004</v>
      </c>
      <c r="Y22" s="163">
        <f t="shared" si="21"/>
        <v>7.1527777777777524E-2</v>
      </c>
      <c r="Z22" s="80">
        <f t="shared" si="22"/>
        <v>16.590291262135985</v>
      </c>
      <c r="AA22" s="81"/>
      <c r="AB22" s="82">
        <f t="shared" si="43"/>
        <v>2.0833333333333315E-2</v>
      </c>
    </row>
    <row r="23" spans="1:28" ht="18.399999999999999" customHeight="1" x14ac:dyDescent="0.25">
      <c r="A23" s="693"/>
      <c r="B23" s="74">
        <v>7</v>
      </c>
      <c r="C23" s="132"/>
      <c r="D23" s="438">
        <f t="shared" si="42"/>
        <v>0.35416666666666663</v>
      </c>
      <c r="E23" s="75">
        <f t="shared" ref="E23:V23" si="47">D23+E$9</f>
        <v>0.35833333333333328</v>
      </c>
      <c r="F23" s="75">
        <f t="shared" si="47"/>
        <v>0.3652777777777777</v>
      </c>
      <c r="G23" s="75">
        <f t="shared" si="47"/>
        <v>0.37083333333333324</v>
      </c>
      <c r="H23" s="75">
        <f t="shared" si="47"/>
        <v>0.37361111111111101</v>
      </c>
      <c r="I23" s="75">
        <f t="shared" si="47"/>
        <v>0.37708333333333321</v>
      </c>
      <c r="J23" s="75">
        <f t="shared" si="47"/>
        <v>0.37916666666666654</v>
      </c>
      <c r="K23" s="75">
        <f t="shared" si="47"/>
        <v>0.38333333333333319</v>
      </c>
      <c r="L23" s="75">
        <f t="shared" si="47"/>
        <v>0.3868055555555554</v>
      </c>
      <c r="M23" s="75">
        <f t="shared" si="47"/>
        <v>0.3916666666666665</v>
      </c>
      <c r="N23" s="75">
        <f t="shared" si="47"/>
        <v>0.39583333333333315</v>
      </c>
      <c r="O23" s="75">
        <f t="shared" si="47"/>
        <v>0.39861111111111092</v>
      </c>
      <c r="P23" s="75">
        <f t="shared" si="47"/>
        <v>0.40208333333333313</v>
      </c>
      <c r="Q23" s="75">
        <f t="shared" si="47"/>
        <v>0.40416666666666645</v>
      </c>
      <c r="R23" s="75">
        <f t="shared" si="47"/>
        <v>0.40763888888888866</v>
      </c>
      <c r="S23" s="75">
        <f t="shared" si="47"/>
        <v>0.41111111111111087</v>
      </c>
      <c r="T23" s="75">
        <f t="shared" si="47"/>
        <v>0.41527777777777752</v>
      </c>
      <c r="U23" s="75">
        <f t="shared" si="47"/>
        <v>0.4215277777777775</v>
      </c>
      <c r="V23" s="75">
        <f t="shared" si="47"/>
        <v>0.42569444444444415</v>
      </c>
      <c r="W23" s="132"/>
      <c r="X23" s="205">
        <f t="shared" si="41"/>
        <v>28.480000000000004</v>
      </c>
      <c r="Y23" s="163">
        <f t="shared" si="21"/>
        <v>7.1527777777777524E-2</v>
      </c>
      <c r="Z23" s="80">
        <f t="shared" si="22"/>
        <v>16.590291262135985</v>
      </c>
      <c r="AA23" s="81"/>
      <c r="AB23" s="82">
        <f t="shared" si="43"/>
        <v>2.0833333333333315E-2</v>
      </c>
    </row>
    <row r="24" spans="1:28" ht="18.399999999999999" customHeight="1" x14ac:dyDescent="0.25">
      <c r="A24" s="693"/>
      <c r="B24" s="74">
        <v>8</v>
      </c>
      <c r="C24" s="132"/>
      <c r="D24" s="438">
        <f t="shared" si="42"/>
        <v>0.37499999999999994</v>
      </c>
      <c r="E24" s="75">
        <f t="shared" ref="E24:V24" si="48">D24+E$9</f>
        <v>0.3791666666666666</v>
      </c>
      <c r="F24" s="75">
        <f t="shared" si="48"/>
        <v>0.38611111111111102</v>
      </c>
      <c r="G24" s="75">
        <f t="shared" si="48"/>
        <v>0.39166666666666655</v>
      </c>
      <c r="H24" s="75">
        <f t="shared" si="48"/>
        <v>0.39444444444444432</v>
      </c>
      <c r="I24" s="75">
        <f t="shared" si="48"/>
        <v>0.39791666666666653</v>
      </c>
      <c r="J24" s="75">
        <f t="shared" si="48"/>
        <v>0.39999999999999986</v>
      </c>
      <c r="K24" s="75">
        <f t="shared" si="48"/>
        <v>0.40416666666666651</v>
      </c>
      <c r="L24" s="75">
        <f t="shared" si="48"/>
        <v>0.40763888888888872</v>
      </c>
      <c r="M24" s="75">
        <f t="shared" si="48"/>
        <v>0.41249999999999981</v>
      </c>
      <c r="N24" s="75">
        <f t="shared" si="48"/>
        <v>0.41666666666666646</v>
      </c>
      <c r="O24" s="75">
        <f t="shared" si="48"/>
        <v>0.41944444444444423</v>
      </c>
      <c r="P24" s="75">
        <f t="shared" si="48"/>
        <v>0.42291666666666644</v>
      </c>
      <c r="Q24" s="75">
        <f t="shared" si="48"/>
        <v>0.42499999999999977</v>
      </c>
      <c r="R24" s="75">
        <f t="shared" si="48"/>
        <v>0.42847222222222198</v>
      </c>
      <c r="S24" s="75">
        <f t="shared" si="48"/>
        <v>0.43194444444444419</v>
      </c>
      <c r="T24" s="75">
        <f t="shared" si="48"/>
        <v>0.43611111111111084</v>
      </c>
      <c r="U24" s="75">
        <f t="shared" si="48"/>
        <v>0.44236111111111082</v>
      </c>
      <c r="V24" s="75">
        <f t="shared" si="48"/>
        <v>0.44652777777777747</v>
      </c>
      <c r="W24" s="132"/>
      <c r="X24" s="205">
        <f t="shared" si="41"/>
        <v>28.480000000000004</v>
      </c>
      <c r="Y24" s="163">
        <f t="shared" si="21"/>
        <v>7.1527777777777524E-2</v>
      </c>
      <c r="Z24" s="80">
        <f t="shared" si="22"/>
        <v>16.590291262135985</v>
      </c>
      <c r="AA24" s="81"/>
      <c r="AB24" s="82">
        <f t="shared" si="43"/>
        <v>2.0833333333333315E-2</v>
      </c>
    </row>
    <row r="25" spans="1:28" ht="18.399999999999999" customHeight="1" x14ac:dyDescent="0.25">
      <c r="A25" s="693"/>
      <c r="B25" s="74">
        <v>9</v>
      </c>
      <c r="C25" s="132"/>
      <c r="D25" s="438">
        <f t="shared" si="42"/>
        <v>0.39583333333333326</v>
      </c>
      <c r="E25" s="75">
        <f t="shared" ref="E25:V25" si="49">D25+E$9</f>
        <v>0.39999999999999991</v>
      </c>
      <c r="F25" s="75">
        <f t="shared" si="49"/>
        <v>0.40694444444444433</v>
      </c>
      <c r="G25" s="75">
        <f t="shared" si="49"/>
        <v>0.41249999999999987</v>
      </c>
      <c r="H25" s="75">
        <f t="shared" si="49"/>
        <v>0.41527777777777763</v>
      </c>
      <c r="I25" s="75">
        <f t="shared" si="49"/>
        <v>0.41874999999999984</v>
      </c>
      <c r="J25" s="75">
        <f t="shared" si="49"/>
        <v>0.42083333333333317</v>
      </c>
      <c r="K25" s="75">
        <f t="shared" si="49"/>
        <v>0.42499999999999982</v>
      </c>
      <c r="L25" s="75">
        <f t="shared" si="49"/>
        <v>0.42847222222222203</v>
      </c>
      <c r="M25" s="75">
        <f t="shared" si="49"/>
        <v>0.43333333333333313</v>
      </c>
      <c r="N25" s="75">
        <f t="shared" si="49"/>
        <v>0.43749999999999978</v>
      </c>
      <c r="O25" s="75">
        <f t="shared" si="49"/>
        <v>0.44027777777777755</v>
      </c>
      <c r="P25" s="75">
        <f t="shared" si="49"/>
        <v>0.44374999999999976</v>
      </c>
      <c r="Q25" s="75">
        <f t="shared" si="49"/>
        <v>0.44583333333333308</v>
      </c>
      <c r="R25" s="75">
        <f t="shared" si="49"/>
        <v>0.44930555555555529</v>
      </c>
      <c r="S25" s="75">
        <f t="shared" si="49"/>
        <v>0.4527777777777775</v>
      </c>
      <c r="T25" s="75">
        <f t="shared" si="49"/>
        <v>0.45694444444444415</v>
      </c>
      <c r="U25" s="75">
        <f t="shared" si="49"/>
        <v>0.46319444444444413</v>
      </c>
      <c r="V25" s="75">
        <f t="shared" si="49"/>
        <v>0.46736111111111078</v>
      </c>
      <c r="W25" s="132"/>
      <c r="X25" s="205">
        <f t="shared" si="41"/>
        <v>28.480000000000004</v>
      </c>
      <c r="Y25" s="163">
        <f t="shared" si="21"/>
        <v>7.1527777777777524E-2</v>
      </c>
      <c r="Z25" s="80">
        <f t="shared" si="22"/>
        <v>16.590291262135985</v>
      </c>
      <c r="AA25" s="81"/>
      <c r="AB25" s="82">
        <f t="shared" si="43"/>
        <v>2.0833333333333315E-2</v>
      </c>
    </row>
    <row r="26" spans="1:28" ht="18.399999999999999" customHeight="1" x14ac:dyDescent="0.25">
      <c r="A26" s="693"/>
      <c r="B26" s="74">
        <v>10</v>
      </c>
      <c r="C26" s="132"/>
      <c r="D26" s="438">
        <f t="shared" si="42"/>
        <v>0.41666666666666657</v>
      </c>
      <c r="E26" s="75">
        <f t="shared" ref="E26:V26" si="50">D26+E$9</f>
        <v>0.42083333333333323</v>
      </c>
      <c r="F26" s="75">
        <f t="shared" si="50"/>
        <v>0.42777777777777765</v>
      </c>
      <c r="G26" s="75">
        <f t="shared" si="50"/>
        <v>0.43333333333333318</v>
      </c>
      <c r="H26" s="75">
        <f t="shared" si="50"/>
        <v>0.43611111111111095</v>
      </c>
      <c r="I26" s="75">
        <f t="shared" si="50"/>
        <v>0.43958333333333316</v>
      </c>
      <c r="J26" s="75">
        <f t="shared" si="50"/>
        <v>0.44166666666666649</v>
      </c>
      <c r="K26" s="75">
        <f t="shared" si="50"/>
        <v>0.44583333333333314</v>
      </c>
      <c r="L26" s="75">
        <f t="shared" si="50"/>
        <v>0.44930555555555535</v>
      </c>
      <c r="M26" s="75">
        <f t="shared" si="50"/>
        <v>0.45416666666666644</v>
      </c>
      <c r="N26" s="75">
        <f t="shared" si="50"/>
        <v>0.45833333333333309</v>
      </c>
      <c r="O26" s="75">
        <f t="shared" si="50"/>
        <v>0.46111111111111086</v>
      </c>
      <c r="P26" s="75">
        <f t="shared" si="50"/>
        <v>0.46458333333333307</v>
      </c>
      <c r="Q26" s="75">
        <f t="shared" si="50"/>
        <v>0.4666666666666664</v>
      </c>
      <c r="R26" s="75">
        <f t="shared" si="50"/>
        <v>0.47013888888888861</v>
      </c>
      <c r="S26" s="75">
        <f t="shared" si="50"/>
        <v>0.47361111111111082</v>
      </c>
      <c r="T26" s="75">
        <f t="shared" si="50"/>
        <v>0.47777777777777747</v>
      </c>
      <c r="U26" s="75">
        <f t="shared" si="50"/>
        <v>0.48402777777777745</v>
      </c>
      <c r="V26" s="75">
        <f t="shared" si="50"/>
        <v>0.4881944444444441</v>
      </c>
      <c r="W26" s="132"/>
      <c r="X26" s="205">
        <f t="shared" si="41"/>
        <v>28.480000000000004</v>
      </c>
      <c r="Y26" s="163">
        <f t="shared" si="21"/>
        <v>7.1527777777777524E-2</v>
      </c>
      <c r="Z26" s="80">
        <f t="shared" si="22"/>
        <v>16.590291262135985</v>
      </c>
      <c r="AA26" s="81"/>
      <c r="AB26" s="82">
        <f t="shared" si="43"/>
        <v>2.0833333333333315E-2</v>
      </c>
    </row>
    <row r="27" spans="1:28" ht="18.399999999999999" customHeight="1" x14ac:dyDescent="0.25">
      <c r="A27" s="693"/>
      <c r="B27" s="74">
        <v>11</v>
      </c>
      <c r="C27" s="132"/>
      <c r="D27" s="438">
        <f t="shared" si="42"/>
        <v>0.43749999999999989</v>
      </c>
      <c r="E27" s="75">
        <f t="shared" ref="E27:V27" si="51">D27+E$9</f>
        <v>0.44166666666666654</v>
      </c>
      <c r="F27" s="75">
        <f t="shared" si="51"/>
        <v>0.44861111111111096</v>
      </c>
      <c r="G27" s="75">
        <f t="shared" si="51"/>
        <v>0.4541666666666665</v>
      </c>
      <c r="H27" s="75">
        <f t="shared" si="51"/>
        <v>0.45694444444444426</v>
      </c>
      <c r="I27" s="75">
        <f t="shared" si="51"/>
        <v>0.46041666666666647</v>
      </c>
      <c r="J27" s="75">
        <f t="shared" si="51"/>
        <v>0.4624999999999998</v>
      </c>
      <c r="K27" s="75">
        <f t="shared" si="51"/>
        <v>0.46666666666666645</v>
      </c>
      <c r="L27" s="75">
        <f t="shared" si="51"/>
        <v>0.47013888888888866</v>
      </c>
      <c r="M27" s="75">
        <f t="shared" si="51"/>
        <v>0.47499999999999976</v>
      </c>
      <c r="N27" s="75">
        <f t="shared" si="51"/>
        <v>0.47916666666666641</v>
      </c>
      <c r="O27" s="75">
        <f t="shared" si="51"/>
        <v>0.48194444444444418</v>
      </c>
      <c r="P27" s="75">
        <f t="shared" si="51"/>
        <v>0.48541666666666639</v>
      </c>
      <c r="Q27" s="75">
        <f t="shared" si="51"/>
        <v>0.48749999999999971</v>
      </c>
      <c r="R27" s="75">
        <f t="shared" si="51"/>
        <v>0.49097222222222192</v>
      </c>
      <c r="S27" s="75">
        <f t="shared" si="51"/>
        <v>0.49444444444444413</v>
      </c>
      <c r="T27" s="75">
        <f t="shared" si="51"/>
        <v>0.49861111111111078</v>
      </c>
      <c r="U27" s="75">
        <f t="shared" si="51"/>
        <v>0.50486111111111076</v>
      </c>
      <c r="V27" s="75">
        <f t="shared" si="51"/>
        <v>0.50902777777777741</v>
      </c>
      <c r="W27" s="132"/>
      <c r="X27" s="205">
        <f t="shared" si="41"/>
        <v>28.480000000000004</v>
      </c>
      <c r="Y27" s="163">
        <f t="shared" si="21"/>
        <v>7.1527777777777524E-2</v>
      </c>
      <c r="Z27" s="80">
        <f t="shared" si="22"/>
        <v>16.590291262135985</v>
      </c>
      <c r="AA27" s="81"/>
      <c r="AB27" s="82">
        <f t="shared" si="43"/>
        <v>2.0833333333333315E-2</v>
      </c>
    </row>
    <row r="28" spans="1:28" ht="18.399999999999999" customHeight="1" x14ac:dyDescent="0.25">
      <c r="A28" s="693"/>
      <c r="B28" s="74">
        <v>12</v>
      </c>
      <c r="C28" s="132"/>
      <c r="D28" s="438">
        <f t="shared" si="42"/>
        <v>0.4583333333333332</v>
      </c>
      <c r="E28" s="75">
        <f t="shared" ref="E28:V28" si="52">D28+E$9</f>
        <v>0.46249999999999986</v>
      </c>
      <c r="F28" s="75">
        <f t="shared" si="52"/>
        <v>0.46944444444444428</v>
      </c>
      <c r="G28" s="75">
        <f t="shared" si="52"/>
        <v>0.47499999999999981</v>
      </c>
      <c r="H28" s="75">
        <f t="shared" si="52"/>
        <v>0.47777777777777758</v>
      </c>
      <c r="I28" s="75">
        <f t="shared" si="52"/>
        <v>0.48124999999999979</v>
      </c>
      <c r="J28" s="75">
        <f t="shared" si="52"/>
        <v>0.48333333333333311</v>
      </c>
      <c r="K28" s="75">
        <f t="shared" si="52"/>
        <v>0.48749999999999977</v>
      </c>
      <c r="L28" s="75">
        <f t="shared" si="52"/>
        <v>0.49097222222222198</v>
      </c>
      <c r="M28" s="75">
        <f t="shared" si="52"/>
        <v>0.49583333333333307</v>
      </c>
      <c r="N28" s="75">
        <f t="shared" si="52"/>
        <v>0.49999999999999972</v>
      </c>
      <c r="O28" s="75">
        <f t="shared" si="52"/>
        <v>0.50277777777777755</v>
      </c>
      <c r="P28" s="75">
        <f t="shared" si="52"/>
        <v>0.50624999999999976</v>
      </c>
      <c r="Q28" s="75">
        <f t="shared" si="52"/>
        <v>0.50833333333333308</v>
      </c>
      <c r="R28" s="75">
        <f t="shared" si="52"/>
        <v>0.51180555555555529</v>
      </c>
      <c r="S28" s="75">
        <f t="shared" si="52"/>
        <v>0.5152777777777775</v>
      </c>
      <c r="T28" s="75">
        <f t="shared" si="52"/>
        <v>0.51944444444444415</v>
      </c>
      <c r="U28" s="75">
        <f t="shared" si="52"/>
        <v>0.52569444444444413</v>
      </c>
      <c r="V28" s="75">
        <f t="shared" si="52"/>
        <v>0.52986111111111078</v>
      </c>
      <c r="W28" s="132"/>
      <c r="X28" s="205">
        <f t="shared" si="41"/>
        <v>28.480000000000004</v>
      </c>
      <c r="Y28" s="163">
        <f t="shared" si="21"/>
        <v>7.1527777777777579E-2</v>
      </c>
      <c r="Z28" s="80">
        <f t="shared" si="22"/>
        <v>16.59029126213597</v>
      </c>
      <c r="AA28" s="81"/>
      <c r="AB28" s="82">
        <f t="shared" si="43"/>
        <v>2.0833333333333315E-2</v>
      </c>
    </row>
    <row r="29" spans="1:28" ht="18.399999999999999" customHeight="1" x14ac:dyDescent="0.25">
      <c r="A29" s="693"/>
      <c r="B29" s="74">
        <v>13</v>
      </c>
      <c r="C29" s="132"/>
      <c r="D29" s="438">
        <f t="shared" si="42"/>
        <v>0.47916666666666652</v>
      </c>
      <c r="E29" s="75">
        <f t="shared" ref="E29:V29" si="53">D29+E$9</f>
        <v>0.48333333333333317</v>
      </c>
      <c r="F29" s="75">
        <f t="shared" si="53"/>
        <v>0.49027777777777759</v>
      </c>
      <c r="G29" s="75">
        <f t="shared" si="53"/>
        <v>0.49583333333333313</v>
      </c>
      <c r="H29" s="75">
        <f t="shared" si="53"/>
        <v>0.49861111111111089</v>
      </c>
      <c r="I29" s="75">
        <f t="shared" si="53"/>
        <v>0.5020833333333331</v>
      </c>
      <c r="J29" s="75">
        <f t="shared" si="53"/>
        <v>0.50416666666666643</v>
      </c>
      <c r="K29" s="75">
        <f t="shared" si="53"/>
        <v>0.50833333333333308</v>
      </c>
      <c r="L29" s="75">
        <f t="shared" si="53"/>
        <v>0.51180555555555529</v>
      </c>
      <c r="M29" s="75">
        <f t="shared" si="53"/>
        <v>0.51666666666666639</v>
      </c>
      <c r="N29" s="75">
        <f t="shared" si="53"/>
        <v>0.52083333333333304</v>
      </c>
      <c r="O29" s="75">
        <f t="shared" si="53"/>
        <v>0.52361111111111081</v>
      </c>
      <c r="P29" s="75">
        <f t="shared" si="53"/>
        <v>0.52708333333333302</v>
      </c>
      <c r="Q29" s="75">
        <f t="shared" si="53"/>
        <v>0.52916666666666634</v>
      </c>
      <c r="R29" s="75">
        <f t="shared" si="53"/>
        <v>0.53263888888888855</v>
      </c>
      <c r="S29" s="75">
        <f t="shared" si="53"/>
        <v>0.53611111111111076</v>
      </c>
      <c r="T29" s="75">
        <f t="shared" si="53"/>
        <v>0.54027777777777741</v>
      </c>
      <c r="U29" s="75">
        <f t="shared" si="53"/>
        <v>0.54652777777777739</v>
      </c>
      <c r="V29" s="75">
        <f t="shared" si="53"/>
        <v>0.55069444444444404</v>
      </c>
      <c r="W29" s="132"/>
      <c r="X29" s="205">
        <f t="shared" si="41"/>
        <v>28.480000000000004</v>
      </c>
      <c r="Y29" s="163">
        <f t="shared" si="21"/>
        <v>7.1527777777777524E-2</v>
      </c>
      <c r="Z29" s="80">
        <f t="shared" si="22"/>
        <v>16.590291262135985</v>
      </c>
      <c r="AA29" s="81"/>
      <c r="AB29" s="82">
        <f t="shared" si="43"/>
        <v>2.0833333333333315E-2</v>
      </c>
    </row>
    <row r="30" spans="1:28" ht="18.399999999999999" customHeight="1" x14ac:dyDescent="0.25">
      <c r="A30" s="693"/>
      <c r="B30" s="74">
        <v>14</v>
      </c>
      <c r="C30" s="132"/>
      <c r="D30" s="438">
        <f t="shared" si="42"/>
        <v>0.49999999999999983</v>
      </c>
      <c r="E30" s="75">
        <f t="shared" ref="E30:V30" si="54">D30+E$9</f>
        <v>0.50416666666666654</v>
      </c>
      <c r="F30" s="75">
        <f t="shared" si="54"/>
        <v>0.51111111111111096</v>
      </c>
      <c r="G30" s="75">
        <f t="shared" si="54"/>
        <v>0.5166666666666665</v>
      </c>
      <c r="H30" s="75">
        <f t="shared" si="54"/>
        <v>0.51944444444444426</v>
      </c>
      <c r="I30" s="75">
        <f t="shared" si="54"/>
        <v>0.52291666666666647</v>
      </c>
      <c r="J30" s="75">
        <f t="shared" si="54"/>
        <v>0.5249999999999998</v>
      </c>
      <c r="K30" s="75">
        <f t="shared" si="54"/>
        <v>0.52916666666666645</v>
      </c>
      <c r="L30" s="75">
        <f t="shared" si="54"/>
        <v>0.53263888888888866</v>
      </c>
      <c r="M30" s="75">
        <f t="shared" si="54"/>
        <v>0.53749999999999976</v>
      </c>
      <c r="N30" s="75">
        <f t="shared" si="54"/>
        <v>0.54166666666666641</v>
      </c>
      <c r="O30" s="75">
        <f t="shared" si="54"/>
        <v>0.54444444444444418</v>
      </c>
      <c r="P30" s="75">
        <f t="shared" si="54"/>
        <v>0.54791666666666639</v>
      </c>
      <c r="Q30" s="75">
        <f t="shared" si="54"/>
        <v>0.54999999999999971</v>
      </c>
      <c r="R30" s="75">
        <f t="shared" si="54"/>
        <v>0.55347222222222192</v>
      </c>
      <c r="S30" s="75">
        <f t="shared" si="54"/>
        <v>0.55694444444444413</v>
      </c>
      <c r="T30" s="75">
        <f t="shared" si="54"/>
        <v>0.56111111111111078</v>
      </c>
      <c r="U30" s="75">
        <f t="shared" si="54"/>
        <v>0.56736111111111076</v>
      </c>
      <c r="V30" s="75">
        <f t="shared" si="54"/>
        <v>0.57152777777777741</v>
      </c>
      <c r="W30" s="132"/>
      <c r="X30" s="205">
        <f t="shared" si="41"/>
        <v>28.480000000000004</v>
      </c>
      <c r="Y30" s="163">
        <f t="shared" si="21"/>
        <v>7.1527777777777579E-2</v>
      </c>
      <c r="Z30" s="80">
        <f t="shared" si="22"/>
        <v>16.59029126213597</v>
      </c>
      <c r="AA30" s="81"/>
      <c r="AB30" s="82">
        <f t="shared" si="43"/>
        <v>2.0833333333333315E-2</v>
      </c>
    </row>
    <row r="31" spans="1:28" ht="18.399999999999999" customHeight="1" x14ac:dyDescent="0.25">
      <c r="A31" s="693"/>
      <c r="B31" s="74">
        <v>15</v>
      </c>
      <c r="C31" s="132"/>
      <c r="D31" s="438">
        <f t="shared" si="42"/>
        <v>0.52083333333333315</v>
      </c>
      <c r="E31" s="75">
        <f t="shared" ref="E31:V31" si="55">D31+E$9</f>
        <v>0.5249999999999998</v>
      </c>
      <c r="F31" s="75">
        <f t="shared" si="55"/>
        <v>0.53194444444444422</v>
      </c>
      <c r="G31" s="75">
        <f t="shared" si="55"/>
        <v>0.53749999999999976</v>
      </c>
      <c r="H31" s="75">
        <f t="shared" si="55"/>
        <v>0.54027777777777752</v>
      </c>
      <c r="I31" s="75">
        <f t="shared" si="55"/>
        <v>0.54374999999999973</v>
      </c>
      <c r="J31" s="75">
        <f t="shared" si="55"/>
        <v>0.54583333333333306</v>
      </c>
      <c r="K31" s="75">
        <f t="shared" si="55"/>
        <v>0.54999999999999971</v>
      </c>
      <c r="L31" s="75">
        <f t="shared" si="55"/>
        <v>0.55347222222222192</v>
      </c>
      <c r="M31" s="75">
        <f t="shared" si="55"/>
        <v>0.55833333333333302</v>
      </c>
      <c r="N31" s="75">
        <f t="shared" si="55"/>
        <v>0.56249999999999967</v>
      </c>
      <c r="O31" s="75">
        <f t="shared" si="55"/>
        <v>0.56527777777777743</v>
      </c>
      <c r="P31" s="75">
        <f t="shared" si="55"/>
        <v>0.56874999999999964</v>
      </c>
      <c r="Q31" s="75">
        <f t="shared" si="55"/>
        <v>0.57083333333333297</v>
      </c>
      <c r="R31" s="75">
        <f t="shared" si="55"/>
        <v>0.57430555555555518</v>
      </c>
      <c r="S31" s="75">
        <f t="shared" si="55"/>
        <v>0.57777777777777739</v>
      </c>
      <c r="T31" s="75">
        <f t="shared" si="55"/>
        <v>0.58194444444444404</v>
      </c>
      <c r="U31" s="75">
        <f t="shared" si="55"/>
        <v>0.58819444444444402</v>
      </c>
      <c r="V31" s="75">
        <f t="shared" si="55"/>
        <v>0.59236111111111067</v>
      </c>
      <c r="W31" s="132"/>
      <c r="X31" s="205">
        <f t="shared" si="41"/>
        <v>28.480000000000004</v>
      </c>
      <c r="Y31" s="163">
        <f t="shared" si="21"/>
        <v>7.1527777777777524E-2</v>
      </c>
      <c r="Z31" s="80">
        <f t="shared" si="22"/>
        <v>16.590291262135985</v>
      </c>
      <c r="AA31" s="81"/>
      <c r="AB31" s="82">
        <f t="shared" si="43"/>
        <v>2.0833333333333315E-2</v>
      </c>
    </row>
    <row r="32" spans="1:28" ht="18.399999999999999" customHeight="1" x14ac:dyDescent="0.25">
      <c r="A32" s="693"/>
      <c r="B32" s="74">
        <v>16</v>
      </c>
      <c r="C32" s="132"/>
      <c r="D32" s="438">
        <v>0.54027777777777775</v>
      </c>
      <c r="E32" s="75">
        <f t="shared" ref="E32:V32" si="56">D32+E$9</f>
        <v>0.5444444444444444</v>
      </c>
      <c r="F32" s="75">
        <f t="shared" si="56"/>
        <v>0.55138888888888882</v>
      </c>
      <c r="G32" s="75">
        <f t="shared" si="56"/>
        <v>0.55694444444444435</v>
      </c>
      <c r="H32" s="75">
        <f t="shared" si="56"/>
        <v>0.55972222222222212</v>
      </c>
      <c r="I32" s="75">
        <f t="shared" si="56"/>
        <v>0.56319444444444433</v>
      </c>
      <c r="J32" s="75">
        <f t="shared" si="56"/>
        <v>0.56527777777777766</v>
      </c>
      <c r="K32" s="75">
        <f t="shared" si="56"/>
        <v>0.56944444444444431</v>
      </c>
      <c r="L32" s="75">
        <f t="shared" si="56"/>
        <v>0.57291666666666652</v>
      </c>
      <c r="M32" s="75">
        <f t="shared" si="56"/>
        <v>0.57777777777777761</v>
      </c>
      <c r="N32" s="75">
        <f t="shared" si="56"/>
        <v>0.58194444444444426</v>
      </c>
      <c r="O32" s="75">
        <f t="shared" si="56"/>
        <v>0.58472222222222203</v>
      </c>
      <c r="P32" s="75">
        <f t="shared" si="56"/>
        <v>0.58819444444444424</v>
      </c>
      <c r="Q32" s="75">
        <f t="shared" si="56"/>
        <v>0.59027777777777757</v>
      </c>
      <c r="R32" s="75">
        <f t="shared" si="56"/>
        <v>0.59374999999999978</v>
      </c>
      <c r="S32" s="75">
        <f t="shared" si="56"/>
        <v>0.59722222222222199</v>
      </c>
      <c r="T32" s="75">
        <f t="shared" si="56"/>
        <v>0.60138888888888864</v>
      </c>
      <c r="U32" s="75">
        <f t="shared" si="56"/>
        <v>0.60763888888888862</v>
      </c>
      <c r="V32" s="75">
        <f t="shared" si="56"/>
        <v>0.61180555555555527</v>
      </c>
      <c r="W32" s="132"/>
      <c r="X32" s="205">
        <f t="shared" si="41"/>
        <v>28.480000000000004</v>
      </c>
      <c r="Y32" s="163">
        <f t="shared" si="21"/>
        <v>7.1527777777777524E-2</v>
      </c>
      <c r="Z32" s="80">
        <f t="shared" si="22"/>
        <v>16.590291262135985</v>
      </c>
      <c r="AA32" s="81"/>
      <c r="AB32" s="82">
        <f t="shared" si="43"/>
        <v>1.9444444444444597E-2</v>
      </c>
    </row>
    <row r="33" spans="1:28" ht="18.399999999999999" customHeight="1" x14ac:dyDescent="0.25">
      <c r="A33" s="693"/>
      <c r="B33" s="74">
        <v>17</v>
      </c>
      <c r="C33" s="132"/>
      <c r="D33" s="438">
        <v>0.56249999999999989</v>
      </c>
      <c r="E33" s="75">
        <f t="shared" ref="E33:V33" si="57">D33+E$9</f>
        <v>0.56666666666666654</v>
      </c>
      <c r="F33" s="75">
        <f t="shared" si="57"/>
        <v>0.57361111111111096</v>
      </c>
      <c r="G33" s="75">
        <f t="shared" si="57"/>
        <v>0.5791666666666665</v>
      </c>
      <c r="H33" s="75">
        <f t="shared" si="57"/>
        <v>0.58194444444444426</v>
      </c>
      <c r="I33" s="75">
        <f t="shared" si="57"/>
        <v>0.58541666666666647</v>
      </c>
      <c r="J33" s="75">
        <f t="shared" si="57"/>
        <v>0.5874999999999998</v>
      </c>
      <c r="K33" s="75">
        <f t="shared" si="57"/>
        <v>0.59166666666666645</v>
      </c>
      <c r="L33" s="75">
        <f t="shared" si="57"/>
        <v>0.59513888888888866</v>
      </c>
      <c r="M33" s="75">
        <f t="shared" si="57"/>
        <v>0.59999999999999976</v>
      </c>
      <c r="N33" s="75">
        <f t="shared" si="57"/>
        <v>0.60416666666666641</v>
      </c>
      <c r="O33" s="75">
        <f t="shared" si="57"/>
        <v>0.60694444444444418</v>
      </c>
      <c r="P33" s="75">
        <f t="shared" si="57"/>
        <v>0.61041666666666639</v>
      </c>
      <c r="Q33" s="75">
        <f t="shared" si="57"/>
        <v>0.61249999999999971</v>
      </c>
      <c r="R33" s="75">
        <f t="shared" si="57"/>
        <v>0.61597222222222192</v>
      </c>
      <c r="S33" s="75">
        <f t="shared" si="57"/>
        <v>0.61944444444444413</v>
      </c>
      <c r="T33" s="75">
        <f t="shared" si="57"/>
        <v>0.62361111111111078</v>
      </c>
      <c r="U33" s="75">
        <f t="shared" si="57"/>
        <v>0.62986111111111076</v>
      </c>
      <c r="V33" s="75">
        <f t="shared" si="57"/>
        <v>0.63402777777777741</v>
      </c>
      <c r="W33" s="132"/>
      <c r="X33" s="205">
        <f t="shared" si="41"/>
        <v>28.480000000000004</v>
      </c>
      <c r="Y33" s="163">
        <f t="shared" si="21"/>
        <v>7.1527777777777524E-2</v>
      </c>
      <c r="Z33" s="80">
        <f t="shared" si="22"/>
        <v>16.590291262135985</v>
      </c>
      <c r="AA33" s="81"/>
      <c r="AB33" s="82">
        <f t="shared" si="43"/>
        <v>2.2222222222222143E-2</v>
      </c>
    </row>
    <row r="34" spans="1:28" ht="18.399999999999999" customHeight="1" x14ac:dyDescent="0.25">
      <c r="A34" s="693"/>
      <c r="B34" s="74">
        <v>18</v>
      </c>
      <c r="C34" s="132"/>
      <c r="D34" s="438">
        <v>0.58333333333333326</v>
      </c>
      <c r="E34" s="75">
        <f t="shared" ref="E34:V34" si="58">D34+E$9</f>
        <v>0.58749999999999991</v>
      </c>
      <c r="F34" s="75">
        <f t="shared" si="58"/>
        <v>0.59444444444444433</v>
      </c>
      <c r="G34" s="75">
        <f t="shared" si="58"/>
        <v>0.59999999999999987</v>
      </c>
      <c r="H34" s="75">
        <f t="shared" si="58"/>
        <v>0.60277777777777763</v>
      </c>
      <c r="I34" s="75">
        <f t="shared" si="58"/>
        <v>0.60624999999999984</v>
      </c>
      <c r="J34" s="75">
        <f t="shared" si="58"/>
        <v>0.60833333333333317</v>
      </c>
      <c r="K34" s="75">
        <f t="shared" si="58"/>
        <v>0.61249999999999982</v>
      </c>
      <c r="L34" s="75">
        <f t="shared" si="58"/>
        <v>0.61597222222222203</v>
      </c>
      <c r="M34" s="75">
        <f t="shared" si="58"/>
        <v>0.62083333333333313</v>
      </c>
      <c r="N34" s="75">
        <f t="shared" si="58"/>
        <v>0.62499999999999978</v>
      </c>
      <c r="O34" s="75">
        <f t="shared" si="58"/>
        <v>0.62777777777777755</v>
      </c>
      <c r="P34" s="75">
        <f t="shared" si="58"/>
        <v>0.63124999999999976</v>
      </c>
      <c r="Q34" s="75">
        <f t="shared" si="58"/>
        <v>0.63333333333333308</v>
      </c>
      <c r="R34" s="75">
        <f t="shared" si="58"/>
        <v>0.63680555555555529</v>
      </c>
      <c r="S34" s="75">
        <f t="shared" si="58"/>
        <v>0.6402777777777775</v>
      </c>
      <c r="T34" s="75">
        <f t="shared" si="58"/>
        <v>0.64444444444444415</v>
      </c>
      <c r="U34" s="75">
        <f t="shared" si="58"/>
        <v>0.65069444444444413</v>
      </c>
      <c r="V34" s="75">
        <f t="shared" si="58"/>
        <v>0.65486111111111078</v>
      </c>
      <c r="W34" s="132"/>
      <c r="X34" s="205">
        <f t="shared" si="41"/>
        <v>28.480000000000004</v>
      </c>
      <c r="Y34" s="163">
        <f t="shared" si="21"/>
        <v>7.1527777777777524E-2</v>
      </c>
      <c r="Z34" s="80">
        <f t="shared" si="22"/>
        <v>16.590291262135985</v>
      </c>
      <c r="AA34" s="81"/>
      <c r="AB34" s="82">
        <f t="shared" si="43"/>
        <v>2.083333333333337E-2</v>
      </c>
    </row>
    <row r="35" spans="1:28" ht="18.399999999999999" customHeight="1" x14ac:dyDescent="0.25">
      <c r="A35" s="693"/>
      <c r="B35" s="74">
        <v>19</v>
      </c>
      <c r="C35" s="132"/>
      <c r="D35" s="438">
        <v>0.60416666666666663</v>
      </c>
      <c r="E35" s="75">
        <f t="shared" ref="E35:V35" si="59">D35+E$9</f>
        <v>0.60833333333333328</v>
      </c>
      <c r="F35" s="75">
        <f t="shared" si="59"/>
        <v>0.6152777777777777</v>
      </c>
      <c r="G35" s="75">
        <f t="shared" si="59"/>
        <v>0.62083333333333324</v>
      </c>
      <c r="H35" s="75">
        <f t="shared" si="59"/>
        <v>0.62361111111111101</v>
      </c>
      <c r="I35" s="75">
        <f t="shared" si="59"/>
        <v>0.62708333333333321</v>
      </c>
      <c r="J35" s="75">
        <f t="shared" si="59"/>
        <v>0.62916666666666654</v>
      </c>
      <c r="K35" s="75">
        <f t="shared" si="59"/>
        <v>0.63333333333333319</v>
      </c>
      <c r="L35" s="75">
        <f t="shared" si="59"/>
        <v>0.6368055555555554</v>
      </c>
      <c r="M35" s="75">
        <f t="shared" si="59"/>
        <v>0.6416666666666665</v>
      </c>
      <c r="N35" s="75">
        <f t="shared" si="59"/>
        <v>0.64583333333333315</v>
      </c>
      <c r="O35" s="75">
        <f t="shared" si="59"/>
        <v>0.64861111111111092</v>
      </c>
      <c r="P35" s="75">
        <f t="shared" si="59"/>
        <v>0.65208333333333313</v>
      </c>
      <c r="Q35" s="75">
        <f t="shared" si="59"/>
        <v>0.65416666666666645</v>
      </c>
      <c r="R35" s="75">
        <f t="shared" si="59"/>
        <v>0.65763888888888866</v>
      </c>
      <c r="S35" s="75">
        <f t="shared" si="59"/>
        <v>0.66111111111111087</v>
      </c>
      <c r="T35" s="75">
        <f t="shared" si="59"/>
        <v>0.66527777777777752</v>
      </c>
      <c r="U35" s="75">
        <f t="shared" si="59"/>
        <v>0.6715277777777775</v>
      </c>
      <c r="V35" s="75">
        <f t="shared" si="59"/>
        <v>0.67569444444444415</v>
      </c>
      <c r="W35" s="132"/>
      <c r="X35" s="205">
        <f t="shared" si="41"/>
        <v>28.480000000000004</v>
      </c>
      <c r="Y35" s="163">
        <f t="shared" si="21"/>
        <v>7.1527777777777524E-2</v>
      </c>
      <c r="Z35" s="80">
        <f t="shared" si="22"/>
        <v>16.590291262135985</v>
      </c>
      <c r="AA35" s="81"/>
      <c r="AB35" s="82">
        <f t="shared" si="43"/>
        <v>2.083333333333337E-2</v>
      </c>
    </row>
    <row r="36" spans="1:28" ht="18.399999999999999" customHeight="1" x14ac:dyDescent="0.25">
      <c r="A36" s="693"/>
      <c r="B36" s="74">
        <v>20</v>
      </c>
      <c r="C36" s="132"/>
      <c r="D36" s="438">
        <v>0.625</v>
      </c>
      <c r="E36" s="75">
        <f t="shared" ref="E36:V36" si="60">D36+E$9</f>
        <v>0.62916666666666665</v>
      </c>
      <c r="F36" s="75">
        <f t="shared" si="60"/>
        <v>0.63611111111111107</v>
      </c>
      <c r="G36" s="75">
        <f t="shared" si="60"/>
        <v>0.64166666666666661</v>
      </c>
      <c r="H36" s="75">
        <f t="shared" si="60"/>
        <v>0.64444444444444438</v>
      </c>
      <c r="I36" s="75">
        <f t="shared" si="60"/>
        <v>0.64791666666666659</v>
      </c>
      <c r="J36" s="75">
        <f t="shared" si="60"/>
        <v>0.64999999999999991</v>
      </c>
      <c r="K36" s="75">
        <f t="shared" si="60"/>
        <v>0.65416666666666656</v>
      </c>
      <c r="L36" s="75">
        <f t="shared" si="60"/>
        <v>0.65763888888888877</v>
      </c>
      <c r="M36" s="75">
        <f t="shared" si="60"/>
        <v>0.66249999999999987</v>
      </c>
      <c r="N36" s="75">
        <f t="shared" si="60"/>
        <v>0.66666666666666652</v>
      </c>
      <c r="O36" s="75">
        <f t="shared" si="60"/>
        <v>0.66944444444444429</v>
      </c>
      <c r="P36" s="75">
        <f t="shared" si="60"/>
        <v>0.6729166666666665</v>
      </c>
      <c r="Q36" s="75">
        <f t="shared" si="60"/>
        <v>0.67499999999999982</v>
      </c>
      <c r="R36" s="75">
        <f t="shared" si="60"/>
        <v>0.67847222222222203</v>
      </c>
      <c r="S36" s="75">
        <f t="shared" si="60"/>
        <v>0.68194444444444424</v>
      </c>
      <c r="T36" s="75">
        <f t="shared" si="60"/>
        <v>0.68611111111111089</v>
      </c>
      <c r="U36" s="75">
        <f t="shared" si="60"/>
        <v>0.69236111111111087</v>
      </c>
      <c r="V36" s="75">
        <f t="shared" si="60"/>
        <v>0.69652777777777752</v>
      </c>
      <c r="W36" s="132"/>
      <c r="X36" s="205">
        <f t="shared" si="41"/>
        <v>28.480000000000004</v>
      </c>
      <c r="Y36" s="163">
        <f t="shared" si="21"/>
        <v>7.1527777777777524E-2</v>
      </c>
      <c r="Z36" s="80">
        <f t="shared" si="22"/>
        <v>16.590291262135985</v>
      </c>
      <c r="AA36" s="81"/>
      <c r="AB36" s="82">
        <f t="shared" si="43"/>
        <v>2.083333333333337E-2</v>
      </c>
    </row>
    <row r="37" spans="1:28" ht="18.399999999999999" customHeight="1" x14ac:dyDescent="0.25">
      <c r="A37" s="693"/>
      <c r="B37" s="74">
        <v>21</v>
      </c>
      <c r="C37" s="132"/>
      <c r="D37" s="438">
        <v>0.64583333333333337</v>
      </c>
      <c r="E37" s="75">
        <f t="shared" ref="E37:V37" si="61">D37+E$9</f>
        <v>0.65</v>
      </c>
      <c r="F37" s="75">
        <f t="shared" si="61"/>
        <v>0.65694444444444444</v>
      </c>
      <c r="G37" s="75">
        <f t="shared" si="61"/>
        <v>0.66249999999999998</v>
      </c>
      <c r="H37" s="75">
        <f t="shared" si="61"/>
        <v>0.66527777777777775</v>
      </c>
      <c r="I37" s="75">
        <f t="shared" si="61"/>
        <v>0.66874999999999996</v>
      </c>
      <c r="J37" s="75">
        <f t="shared" si="61"/>
        <v>0.67083333333333328</v>
      </c>
      <c r="K37" s="75">
        <f t="shared" si="61"/>
        <v>0.67499999999999993</v>
      </c>
      <c r="L37" s="75">
        <f t="shared" si="61"/>
        <v>0.67847222222222214</v>
      </c>
      <c r="M37" s="75">
        <f t="shared" si="61"/>
        <v>0.68333333333333324</v>
      </c>
      <c r="N37" s="75">
        <f t="shared" si="61"/>
        <v>0.68749999999999989</v>
      </c>
      <c r="O37" s="75">
        <f t="shared" si="61"/>
        <v>0.69027777777777766</v>
      </c>
      <c r="P37" s="75">
        <f t="shared" si="61"/>
        <v>0.69374999999999987</v>
      </c>
      <c r="Q37" s="75">
        <f t="shared" si="61"/>
        <v>0.69583333333333319</v>
      </c>
      <c r="R37" s="75">
        <f t="shared" si="61"/>
        <v>0.6993055555555554</v>
      </c>
      <c r="S37" s="75">
        <f t="shared" si="61"/>
        <v>0.70277777777777761</v>
      </c>
      <c r="T37" s="75">
        <f t="shared" si="61"/>
        <v>0.70694444444444426</v>
      </c>
      <c r="U37" s="75">
        <f t="shared" si="61"/>
        <v>0.71319444444444424</v>
      </c>
      <c r="V37" s="75">
        <f t="shared" si="61"/>
        <v>0.71736111111111089</v>
      </c>
      <c r="W37" s="132"/>
      <c r="X37" s="205">
        <f t="shared" si="41"/>
        <v>28.480000000000004</v>
      </c>
      <c r="Y37" s="163">
        <f t="shared" si="21"/>
        <v>7.1527777777777524E-2</v>
      </c>
      <c r="Z37" s="80">
        <f t="shared" si="22"/>
        <v>16.590291262135985</v>
      </c>
      <c r="AA37" s="81"/>
      <c r="AB37" s="82">
        <f t="shared" si="43"/>
        <v>2.083333333333337E-2</v>
      </c>
    </row>
    <row r="38" spans="1:28" ht="18.399999999999999" customHeight="1" x14ac:dyDescent="0.25">
      <c r="A38" s="693"/>
      <c r="B38" s="74">
        <v>22</v>
      </c>
      <c r="C38" s="132"/>
      <c r="D38" s="438">
        <v>0.66666666666666674</v>
      </c>
      <c r="E38" s="75">
        <f t="shared" ref="E38:V38" si="62">D38+E$9</f>
        <v>0.67083333333333339</v>
      </c>
      <c r="F38" s="75">
        <f t="shared" si="62"/>
        <v>0.67777777777777781</v>
      </c>
      <c r="G38" s="75">
        <f t="shared" si="62"/>
        <v>0.68333333333333335</v>
      </c>
      <c r="H38" s="75">
        <f t="shared" si="62"/>
        <v>0.68611111111111112</v>
      </c>
      <c r="I38" s="75">
        <f t="shared" si="62"/>
        <v>0.68958333333333333</v>
      </c>
      <c r="J38" s="75">
        <f t="shared" si="62"/>
        <v>0.69166666666666665</v>
      </c>
      <c r="K38" s="75">
        <f t="shared" si="62"/>
        <v>0.6958333333333333</v>
      </c>
      <c r="L38" s="75">
        <f t="shared" si="62"/>
        <v>0.69930555555555551</v>
      </c>
      <c r="M38" s="75">
        <f t="shared" si="62"/>
        <v>0.70416666666666661</v>
      </c>
      <c r="N38" s="75">
        <f t="shared" si="62"/>
        <v>0.70833333333333326</v>
      </c>
      <c r="O38" s="75">
        <f t="shared" si="62"/>
        <v>0.71111111111111103</v>
      </c>
      <c r="P38" s="75">
        <f t="shared" si="62"/>
        <v>0.71458333333333324</v>
      </c>
      <c r="Q38" s="75">
        <f t="shared" si="62"/>
        <v>0.71666666666666656</v>
      </c>
      <c r="R38" s="75">
        <f t="shared" si="62"/>
        <v>0.72013888888888877</v>
      </c>
      <c r="S38" s="75">
        <f t="shared" si="62"/>
        <v>0.72361111111111098</v>
      </c>
      <c r="T38" s="75">
        <f t="shared" si="62"/>
        <v>0.72777777777777763</v>
      </c>
      <c r="U38" s="75">
        <f t="shared" si="62"/>
        <v>0.73402777777777761</v>
      </c>
      <c r="V38" s="75">
        <f t="shared" si="62"/>
        <v>0.73819444444444426</v>
      </c>
      <c r="W38" s="132"/>
      <c r="X38" s="205">
        <f t="shared" si="41"/>
        <v>28.480000000000004</v>
      </c>
      <c r="Y38" s="163">
        <f t="shared" si="21"/>
        <v>7.1527777777777524E-2</v>
      </c>
      <c r="Z38" s="80">
        <f t="shared" si="22"/>
        <v>16.590291262135985</v>
      </c>
      <c r="AA38" s="81"/>
      <c r="AB38" s="82">
        <f t="shared" si="43"/>
        <v>2.083333333333337E-2</v>
      </c>
    </row>
    <row r="39" spans="1:28" ht="18.399999999999999" customHeight="1" x14ac:dyDescent="0.25">
      <c r="A39" s="693"/>
      <c r="B39" s="74">
        <v>23</v>
      </c>
      <c r="C39" s="132"/>
      <c r="D39" s="438">
        <v>0.68750000000000011</v>
      </c>
      <c r="E39" s="75">
        <f t="shared" ref="E39:V39" si="63">D39+E$9</f>
        <v>0.69166666666666676</v>
      </c>
      <c r="F39" s="75">
        <f t="shared" si="63"/>
        <v>0.69861111111111118</v>
      </c>
      <c r="G39" s="75">
        <f t="shared" si="63"/>
        <v>0.70416666666666672</v>
      </c>
      <c r="H39" s="75">
        <f t="shared" si="63"/>
        <v>0.70694444444444449</v>
      </c>
      <c r="I39" s="75">
        <f t="shared" si="63"/>
        <v>0.7104166666666667</v>
      </c>
      <c r="J39" s="75">
        <f t="shared" si="63"/>
        <v>0.71250000000000002</v>
      </c>
      <c r="K39" s="75">
        <f t="shared" si="63"/>
        <v>0.71666666666666667</v>
      </c>
      <c r="L39" s="75">
        <f t="shared" si="63"/>
        <v>0.72013888888888888</v>
      </c>
      <c r="M39" s="75">
        <f t="shared" si="63"/>
        <v>0.72499999999999998</v>
      </c>
      <c r="N39" s="75">
        <f t="shared" si="63"/>
        <v>0.72916666666666663</v>
      </c>
      <c r="O39" s="75">
        <f t="shared" si="63"/>
        <v>0.7319444444444444</v>
      </c>
      <c r="P39" s="75">
        <f t="shared" si="63"/>
        <v>0.73541666666666661</v>
      </c>
      <c r="Q39" s="75">
        <f t="shared" si="63"/>
        <v>0.73749999999999993</v>
      </c>
      <c r="R39" s="75">
        <f t="shared" si="63"/>
        <v>0.74097222222222214</v>
      </c>
      <c r="S39" s="75">
        <f t="shared" si="63"/>
        <v>0.74444444444444435</v>
      </c>
      <c r="T39" s="75">
        <f t="shared" si="63"/>
        <v>0.74861111111111101</v>
      </c>
      <c r="U39" s="75">
        <f t="shared" si="63"/>
        <v>0.75486111111111098</v>
      </c>
      <c r="V39" s="75">
        <f t="shared" si="63"/>
        <v>0.75902777777777763</v>
      </c>
      <c r="W39" s="132"/>
      <c r="X39" s="205">
        <f t="shared" si="41"/>
        <v>28.480000000000004</v>
      </c>
      <c r="Y39" s="163">
        <f t="shared" si="21"/>
        <v>7.1527777777777524E-2</v>
      </c>
      <c r="Z39" s="80">
        <f t="shared" si="22"/>
        <v>16.590291262135985</v>
      </c>
      <c r="AA39" s="81"/>
      <c r="AB39" s="82">
        <f t="shared" si="43"/>
        <v>2.083333333333337E-2</v>
      </c>
    </row>
    <row r="40" spans="1:28" ht="18.399999999999999" customHeight="1" x14ac:dyDescent="0.25">
      <c r="A40" s="693"/>
      <c r="B40" s="74">
        <v>24</v>
      </c>
      <c r="C40" s="132"/>
      <c r="D40" s="438">
        <v>0.70833333333333348</v>
      </c>
      <c r="E40" s="75">
        <f t="shared" ref="E40:V40" si="64">D40+E$9</f>
        <v>0.71250000000000013</v>
      </c>
      <c r="F40" s="75">
        <f t="shared" si="64"/>
        <v>0.71944444444444455</v>
      </c>
      <c r="G40" s="75">
        <f t="shared" si="64"/>
        <v>0.72500000000000009</v>
      </c>
      <c r="H40" s="75">
        <f t="shared" si="64"/>
        <v>0.72777777777777786</v>
      </c>
      <c r="I40" s="75">
        <f t="shared" si="64"/>
        <v>0.73125000000000007</v>
      </c>
      <c r="J40" s="75">
        <f t="shared" si="64"/>
        <v>0.73333333333333339</v>
      </c>
      <c r="K40" s="75">
        <f t="shared" si="64"/>
        <v>0.73750000000000004</v>
      </c>
      <c r="L40" s="75">
        <f t="shared" si="64"/>
        <v>0.74097222222222225</v>
      </c>
      <c r="M40" s="75">
        <f t="shared" si="64"/>
        <v>0.74583333333333335</v>
      </c>
      <c r="N40" s="75">
        <f t="shared" si="64"/>
        <v>0.75</v>
      </c>
      <c r="O40" s="75">
        <f t="shared" si="64"/>
        <v>0.75277777777777777</v>
      </c>
      <c r="P40" s="75">
        <f t="shared" si="64"/>
        <v>0.75624999999999998</v>
      </c>
      <c r="Q40" s="75">
        <f t="shared" si="64"/>
        <v>0.7583333333333333</v>
      </c>
      <c r="R40" s="75">
        <f t="shared" si="64"/>
        <v>0.76180555555555551</v>
      </c>
      <c r="S40" s="75">
        <f t="shared" si="64"/>
        <v>0.76527777777777772</v>
      </c>
      <c r="T40" s="75">
        <f t="shared" si="64"/>
        <v>0.76944444444444438</v>
      </c>
      <c r="U40" s="75">
        <f t="shared" si="64"/>
        <v>0.77569444444444435</v>
      </c>
      <c r="V40" s="75">
        <f t="shared" si="64"/>
        <v>0.77986111111111101</v>
      </c>
      <c r="W40" s="132"/>
      <c r="X40" s="205">
        <f t="shared" si="41"/>
        <v>28.480000000000004</v>
      </c>
      <c r="Y40" s="163">
        <f t="shared" si="21"/>
        <v>7.1527777777777524E-2</v>
      </c>
      <c r="Z40" s="80">
        <f t="shared" si="22"/>
        <v>16.590291262135985</v>
      </c>
      <c r="AA40" s="81"/>
      <c r="AB40" s="82">
        <f t="shared" si="43"/>
        <v>2.083333333333337E-2</v>
      </c>
    </row>
    <row r="41" spans="1:28" ht="18.399999999999999" customHeight="1" x14ac:dyDescent="0.25">
      <c r="A41" s="693"/>
      <c r="B41" s="74">
        <v>25</v>
      </c>
      <c r="C41" s="132"/>
      <c r="D41" s="438">
        <v>0.72916666666666685</v>
      </c>
      <c r="E41" s="75">
        <f t="shared" ref="E41:V41" si="65">D41+E$9</f>
        <v>0.7333333333333335</v>
      </c>
      <c r="F41" s="75">
        <f t="shared" si="65"/>
        <v>0.74027777777777792</v>
      </c>
      <c r="G41" s="75">
        <f t="shared" si="65"/>
        <v>0.74583333333333346</v>
      </c>
      <c r="H41" s="75">
        <f t="shared" si="65"/>
        <v>0.74861111111111123</v>
      </c>
      <c r="I41" s="75">
        <f t="shared" si="65"/>
        <v>0.75208333333333344</v>
      </c>
      <c r="J41" s="75">
        <f t="shared" si="65"/>
        <v>0.75416666666666676</v>
      </c>
      <c r="K41" s="75">
        <f t="shared" si="65"/>
        <v>0.75833333333333341</v>
      </c>
      <c r="L41" s="75">
        <f t="shared" si="65"/>
        <v>0.76180555555555562</v>
      </c>
      <c r="M41" s="75">
        <f t="shared" si="65"/>
        <v>0.76666666666666672</v>
      </c>
      <c r="N41" s="75">
        <f t="shared" si="65"/>
        <v>0.77083333333333337</v>
      </c>
      <c r="O41" s="75">
        <f t="shared" si="65"/>
        <v>0.77361111111111114</v>
      </c>
      <c r="P41" s="75">
        <f t="shared" si="65"/>
        <v>0.77708333333333335</v>
      </c>
      <c r="Q41" s="75">
        <f t="shared" si="65"/>
        <v>0.77916666666666667</v>
      </c>
      <c r="R41" s="75">
        <f t="shared" si="65"/>
        <v>0.78263888888888888</v>
      </c>
      <c r="S41" s="75">
        <f t="shared" si="65"/>
        <v>0.78611111111111109</v>
      </c>
      <c r="T41" s="75">
        <f t="shared" si="65"/>
        <v>0.79027777777777775</v>
      </c>
      <c r="U41" s="75">
        <f t="shared" si="65"/>
        <v>0.79652777777777772</v>
      </c>
      <c r="V41" s="75">
        <f t="shared" si="65"/>
        <v>0.80069444444444438</v>
      </c>
      <c r="W41" s="132"/>
      <c r="X41" s="205">
        <f t="shared" si="41"/>
        <v>28.480000000000004</v>
      </c>
      <c r="Y41" s="163">
        <f t="shared" si="21"/>
        <v>7.1527777777777524E-2</v>
      </c>
      <c r="Z41" s="80">
        <f t="shared" si="22"/>
        <v>16.590291262135985</v>
      </c>
      <c r="AA41" s="81"/>
      <c r="AB41" s="82">
        <f t="shared" si="43"/>
        <v>2.083333333333337E-2</v>
      </c>
    </row>
    <row r="42" spans="1:28" ht="18.399999999999999" customHeight="1" x14ac:dyDescent="0.25">
      <c r="A42" s="693"/>
      <c r="B42" s="74">
        <v>26</v>
      </c>
      <c r="C42" s="132"/>
      <c r="D42" s="438">
        <v>0.75000000000000022</v>
      </c>
      <c r="E42" s="75">
        <f t="shared" ref="E42:V42" si="66">D42+E$9</f>
        <v>0.75416666666666687</v>
      </c>
      <c r="F42" s="75">
        <f t="shared" si="66"/>
        <v>0.76111111111111129</v>
      </c>
      <c r="G42" s="75">
        <f t="shared" si="66"/>
        <v>0.76666666666666683</v>
      </c>
      <c r="H42" s="75">
        <f t="shared" si="66"/>
        <v>0.7694444444444446</v>
      </c>
      <c r="I42" s="75">
        <f t="shared" si="66"/>
        <v>0.77291666666666681</v>
      </c>
      <c r="J42" s="75">
        <f t="shared" si="66"/>
        <v>0.77500000000000013</v>
      </c>
      <c r="K42" s="75">
        <f t="shared" si="66"/>
        <v>0.77916666666666679</v>
      </c>
      <c r="L42" s="75">
        <f t="shared" si="66"/>
        <v>0.78263888888888899</v>
      </c>
      <c r="M42" s="75">
        <f t="shared" si="66"/>
        <v>0.78750000000000009</v>
      </c>
      <c r="N42" s="75">
        <f t="shared" si="66"/>
        <v>0.79166666666666674</v>
      </c>
      <c r="O42" s="75">
        <f t="shared" si="66"/>
        <v>0.79444444444444451</v>
      </c>
      <c r="P42" s="75">
        <f t="shared" si="66"/>
        <v>0.79791666666666672</v>
      </c>
      <c r="Q42" s="75">
        <f t="shared" si="66"/>
        <v>0.8</v>
      </c>
      <c r="R42" s="75">
        <f t="shared" si="66"/>
        <v>0.80347222222222225</v>
      </c>
      <c r="S42" s="75">
        <f t="shared" si="66"/>
        <v>0.80694444444444446</v>
      </c>
      <c r="T42" s="75">
        <f t="shared" si="66"/>
        <v>0.81111111111111112</v>
      </c>
      <c r="U42" s="75">
        <f t="shared" si="66"/>
        <v>0.81736111111111109</v>
      </c>
      <c r="V42" s="75">
        <f t="shared" si="66"/>
        <v>0.82152777777777775</v>
      </c>
      <c r="W42" s="132"/>
      <c r="X42" s="205">
        <f t="shared" si="41"/>
        <v>28.480000000000004</v>
      </c>
      <c r="Y42" s="163">
        <f t="shared" ref="Y42:Y51" si="67">V42-D42</f>
        <v>7.1527777777777524E-2</v>
      </c>
      <c r="Z42" s="80">
        <f t="shared" ref="Z42:Z51" si="68">$M$56/((Y42*1440)/60)</f>
        <v>16.590291262135985</v>
      </c>
      <c r="AA42" s="81"/>
      <c r="AB42" s="82"/>
    </row>
    <row r="43" spans="1:28" ht="18.399999999999999" customHeight="1" x14ac:dyDescent="0.25">
      <c r="A43" s="693"/>
      <c r="B43" s="74">
        <v>27</v>
      </c>
      <c r="C43" s="132"/>
      <c r="D43" s="438">
        <v>0.77083333333333359</v>
      </c>
      <c r="E43" s="75">
        <f t="shared" ref="E43:V43" si="69">D43+E$9</f>
        <v>0.77500000000000024</v>
      </c>
      <c r="F43" s="75">
        <f t="shared" si="69"/>
        <v>0.78194444444444466</v>
      </c>
      <c r="G43" s="75">
        <f t="shared" si="69"/>
        <v>0.7875000000000002</v>
      </c>
      <c r="H43" s="75">
        <f t="shared" si="69"/>
        <v>0.79027777777777797</v>
      </c>
      <c r="I43" s="75">
        <f t="shared" si="69"/>
        <v>0.79375000000000018</v>
      </c>
      <c r="J43" s="75">
        <f t="shared" si="69"/>
        <v>0.7958333333333335</v>
      </c>
      <c r="K43" s="75">
        <f t="shared" si="69"/>
        <v>0.80000000000000016</v>
      </c>
      <c r="L43" s="75">
        <f t="shared" si="69"/>
        <v>0.80347222222222237</v>
      </c>
      <c r="M43" s="75">
        <f t="shared" si="69"/>
        <v>0.80833333333333346</v>
      </c>
      <c r="N43" s="75">
        <f t="shared" si="69"/>
        <v>0.81250000000000011</v>
      </c>
      <c r="O43" s="75">
        <f t="shared" si="69"/>
        <v>0.81527777777777788</v>
      </c>
      <c r="P43" s="75">
        <f t="shared" si="69"/>
        <v>0.81875000000000009</v>
      </c>
      <c r="Q43" s="75">
        <f t="shared" si="69"/>
        <v>0.82083333333333341</v>
      </c>
      <c r="R43" s="75">
        <f t="shared" si="69"/>
        <v>0.82430555555555562</v>
      </c>
      <c r="S43" s="75">
        <f t="shared" si="69"/>
        <v>0.82777777777777783</v>
      </c>
      <c r="T43" s="75">
        <f t="shared" si="69"/>
        <v>0.83194444444444449</v>
      </c>
      <c r="U43" s="75">
        <f t="shared" si="69"/>
        <v>0.83819444444444446</v>
      </c>
      <c r="V43" s="75">
        <f t="shared" si="69"/>
        <v>0.84236111111111112</v>
      </c>
      <c r="W43" s="132"/>
      <c r="X43" s="205">
        <f t="shared" si="41"/>
        <v>28.480000000000004</v>
      </c>
      <c r="Y43" s="163">
        <f t="shared" si="67"/>
        <v>7.1527777777777524E-2</v>
      </c>
      <c r="Z43" s="80">
        <f t="shared" si="68"/>
        <v>16.590291262135985</v>
      </c>
      <c r="AA43" s="81"/>
      <c r="AB43" s="82"/>
    </row>
    <row r="44" spans="1:28" ht="18.399999999999999" customHeight="1" x14ac:dyDescent="0.25">
      <c r="A44" s="693"/>
      <c r="B44" s="74">
        <v>28</v>
      </c>
      <c r="C44" s="132"/>
      <c r="D44" s="438">
        <v>0.79166666666666696</v>
      </c>
      <c r="E44" s="75">
        <f t="shared" ref="E44:V44" si="70">D44+E$9</f>
        <v>0.79583333333333361</v>
      </c>
      <c r="F44" s="75">
        <f t="shared" si="70"/>
        <v>0.80277777777777803</v>
      </c>
      <c r="G44" s="75">
        <f t="shared" si="70"/>
        <v>0.80833333333333357</v>
      </c>
      <c r="H44" s="75">
        <f t="shared" si="70"/>
        <v>0.81111111111111134</v>
      </c>
      <c r="I44" s="75">
        <f t="shared" si="70"/>
        <v>0.81458333333333355</v>
      </c>
      <c r="J44" s="75">
        <f t="shared" si="70"/>
        <v>0.81666666666666687</v>
      </c>
      <c r="K44" s="75">
        <f t="shared" si="70"/>
        <v>0.82083333333333353</v>
      </c>
      <c r="L44" s="75">
        <f t="shared" si="70"/>
        <v>0.82430555555555574</v>
      </c>
      <c r="M44" s="75">
        <f t="shared" si="70"/>
        <v>0.82916666666666683</v>
      </c>
      <c r="N44" s="75">
        <f t="shared" si="70"/>
        <v>0.83333333333333348</v>
      </c>
      <c r="O44" s="75">
        <f t="shared" si="70"/>
        <v>0.83611111111111125</v>
      </c>
      <c r="P44" s="75">
        <f t="shared" si="70"/>
        <v>0.83958333333333346</v>
      </c>
      <c r="Q44" s="75">
        <f t="shared" si="70"/>
        <v>0.84166666666666679</v>
      </c>
      <c r="R44" s="75">
        <f t="shared" si="70"/>
        <v>0.84513888888888899</v>
      </c>
      <c r="S44" s="75">
        <f t="shared" si="70"/>
        <v>0.8486111111111112</v>
      </c>
      <c r="T44" s="75">
        <f t="shared" si="70"/>
        <v>0.85277777777777786</v>
      </c>
      <c r="U44" s="75">
        <f t="shared" si="70"/>
        <v>0.85902777777777783</v>
      </c>
      <c r="V44" s="75">
        <f t="shared" si="70"/>
        <v>0.86319444444444449</v>
      </c>
      <c r="W44" s="132"/>
      <c r="X44" s="205">
        <f t="shared" si="41"/>
        <v>28.480000000000004</v>
      </c>
      <c r="Y44" s="163">
        <f t="shared" si="67"/>
        <v>7.1527777777777524E-2</v>
      </c>
      <c r="Z44" s="80">
        <f t="shared" si="68"/>
        <v>16.590291262135985</v>
      </c>
      <c r="AA44" s="81"/>
      <c r="AB44" s="82"/>
    </row>
    <row r="45" spans="1:28" ht="18.399999999999999" customHeight="1" x14ac:dyDescent="0.25">
      <c r="A45" s="693"/>
      <c r="B45" s="74">
        <v>29</v>
      </c>
      <c r="C45" s="132"/>
      <c r="D45" s="438">
        <v>0.81250000000000033</v>
      </c>
      <c r="E45" s="75">
        <f t="shared" ref="E45:V45" si="71">D45+E$9</f>
        <v>0.81666666666666698</v>
      </c>
      <c r="F45" s="75">
        <f t="shared" si="71"/>
        <v>0.8236111111111114</v>
      </c>
      <c r="G45" s="75">
        <f t="shared" si="71"/>
        <v>0.82916666666666694</v>
      </c>
      <c r="H45" s="75">
        <f t="shared" si="71"/>
        <v>0.83194444444444471</v>
      </c>
      <c r="I45" s="75">
        <f t="shared" si="71"/>
        <v>0.83541666666666692</v>
      </c>
      <c r="J45" s="75">
        <f t="shared" si="71"/>
        <v>0.83750000000000024</v>
      </c>
      <c r="K45" s="75">
        <f t="shared" si="71"/>
        <v>0.8416666666666669</v>
      </c>
      <c r="L45" s="75">
        <f t="shared" si="71"/>
        <v>0.84513888888888911</v>
      </c>
      <c r="M45" s="75">
        <f t="shared" si="71"/>
        <v>0.8500000000000002</v>
      </c>
      <c r="N45" s="75">
        <f t="shared" si="71"/>
        <v>0.85416666666666685</v>
      </c>
      <c r="O45" s="75">
        <f t="shared" si="71"/>
        <v>0.85694444444444462</v>
      </c>
      <c r="P45" s="75">
        <f t="shared" si="71"/>
        <v>0.86041666666666683</v>
      </c>
      <c r="Q45" s="75">
        <f t="shared" si="71"/>
        <v>0.86250000000000016</v>
      </c>
      <c r="R45" s="75">
        <f t="shared" si="71"/>
        <v>0.86597222222222237</v>
      </c>
      <c r="S45" s="75">
        <f t="shared" si="71"/>
        <v>0.86944444444444458</v>
      </c>
      <c r="T45" s="75">
        <f t="shared" si="71"/>
        <v>0.87361111111111123</v>
      </c>
      <c r="U45" s="75">
        <f t="shared" si="71"/>
        <v>0.8798611111111112</v>
      </c>
      <c r="V45" s="75">
        <f t="shared" si="71"/>
        <v>0.88402777777777786</v>
      </c>
      <c r="W45" s="132"/>
      <c r="X45" s="205">
        <f t="shared" si="41"/>
        <v>28.480000000000004</v>
      </c>
      <c r="Y45" s="163">
        <f t="shared" si="67"/>
        <v>7.1527777777777524E-2</v>
      </c>
      <c r="Z45" s="80">
        <f t="shared" si="68"/>
        <v>16.590291262135985</v>
      </c>
      <c r="AA45" s="81"/>
      <c r="AB45" s="82"/>
    </row>
    <row r="46" spans="1:28" ht="18.399999999999999" customHeight="1" x14ac:dyDescent="0.25">
      <c r="A46" s="693"/>
      <c r="B46" s="74">
        <v>30</v>
      </c>
      <c r="C46" s="132"/>
      <c r="D46" s="438">
        <v>0.8333333333333337</v>
      </c>
      <c r="E46" s="75">
        <f t="shared" ref="E46:V46" si="72">D46+E$9</f>
        <v>0.83750000000000036</v>
      </c>
      <c r="F46" s="75">
        <f t="shared" si="72"/>
        <v>0.84444444444444478</v>
      </c>
      <c r="G46" s="75">
        <f t="shared" si="72"/>
        <v>0.85000000000000031</v>
      </c>
      <c r="H46" s="75">
        <f t="shared" si="72"/>
        <v>0.85277777777777808</v>
      </c>
      <c r="I46" s="75">
        <f t="shared" si="72"/>
        <v>0.85625000000000029</v>
      </c>
      <c r="J46" s="75">
        <f t="shared" si="72"/>
        <v>0.85833333333333361</v>
      </c>
      <c r="K46" s="75">
        <f t="shared" si="72"/>
        <v>0.86250000000000027</v>
      </c>
      <c r="L46" s="75">
        <f t="shared" si="72"/>
        <v>0.86597222222222248</v>
      </c>
      <c r="M46" s="75">
        <f t="shared" si="72"/>
        <v>0.87083333333333357</v>
      </c>
      <c r="N46" s="75">
        <f t="shared" si="72"/>
        <v>0.87500000000000022</v>
      </c>
      <c r="O46" s="75">
        <f t="shared" si="72"/>
        <v>0.87777777777777799</v>
      </c>
      <c r="P46" s="75">
        <f t="shared" si="72"/>
        <v>0.8812500000000002</v>
      </c>
      <c r="Q46" s="75">
        <f t="shared" si="72"/>
        <v>0.88333333333333353</v>
      </c>
      <c r="R46" s="75">
        <f t="shared" si="72"/>
        <v>0.88680555555555574</v>
      </c>
      <c r="S46" s="75">
        <f t="shared" si="72"/>
        <v>0.89027777777777795</v>
      </c>
      <c r="T46" s="75">
        <f t="shared" si="72"/>
        <v>0.8944444444444446</v>
      </c>
      <c r="U46" s="75">
        <f t="shared" si="72"/>
        <v>0.90069444444444458</v>
      </c>
      <c r="V46" s="75">
        <f t="shared" si="72"/>
        <v>0.90486111111111123</v>
      </c>
      <c r="W46" s="132"/>
      <c r="X46" s="205">
        <f t="shared" si="41"/>
        <v>28.480000000000004</v>
      </c>
      <c r="Y46" s="163">
        <f t="shared" si="67"/>
        <v>7.1527777777777524E-2</v>
      </c>
      <c r="Z46" s="80">
        <f t="shared" si="68"/>
        <v>16.590291262135985</v>
      </c>
      <c r="AA46" s="81"/>
      <c r="AB46" s="82"/>
    </row>
    <row r="47" spans="1:28" ht="18.399999999999999" customHeight="1" x14ac:dyDescent="0.25">
      <c r="A47" s="693"/>
      <c r="B47" s="74">
        <v>31</v>
      </c>
      <c r="C47" s="132"/>
      <c r="D47" s="438">
        <v>0.85416666666666707</v>
      </c>
      <c r="E47" s="75">
        <f t="shared" ref="E47:V47" si="73">D47+E$9</f>
        <v>0.85833333333333373</v>
      </c>
      <c r="F47" s="75">
        <f t="shared" si="73"/>
        <v>0.86527777777777815</v>
      </c>
      <c r="G47" s="75">
        <f t="shared" si="73"/>
        <v>0.87083333333333368</v>
      </c>
      <c r="H47" s="75">
        <f t="shared" si="73"/>
        <v>0.87361111111111145</v>
      </c>
      <c r="I47" s="75">
        <f t="shared" si="73"/>
        <v>0.87708333333333366</v>
      </c>
      <c r="J47" s="75">
        <f t="shared" si="73"/>
        <v>0.87916666666666698</v>
      </c>
      <c r="K47" s="75">
        <f t="shared" si="73"/>
        <v>0.88333333333333364</v>
      </c>
      <c r="L47" s="75">
        <f t="shared" si="73"/>
        <v>0.88680555555555585</v>
      </c>
      <c r="M47" s="75">
        <f t="shared" si="73"/>
        <v>0.89166666666666694</v>
      </c>
      <c r="N47" s="75">
        <f t="shared" si="73"/>
        <v>0.89583333333333359</v>
      </c>
      <c r="O47" s="75">
        <f t="shared" si="73"/>
        <v>0.89861111111111136</v>
      </c>
      <c r="P47" s="75">
        <f t="shared" si="73"/>
        <v>0.90208333333333357</v>
      </c>
      <c r="Q47" s="75">
        <f t="shared" si="73"/>
        <v>0.9041666666666669</v>
      </c>
      <c r="R47" s="75">
        <f t="shared" si="73"/>
        <v>0.90763888888888911</v>
      </c>
      <c r="S47" s="75">
        <f t="shared" si="73"/>
        <v>0.91111111111111132</v>
      </c>
      <c r="T47" s="75">
        <f t="shared" si="73"/>
        <v>0.91527777777777797</v>
      </c>
      <c r="U47" s="75">
        <f t="shared" si="73"/>
        <v>0.92152777777777795</v>
      </c>
      <c r="V47" s="75">
        <f t="shared" si="73"/>
        <v>0.9256944444444446</v>
      </c>
      <c r="W47" s="132"/>
      <c r="X47" s="205">
        <f t="shared" si="41"/>
        <v>28.480000000000004</v>
      </c>
      <c r="Y47" s="163">
        <f t="shared" si="67"/>
        <v>7.1527777777777524E-2</v>
      </c>
      <c r="Z47" s="80">
        <f t="shared" si="68"/>
        <v>16.590291262135985</v>
      </c>
      <c r="AA47" s="81"/>
      <c r="AB47" s="82"/>
    </row>
    <row r="48" spans="1:28" ht="18.399999999999999" customHeight="1" x14ac:dyDescent="0.25">
      <c r="A48" s="693"/>
      <c r="B48" s="142">
        <v>32</v>
      </c>
      <c r="C48" s="149"/>
      <c r="D48" s="439">
        <v>0.87500000000000044</v>
      </c>
      <c r="E48" s="216">
        <f t="shared" ref="E48:E51" si="74">D48+E$10</f>
        <v>0.87847222222222265</v>
      </c>
      <c r="F48" s="216">
        <f t="shared" ref="F48:F51" si="75">E48+F$10</f>
        <v>0.88472222222222263</v>
      </c>
      <c r="G48" s="216">
        <f t="shared" ref="G48:G51" si="76">F48+G$10</f>
        <v>0.89027777777777817</v>
      </c>
      <c r="H48" s="216">
        <f t="shared" ref="H48:H51" si="77">G48+H$10</f>
        <v>0.89305555555555594</v>
      </c>
      <c r="I48" s="216">
        <f t="shared" ref="I48:I51" si="78">H48+I$10</f>
        <v>0.8958333333333337</v>
      </c>
      <c r="J48" s="216">
        <f t="shared" ref="J48:J51" si="79">I48+J$10</f>
        <v>0.89791666666666703</v>
      </c>
      <c r="K48" s="216">
        <f t="shared" ref="K48:K51" si="80">J48+K$10</f>
        <v>0.90208333333333368</v>
      </c>
      <c r="L48" s="216">
        <f t="shared" ref="L48:L51" si="81">K48+L$10</f>
        <v>0.90486111111111145</v>
      </c>
      <c r="M48" s="216">
        <f t="shared" ref="M48:M51" si="82">L48+M$10</f>
        <v>0.9090277777777781</v>
      </c>
      <c r="N48" s="216">
        <f t="shared" ref="N48:N51" si="83">M48+N$10</f>
        <v>0.91250000000000031</v>
      </c>
      <c r="O48" s="216">
        <f t="shared" ref="O48:O51" si="84">N48+O$10</f>
        <v>0.91527777777777808</v>
      </c>
      <c r="P48" s="216">
        <f t="shared" ref="P48:P51" si="85">O48+P$10</f>
        <v>0.91875000000000029</v>
      </c>
      <c r="Q48" s="216">
        <f t="shared" ref="Q48:Q51" si="86">P48+Q$10</f>
        <v>0.92083333333333361</v>
      </c>
      <c r="R48" s="216">
        <f t="shared" ref="R48:R51" si="87">Q48+R$10</f>
        <v>0.92361111111111138</v>
      </c>
      <c r="S48" s="216">
        <f t="shared" ref="S48:S51" si="88">R48+S$10</f>
        <v>0.92708333333333359</v>
      </c>
      <c r="T48" s="216">
        <f t="shared" ref="T48:T51" si="89">S48+T$10</f>
        <v>0.9305555555555558</v>
      </c>
      <c r="U48" s="216">
        <f t="shared" ref="U48:U51" si="90">T48+U$10</f>
        <v>0.93611111111111134</v>
      </c>
      <c r="V48" s="216">
        <f t="shared" ref="V48:V51" si="91">U48+V$10</f>
        <v>0.93958333333333355</v>
      </c>
      <c r="W48" s="149"/>
      <c r="X48" s="156">
        <f t="shared" si="41"/>
        <v>28.480000000000004</v>
      </c>
      <c r="Y48" s="157">
        <f t="shared" si="67"/>
        <v>6.4583333333333104E-2</v>
      </c>
      <c r="Z48" s="158">
        <f t="shared" si="68"/>
        <v>18.374193548387165</v>
      </c>
      <c r="AA48" s="81"/>
      <c r="AB48" s="82"/>
    </row>
    <row r="49" spans="1:28" ht="18.399999999999999" customHeight="1" x14ac:dyDescent="0.25">
      <c r="A49" s="693"/>
      <c r="B49" s="142">
        <v>33</v>
      </c>
      <c r="C49" s="149"/>
      <c r="D49" s="439">
        <v>0.89583333333333381</v>
      </c>
      <c r="E49" s="216">
        <f t="shared" si="74"/>
        <v>0.89930555555555602</v>
      </c>
      <c r="F49" s="216">
        <f t="shared" si="75"/>
        <v>0.905555555555556</v>
      </c>
      <c r="G49" s="216">
        <f t="shared" si="76"/>
        <v>0.91111111111111154</v>
      </c>
      <c r="H49" s="216">
        <f t="shared" si="77"/>
        <v>0.91388888888888931</v>
      </c>
      <c r="I49" s="216">
        <f t="shared" si="78"/>
        <v>0.91666666666666707</v>
      </c>
      <c r="J49" s="216">
        <f t="shared" si="79"/>
        <v>0.9187500000000004</v>
      </c>
      <c r="K49" s="216">
        <f t="shared" si="80"/>
        <v>0.92291666666666705</v>
      </c>
      <c r="L49" s="216">
        <f t="shared" si="81"/>
        <v>0.92569444444444482</v>
      </c>
      <c r="M49" s="216">
        <f t="shared" si="82"/>
        <v>0.92986111111111147</v>
      </c>
      <c r="N49" s="216">
        <f t="shared" si="83"/>
        <v>0.93333333333333368</v>
      </c>
      <c r="O49" s="216">
        <f t="shared" si="84"/>
        <v>0.93611111111111145</v>
      </c>
      <c r="P49" s="216">
        <f t="shared" si="85"/>
        <v>0.93958333333333366</v>
      </c>
      <c r="Q49" s="216">
        <f t="shared" si="86"/>
        <v>0.94166666666666698</v>
      </c>
      <c r="R49" s="216">
        <f t="shared" si="87"/>
        <v>0.94444444444444475</v>
      </c>
      <c r="S49" s="216">
        <f t="shared" si="88"/>
        <v>0.94791666666666696</v>
      </c>
      <c r="T49" s="216">
        <f t="shared" si="89"/>
        <v>0.95138888888888917</v>
      </c>
      <c r="U49" s="216">
        <f t="shared" si="90"/>
        <v>0.95694444444444471</v>
      </c>
      <c r="V49" s="216">
        <f t="shared" si="91"/>
        <v>0.96041666666666692</v>
      </c>
      <c r="W49" s="149"/>
      <c r="X49" s="156">
        <f t="shared" si="41"/>
        <v>28.480000000000004</v>
      </c>
      <c r="Y49" s="157">
        <f t="shared" si="67"/>
        <v>6.4583333333333104E-2</v>
      </c>
      <c r="Z49" s="158">
        <f t="shared" si="68"/>
        <v>18.374193548387165</v>
      </c>
      <c r="AA49" s="81"/>
      <c r="AB49" s="82"/>
    </row>
    <row r="50" spans="1:28" ht="18.399999999999999" customHeight="1" x14ac:dyDescent="0.25">
      <c r="A50" s="693"/>
      <c r="B50" s="142">
        <v>34</v>
      </c>
      <c r="C50" s="149"/>
      <c r="D50" s="439">
        <v>0.91666666666666718</v>
      </c>
      <c r="E50" s="216">
        <f t="shared" si="74"/>
        <v>0.92013888888888939</v>
      </c>
      <c r="F50" s="216">
        <f t="shared" si="75"/>
        <v>0.92638888888888937</v>
      </c>
      <c r="G50" s="216">
        <f t="shared" si="76"/>
        <v>0.93194444444444491</v>
      </c>
      <c r="H50" s="216">
        <f t="shared" si="77"/>
        <v>0.93472222222222268</v>
      </c>
      <c r="I50" s="216">
        <f t="shared" si="78"/>
        <v>0.93750000000000044</v>
      </c>
      <c r="J50" s="216">
        <f t="shared" si="79"/>
        <v>0.93958333333333377</v>
      </c>
      <c r="K50" s="216">
        <f t="shared" si="80"/>
        <v>0.94375000000000042</v>
      </c>
      <c r="L50" s="216">
        <f t="shared" si="81"/>
        <v>0.94652777777777819</v>
      </c>
      <c r="M50" s="216">
        <f t="shared" si="82"/>
        <v>0.95069444444444484</v>
      </c>
      <c r="N50" s="216">
        <f t="shared" si="83"/>
        <v>0.95416666666666705</v>
      </c>
      <c r="O50" s="216">
        <f t="shared" si="84"/>
        <v>0.95694444444444482</v>
      </c>
      <c r="P50" s="216">
        <f t="shared" si="85"/>
        <v>0.96041666666666703</v>
      </c>
      <c r="Q50" s="216">
        <f t="shared" si="86"/>
        <v>0.96250000000000036</v>
      </c>
      <c r="R50" s="216">
        <f t="shared" si="87"/>
        <v>0.96527777777777812</v>
      </c>
      <c r="S50" s="216">
        <f t="shared" si="88"/>
        <v>0.96875000000000033</v>
      </c>
      <c r="T50" s="216">
        <f t="shared" si="89"/>
        <v>0.97222222222222254</v>
      </c>
      <c r="U50" s="216">
        <f t="shared" si="90"/>
        <v>0.97777777777777808</v>
      </c>
      <c r="V50" s="216">
        <f t="shared" si="91"/>
        <v>0.98125000000000029</v>
      </c>
      <c r="W50" s="149"/>
      <c r="X50" s="156">
        <f t="shared" si="41"/>
        <v>28.480000000000004</v>
      </c>
      <c r="Y50" s="157">
        <f t="shared" si="67"/>
        <v>6.4583333333333104E-2</v>
      </c>
      <c r="Z50" s="158">
        <f t="shared" si="68"/>
        <v>18.374193548387165</v>
      </c>
      <c r="AA50" s="81"/>
      <c r="AB50" s="82"/>
    </row>
    <row r="51" spans="1:28" ht="18.399999999999999" customHeight="1" x14ac:dyDescent="0.25">
      <c r="A51" s="693"/>
      <c r="B51" s="142">
        <v>35</v>
      </c>
      <c r="C51" s="149"/>
      <c r="D51" s="439">
        <v>0.93750000000000056</v>
      </c>
      <c r="E51" s="216">
        <f t="shared" si="74"/>
        <v>0.94097222222222276</v>
      </c>
      <c r="F51" s="216">
        <f t="shared" si="75"/>
        <v>0.94722222222222274</v>
      </c>
      <c r="G51" s="216">
        <f t="shared" si="76"/>
        <v>0.95277777777777828</v>
      </c>
      <c r="H51" s="216">
        <f t="shared" si="77"/>
        <v>0.95555555555555605</v>
      </c>
      <c r="I51" s="216">
        <f t="shared" si="78"/>
        <v>0.95833333333333381</v>
      </c>
      <c r="J51" s="216">
        <f t="shared" si="79"/>
        <v>0.96041666666666714</v>
      </c>
      <c r="K51" s="216">
        <f t="shared" si="80"/>
        <v>0.96458333333333379</v>
      </c>
      <c r="L51" s="216">
        <f t="shared" si="81"/>
        <v>0.96736111111111156</v>
      </c>
      <c r="M51" s="216">
        <f t="shared" si="82"/>
        <v>0.97152777777777821</v>
      </c>
      <c r="N51" s="216">
        <f t="shared" si="83"/>
        <v>0.97500000000000042</v>
      </c>
      <c r="O51" s="216">
        <f t="shared" si="84"/>
        <v>0.97777777777777819</v>
      </c>
      <c r="P51" s="216">
        <f t="shared" si="85"/>
        <v>0.9812500000000004</v>
      </c>
      <c r="Q51" s="216">
        <f t="shared" si="86"/>
        <v>0.98333333333333373</v>
      </c>
      <c r="R51" s="216">
        <f t="shared" si="87"/>
        <v>0.98611111111111149</v>
      </c>
      <c r="S51" s="216">
        <f t="shared" si="88"/>
        <v>0.9895833333333337</v>
      </c>
      <c r="T51" s="216">
        <f t="shared" si="89"/>
        <v>0.99305555555555591</v>
      </c>
      <c r="U51" s="216">
        <f t="shared" si="90"/>
        <v>0.99861111111111145</v>
      </c>
      <c r="V51" s="216">
        <f t="shared" si="91"/>
        <v>1.0020833333333337</v>
      </c>
      <c r="W51" s="149"/>
      <c r="X51" s="156">
        <f t="shared" si="41"/>
        <v>28.480000000000004</v>
      </c>
      <c r="Y51" s="157">
        <f t="shared" si="67"/>
        <v>6.4583333333333104E-2</v>
      </c>
      <c r="Z51" s="158">
        <f t="shared" si="68"/>
        <v>18.374193548387165</v>
      </c>
      <c r="AA51" s="81"/>
      <c r="AB51" s="82">
        <f>D51-D41</f>
        <v>0.2083333333333337</v>
      </c>
    </row>
    <row r="52" spans="1:28" ht="18.399999999999999" customHeight="1" thickBot="1" x14ac:dyDescent="0.3">
      <c r="A52" s="709"/>
      <c r="B52" s="142">
        <v>36</v>
      </c>
      <c r="C52" s="149"/>
      <c r="D52" s="439">
        <v>0.95833333333333393</v>
      </c>
      <c r="E52" s="216">
        <f t="shared" si="23"/>
        <v>0.96180555555555614</v>
      </c>
      <c r="F52" s="216">
        <f t="shared" si="24"/>
        <v>0.96805555555555611</v>
      </c>
      <c r="G52" s="216">
        <f t="shared" si="25"/>
        <v>0.97361111111111165</v>
      </c>
      <c r="H52" s="216">
        <f t="shared" si="26"/>
        <v>0.97638888888888942</v>
      </c>
      <c r="I52" s="216">
        <f t="shared" si="27"/>
        <v>0.97916666666666718</v>
      </c>
      <c r="J52" s="216">
        <f t="shared" si="28"/>
        <v>0.98125000000000051</v>
      </c>
      <c r="K52" s="216">
        <f t="shared" si="29"/>
        <v>0.98541666666666716</v>
      </c>
      <c r="L52" s="216">
        <f t="shared" si="30"/>
        <v>0.98819444444444493</v>
      </c>
      <c r="M52" s="216">
        <f t="shared" si="31"/>
        <v>0.99236111111111158</v>
      </c>
      <c r="N52" s="216">
        <f t="shared" si="32"/>
        <v>0.99583333333333379</v>
      </c>
      <c r="O52" s="216">
        <f t="shared" si="33"/>
        <v>0.99861111111111156</v>
      </c>
      <c r="P52" s="216">
        <f t="shared" si="34"/>
        <v>1.0020833333333339</v>
      </c>
      <c r="Q52" s="216">
        <f t="shared" si="35"/>
        <v>1.0041666666666673</v>
      </c>
      <c r="R52" s="216">
        <f t="shared" si="36"/>
        <v>1.0069444444444451</v>
      </c>
      <c r="S52" s="216">
        <f t="shared" si="37"/>
        <v>1.0104166666666674</v>
      </c>
      <c r="T52" s="216">
        <f t="shared" si="38"/>
        <v>1.0138888888888897</v>
      </c>
      <c r="U52" s="216">
        <f t="shared" si="39"/>
        <v>1.0194444444444453</v>
      </c>
      <c r="V52" s="216">
        <f t="shared" si="40"/>
        <v>1.0229166666666676</v>
      </c>
      <c r="W52" s="217">
        <f t="shared" ref="W52" si="92">V52+W$10</f>
        <v>1.0229166666666676</v>
      </c>
      <c r="X52" s="156">
        <f t="shared" si="41"/>
        <v>28.480000000000004</v>
      </c>
      <c r="Y52" s="157">
        <f t="shared" si="21"/>
        <v>6.4583333333333659E-2</v>
      </c>
      <c r="Z52" s="158">
        <f>$M$56/((Y52*1440)/60)</f>
        <v>18.374193548387005</v>
      </c>
      <c r="AA52" s="81"/>
      <c r="AB52" s="82">
        <f t="shared" si="43"/>
        <v>2.083333333333337E-2</v>
      </c>
    </row>
    <row r="53" spans="1:28" ht="18.399999999999999" customHeight="1" x14ac:dyDescent="0.2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B53" s="82"/>
    </row>
    <row r="54" spans="1:28" ht="18.399999999999999" customHeight="1" x14ac:dyDescent="0.25">
      <c r="A54" s="84"/>
      <c r="B54" s="84"/>
      <c r="C54" s="84"/>
      <c r="D54" s="84" t="s">
        <v>63</v>
      </c>
      <c r="E54" s="84"/>
      <c r="F54" s="206"/>
      <c r="G54" s="206"/>
      <c r="H54" s="206"/>
      <c r="I54" s="206"/>
      <c r="J54" s="206"/>
      <c r="K54" s="206"/>
      <c r="L54" s="206"/>
      <c r="M54" s="84">
        <v>31</v>
      </c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B54" s="82"/>
    </row>
    <row r="55" spans="1:28" ht="18.399999999999999" customHeight="1" x14ac:dyDescent="0.25">
      <c r="A55" s="84"/>
      <c r="B55" s="84"/>
      <c r="C55" s="84"/>
      <c r="D55" s="84" t="s">
        <v>65</v>
      </c>
      <c r="E55" s="84"/>
      <c r="F55" s="206"/>
      <c r="G55" s="206"/>
      <c r="H55" s="206"/>
      <c r="I55" s="206"/>
      <c r="J55" s="206"/>
      <c r="K55" s="206"/>
      <c r="L55" s="206"/>
      <c r="M55" s="84">
        <f>B52</f>
        <v>36</v>
      </c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B55" s="82"/>
    </row>
    <row r="56" spans="1:28" ht="18.399999999999999" customHeight="1" x14ac:dyDescent="0.25">
      <c r="A56" s="84"/>
      <c r="B56" s="84"/>
      <c r="C56" s="84"/>
      <c r="D56" s="84" t="s">
        <v>66</v>
      </c>
      <c r="E56" s="84"/>
      <c r="F56" s="206"/>
      <c r="G56" s="206"/>
      <c r="H56" s="206"/>
      <c r="I56" s="206"/>
      <c r="J56" s="206"/>
      <c r="K56" s="206"/>
      <c r="L56" s="206"/>
      <c r="M56" s="207">
        <f>X13</f>
        <v>28.480000000000004</v>
      </c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B56" s="82"/>
    </row>
    <row r="57" spans="1:28" ht="15" customHeight="1" x14ac:dyDescent="0.25">
      <c r="D57" s="84" t="s">
        <v>68</v>
      </c>
      <c r="G57" s="40">
        <v>3</v>
      </c>
      <c r="M57" s="84"/>
      <c r="AB57" s="82"/>
    </row>
    <row r="58" spans="1:28" ht="15" customHeight="1" x14ac:dyDescent="0.25">
      <c r="D58" s="84" t="s">
        <v>70</v>
      </c>
      <c r="G58" s="40">
        <f>B54</f>
        <v>0</v>
      </c>
      <c r="AB58" s="82"/>
    </row>
    <row r="59" spans="1:28" ht="15" customHeight="1" x14ac:dyDescent="0.25">
      <c r="AB59" s="82"/>
    </row>
    <row r="60" spans="1:28" ht="15" customHeight="1" x14ac:dyDescent="0.25">
      <c r="AB60" s="82"/>
    </row>
    <row r="61" spans="1:28" ht="15" customHeight="1" x14ac:dyDescent="0.25">
      <c r="AB61" s="82"/>
    </row>
    <row r="62" spans="1:28" ht="15" customHeight="1" x14ac:dyDescent="0.25">
      <c r="AB62" s="82"/>
    </row>
    <row r="63" spans="1:28" ht="15" customHeight="1" x14ac:dyDescent="0.25">
      <c r="AB63" s="82"/>
    </row>
    <row r="64" spans="1:28" ht="15" customHeight="1" x14ac:dyDescent="0.25">
      <c r="AB64" s="82"/>
    </row>
    <row r="65" spans="28:28" ht="15" customHeight="1" x14ac:dyDescent="0.25">
      <c r="AB65" s="82"/>
    </row>
    <row r="66" spans="28:28" ht="15" customHeight="1" x14ac:dyDescent="0.25">
      <c r="AB66" s="82"/>
    </row>
  </sheetData>
  <mergeCells count="12">
    <mergeCell ref="A17:A52"/>
    <mergeCell ref="B8:Z8"/>
    <mergeCell ref="B11:C11"/>
    <mergeCell ref="E11:U11"/>
    <mergeCell ref="X11:X12"/>
    <mergeCell ref="Y11:Y15"/>
    <mergeCell ref="Z11:Z15"/>
    <mergeCell ref="AA11:AA15"/>
    <mergeCell ref="B12:C12"/>
    <mergeCell ref="X13:X15"/>
    <mergeCell ref="B15:C15"/>
    <mergeCell ref="B16:AA16"/>
  </mergeCells>
  <pageMargins left="0.51181102362204722" right="0.15748031496062992" top="0.74803149606299213" bottom="0.74803149606299213" header="0.31496062992125984" footer="0.31496062992125984"/>
  <pageSetup paperSize="9" scale="31" fitToHeight="5" orientation="portrait" r:id="rId1"/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58"/>
  <sheetViews>
    <sheetView view="pageBreakPreview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22" width="10.7109375" style="40" customWidth="1"/>
    <col min="23" max="23" width="12.140625" style="40" customWidth="1"/>
    <col min="24" max="25" width="9.7109375" style="40" customWidth="1"/>
    <col min="26" max="26" width="14.7109375" style="40" customWidth="1"/>
    <col min="27" max="16384" width="11.5703125" style="40"/>
  </cols>
  <sheetData>
    <row r="1" spans="2:28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2:28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2:28" s="30" customFormat="1" ht="23.25" x14ac:dyDescent="0.35"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2:28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2:28" s="30" customFormat="1" ht="23.25" x14ac:dyDescent="0.35">
      <c r="B5" s="32" t="s">
        <v>179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2:28" s="30" customFormat="1" ht="23.25" x14ac:dyDescent="0.35">
      <c r="B6" s="32" t="s">
        <v>180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2:28" s="30" customFormat="1" ht="24" thickBot="1" x14ac:dyDescent="0.4">
      <c r="B7" s="32" t="s">
        <v>181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173"/>
      <c r="Z7" s="173"/>
    </row>
    <row r="8" spans="2:28" s="30" customFormat="1" ht="123" customHeight="1" thickBot="1" x14ac:dyDescent="0.4">
      <c r="B8" s="710" t="s">
        <v>249</v>
      </c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2"/>
      <c r="AA8" s="332"/>
      <c r="AB8" s="332"/>
    </row>
    <row r="9" spans="2:28" ht="18.75" thickBot="1" x14ac:dyDescent="0.3">
      <c r="B9" s="209"/>
      <c r="C9" s="104"/>
      <c r="D9" s="76"/>
      <c r="E9" s="211">
        <v>4.1666666666666666E-3</v>
      </c>
      <c r="F9" s="211">
        <v>6.9444444444444441E-3</v>
      </c>
      <c r="G9" s="211">
        <v>5.5555555555555558E-3</v>
      </c>
      <c r="H9" s="211">
        <v>2.7777777777777779E-3</v>
      </c>
      <c r="I9" s="211">
        <v>3.472222222222222E-3</v>
      </c>
      <c r="J9" s="211">
        <v>2.0833333333333333E-3</v>
      </c>
      <c r="K9" s="211">
        <v>4.1666666666666666E-3</v>
      </c>
      <c r="L9" s="211">
        <v>3.472222222222222E-3</v>
      </c>
      <c r="M9" s="211">
        <v>4.8611111111111112E-3</v>
      </c>
      <c r="N9" s="211">
        <v>4.1666666666666666E-3</v>
      </c>
      <c r="O9" s="211">
        <v>2.7777777777777779E-3</v>
      </c>
      <c r="P9" s="211">
        <v>3.472222222222222E-3</v>
      </c>
      <c r="Q9" s="211">
        <v>2.0833333333333333E-3</v>
      </c>
      <c r="R9" s="211">
        <v>3.472222222222222E-3</v>
      </c>
      <c r="S9" s="211">
        <v>3.472222222222222E-3</v>
      </c>
      <c r="T9" s="211">
        <v>4.1666666666666666E-3</v>
      </c>
      <c r="U9" s="211">
        <v>6.2499999999999995E-3</v>
      </c>
      <c r="V9" s="212">
        <v>4.1666666666666666E-3</v>
      </c>
      <c r="W9" s="76"/>
      <c r="X9" s="114">
        <f>SUM(E9:V9)</f>
        <v>7.1527777777777787E-2</v>
      </c>
      <c r="Y9" s="195"/>
      <c r="Z9" s="106"/>
    </row>
    <row r="10" spans="2:28" ht="15.75" customHeight="1" thickBot="1" x14ac:dyDescent="0.3">
      <c r="B10" s="104"/>
      <c r="C10" s="104"/>
      <c r="D10" s="76"/>
      <c r="E10" s="211">
        <v>3.472222222222222E-3</v>
      </c>
      <c r="F10" s="211">
        <v>6.2499999999999995E-3</v>
      </c>
      <c r="G10" s="211">
        <v>5.5555555555555558E-3</v>
      </c>
      <c r="H10" s="211">
        <v>2.7777777777777779E-3</v>
      </c>
      <c r="I10" s="211">
        <v>2.7777777777777779E-3</v>
      </c>
      <c r="J10" s="211">
        <v>2.0833333333333333E-3</v>
      </c>
      <c r="K10" s="211">
        <v>4.1666666666666666E-3</v>
      </c>
      <c r="L10" s="211">
        <v>2.7777777777777779E-3</v>
      </c>
      <c r="M10" s="211">
        <v>4.1666666666666666E-3</v>
      </c>
      <c r="N10" s="211">
        <v>3.472222222222222E-3</v>
      </c>
      <c r="O10" s="211">
        <v>2.7777777777777779E-3</v>
      </c>
      <c r="P10" s="211">
        <v>3.472222222222222E-3</v>
      </c>
      <c r="Q10" s="211">
        <v>2.0833333333333333E-3</v>
      </c>
      <c r="R10" s="211">
        <v>2.7777777777777779E-3</v>
      </c>
      <c r="S10" s="211">
        <v>3.472222222222222E-3</v>
      </c>
      <c r="T10" s="211">
        <v>3.472222222222222E-3</v>
      </c>
      <c r="U10" s="211">
        <v>5.5555555555555558E-3</v>
      </c>
      <c r="V10" s="212">
        <v>3.472222222222222E-3</v>
      </c>
      <c r="W10" s="76"/>
      <c r="X10" s="111">
        <f>SUM(E10:V10)</f>
        <v>6.458333333333334E-2</v>
      </c>
      <c r="Y10" s="195"/>
      <c r="Z10" s="106"/>
    </row>
    <row r="11" spans="2:28" ht="26.25" customHeight="1" thickBot="1" x14ac:dyDescent="0.3">
      <c r="B11" s="763" t="s">
        <v>47</v>
      </c>
      <c r="C11" s="775"/>
      <c r="D11" s="196" t="s">
        <v>127</v>
      </c>
      <c r="E11" s="788" t="s">
        <v>48</v>
      </c>
      <c r="F11" s="789"/>
      <c r="G11" s="789"/>
      <c r="H11" s="789"/>
      <c r="I11" s="789"/>
      <c r="J11" s="789"/>
      <c r="K11" s="789"/>
      <c r="L11" s="789"/>
      <c r="M11" s="789"/>
      <c r="N11" s="789"/>
      <c r="O11" s="789"/>
      <c r="P11" s="789"/>
      <c r="Q11" s="789"/>
      <c r="R11" s="789"/>
      <c r="S11" s="789"/>
      <c r="T11" s="789"/>
      <c r="U11" s="790"/>
      <c r="V11" s="214" t="s">
        <v>128</v>
      </c>
      <c r="W11" s="373" t="s">
        <v>49</v>
      </c>
      <c r="X11" s="701" t="s">
        <v>50</v>
      </c>
      <c r="Y11" s="701" t="s">
        <v>51</v>
      </c>
      <c r="Z11" s="701" t="s">
        <v>52</v>
      </c>
      <c r="AA11" s="701" t="s">
        <v>53</v>
      </c>
    </row>
    <row r="12" spans="2:28" ht="48.75" thickBot="1" x14ac:dyDescent="0.3">
      <c r="B12" s="687"/>
      <c r="C12" s="688"/>
      <c r="D12" s="200" t="s">
        <v>301</v>
      </c>
      <c r="E12" s="200" t="s">
        <v>203</v>
      </c>
      <c r="F12" s="200" t="s">
        <v>136</v>
      </c>
      <c r="G12" s="200" t="s">
        <v>314</v>
      </c>
      <c r="H12" s="200" t="s">
        <v>315</v>
      </c>
      <c r="I12" s="200" t="s">
        <v>326</v>
      </c>
      <c r="J12" s="200" t="s">
        <v>204</v>
      </c>
      <c r="K12" s="200" t="s">
        <v>88</v>
      </c>
      <c r="L12" s="200" t="s">
        <v>198</v>
      </c>
      <c r="M12" s="200" t="s">
        <v>300</v>
      </c>
      <c r="N12" s="200" t="s">
        <v>205</v>
      </c>
      <c r="O12" s="200" t="s">
        <v>88</v>
      </c>
      <c r="P12" s="200" t="s">
        <v>204</v>
      </c>
      <c r="Q12" s="200" t="s">
        <v>326</v>
      </c>
      <c r="R12" s="200" t="s">
        <v>315</v>
      </c>
      <c r="S12" s="200" t="s">
        <v>314</v>
      </c>
      <c r="T12" s="200" t="s">
        <v>136</v>
      </c>
      <c r="U12" s="200" t="s">
        <v>203</v>
      </c>
      <c r="V12" s="200" t="s">
        <v>301</v>
      </c>
      <c r="W12" s="367" t="s">
        <v>150</v>
      </c>
      <c r="X12" s="702"/>
      <c r="Y12" s="703"/>
      <c r="Z12" s="703"/>
      <c r="AA12" s="703"/>
    </row>
    <row r="13" spans="2:28" ht="37.15" customHeight="1" thickBot="1" x14ac:dyDescent="0.3">
      <c r="B13" s="52" t="s">
        <v>58</v>
      </c>
      <c r="C13" s="53">
        <v>0</v>
      </c>
      <c r="D13" s="370"/>
      <c r="E13" s="54">
        <v>1.54</v>
      </c>
      <c r="F13" s="55">
        <v>2.6</v>
      </c>
      <c r="G13" s="55">
        <v>1.7</v>
      </c>
      <c r="H13" s="55">
        <v>1.4</v>
      </c>
      <c r="I13" s="55">
        <v>1.3</v>
      </c>
      <c r="J13" s="55">
        <v>1</v>
      </c>
      <c r="K13" s="55">
        <v>2</v>
      </c>
      <c r="L13" s="55">
        <v>1.3</v>
      </c>
      <c r="M13" s="55">
        <v>1.4</v>
      </c>
      <c r="N13" s="55">
        <v>1.6</v>
      </c>
      <c r="O13" s="55">
        <v>1.5</v>
      </c>
      <c r="P13" s="55">
        <v>1.2</v>
      </c>
      <c r="Q13" s="55">
        <v>1</v>
      </c>
      <c r="R13" s="55">
        <v>1.3</v>
      </c>
      <c r="S13" s="55">
        <v>1.8</v>
      </c>
      <c r="T13" s="55">
        <v>1.7</v>
      </c>
      <c r="U13" s="56">
        <v>2.6</v>
      </c>
      <c r="V13" s="201">
        <v>1.54</v>
      </c>
      <c r="W13" s="376"/>
      <c r="X13" s="719">
        <f>W14</f>
        <v>28.480000000000004</v>
      </c>
      <c r="Y13" s="703"/>
      <c r="Z13" s="703"/>
      <c r="AA13" s="703"/>
    </row>
    <row r="14" spans="2:28" ht="30.75" customHeight="1" thickBot="1" x14ac:dyDescent="0.3">
      <c r="B14" s="58" t="s">
        <v>59</v>
      </c>
      <c r="C14" s="59">
        <v>0</v>
      </c>
      <c r="D14" s="60">
        <f>C14+D13</f>
        <v>0</v>
      </c>
      <c r="E14" s="61">
        <f t="shared" ref="E14:W14" si="0">D14+E13</f>
        <v>1.54</v>
      </c>
      <c r="F14" s="62">
        <f t="shared" si="0"/>
        <v>4.1400000000000006</v>
      </c>
      <c r="G14" s="62">
        <f t="shared" si="0"/>
        <v>5.8400000000000007</v>
      </c>
      <c r="H14" s="62">
        <f t="shared" si="0"/>
        <v>7.24</v>
      </c>
      <c r="I14" s="62">
        <f t="shared" si="0"/>
        <v>8.5400000000000009</v>
      </c>
      <c r="J14" s="62">
        <f t="shared" si="0"/>
        <v>9.5400000000000009</v>
      </c>
      <c r="K14" s="62">
        <f t="shared" si="0"/>
        <v>11.540000000000001</v>
      </c>
      <c r="L14" s="62">
        <f t="shared" si="0"/>
        <v>12.840000000000002</v>
      </c>
      <c r="M14" s="62">
        <f t="shared" si="0"/>
        <v>14.240000000000002</v>
      </c>
      <c r="N14" s="62">
        <f t="shared" si="0"/>
        <v>15.840000000000002</v>
      </c>
      <c r="O14" s="62">
        <f t="shared" si="0"/>
        <v>17.340000000000003</v>
      </c>
      <c r="P14" s="62">
        <f t="shared" si="0"/>
        <v>18.540000000000003</v>
      </c>
      <c r="Q14" s="62">
        <f t="shared" si="0"/>
        <v>19.540000000000003</v>
      </c>
      <c r="R14" s="62">
        <f t="shared" si="0"/>
        <v>20.840000000000003</v>
      </c>
      <c r="S14" s="62">
        <f t="shared" si="0"/>
        <v>22.640000000000004</v>
      </c>
      <c r="T14" s="62">
        <f t="shared" si="0"/>
        <v>24.340000000000003</v>
      </c>
      <c r="U14" s="62">
        <f t="shared" si="0"/>
        <v>26.940000000000005</v>
      </c>
      <c r="V14" s="60">
        <f t="shared" si="0"/>
        <v>28.480000000000004</v>
      </c>
      <c r="W14" s="64">
        <f t="shared" si="0"/>
        <v>28.480000000000004</v>
      </c>
      <c r="X14" s="720"/>
      <c r="Y14" s="703"/>
      <c r="Z14" s="703"/>
      <c r="AA14" s="703"/>
    </row>
    <row r="15" spans="2:28" ht="30.75" customHeight="1" thickBot="1" x14ac:dyDescent="0.3">
      <c r="B15" s="687" t="s">
        <v>60</v>
      </c>
      <c r="C15" s="688"/>
      <c r="D15" s="60" t="e">
        <f t="shared" ref="D15:W15" si="1">D13/((D10*1440)/60)</f>
        <v>#DIV/0!</v>
      </c>
      <c r="E15" s="61">
        <f t="shared" si="1"/>
        <v>18.48</v>
      </c>
      <c r="F15" s="62">
        <f t="shared" si="1"/>
        <v>17.333333333333336</v>
      </c>
      <c r="G15" s="62">
        <f t="shared" si="1"/>
        <v>12.75</v>
      </c>
      <c r="H15" s="62">
        <f t="shared" si="1"/>
        <v>21</v>
      </c>
      <c r="I15" s="62">
        <f t="shared" si="1"/>
        <v>19.5</v>
      </c>
      <c r="J15" s="62">
        <f t="shared" si="1"/>
        <v>20</v>
      </c>
      <c r="K15" s="62">
        <f t="shared" si="1"/>
        <v>20</v>
      </c>
      <c r="L15" s="62">
        <f t="shared" si="1"/>
        <v>19.5</v>
      </c>
      <c r="M15" s="62">
        <f t="shared" si="1"/>
        <v>13.999999999999998</v>
      </c>
      <c r="N15" s="62">
        <f t="shared" si="1"/>
        <v>19.200000000000003</v>
      </c>
      <c r="O15" s="62">
        <f t="shared" si="1"/>
        <v>22.5</v>
      </c>
      <c r="P15" s="62">
        <f t="shared" si="1"/>
        <v>14.4</v>
      </c>
      <c r="Q15" s="62">
        <f t="shared" si="1"/>
        <v>20</v>
      </c>
      <c r="R15" s="62">
        <f t="shared" si="1"/>
        <v>19.5</v>
      </c>
      <c r="S15" s="62">
        <f t="shared" si="1"/>
        <v>21.6</v>
      </c>
      <c r="T15" s="62">
        <f t="shared" si="1"/>
        <v>20.400000000000002</v>
      </c>
      <c r="U15" s="62">
        <f t="shared" si="1"/>
        <v>19.5</v>
      </c>
      <c r="V15" s="60">
        <f t="shared" si="1"/>
        <v>18.48</v>
      </c>
      <c r="W15" s="64" t="e">
        <f t="shared" si="1"/>
        <v>#DIV/0!</v>
      </c>
      <c r="X15" s="721"/>
      <c r="Y15" s="702"/>
      <c r="Z15" s="702"/>
      <c r="AA15" s="702"/>
    </row>
    <row r="16" spans="2:28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691"/>
    </row>
    <row r="17" spans="1:28" ht="18.399999999999999" customHeight="1" x14ac:dyDescent="0.25">
      <c r="A17" s="692" t="s">
        <v>38</v>
      </c>
      <c r="B17" s="67">
        <v>1</v>
      </c>
      <c r="C17" s="130">
        <f t="shared" ref="C17:C20" si="2">D17-$D$9</f>
        <v>0.25</v>
      </c>
      <c r="D17" s="473">
        <v>0.25</v>
      </c>
      <c r="E17" s="75">
        <f t="shared" ref="E17" si="3">D17+E$10</f>
        <v>0.25347222222222221</v>
      </c>
      <c r="F17" s="75">
        <f t="shared" ref="F17" si="4">E17+F$10</f>
        <v>0.25972222222222219</v>
      </c>
      <c r="G17" s="75">
        <f t="shared" ref="G17" si="5">F17+G$10</f>
        <v>0.26527777777777772</v>
      </c>
      <c r="H17" s="75">
        <f t="shared" ref="H17" si="6">G17+H$10</f>
        <v>0.26805555555555549</v>
      </c>
      <c r="I17" s="75">
        <f t="shared" ref="I17" si="7">H17+I$10</f>
        <v>0.27083333333333326</v>
      </c>
      <c r="J17" s="75">
        <f t="shared" ref="J17" si="8">I17+J$10</f>
        <v>0.27291666666666659</v>
      </c>
      <c r="K17" s="75">
        <f t="shared" ref="K17" si="9">J17+K$10</f>
        <v>0.27708333333333324</v>
      </c>
      <c r="L17" s="75">
        <f t="shared" ref="L17" si="10">K17+L$10</f>
        <v>0.27986111111111101</v>
      </c>
      <c r="M17" s="75">
        <f t="shared" ref="M17" si="11">L17+M$10</f>
        <v>0.28402777777777766</v>
      </c>
      <c r="N17" s="75">
        <f t="shared" ref="N17" si="12">M17+N$10</f>
        <v>0.28749999999999987</v>
      </c>
      <c r="O17" s="75">
        <f t="shared" ref="O17" si="13">N17+O$10</f>
        <v>0.29027777777777763</v>
      </c>
      <c r="P17" s="75">
        <f t="shared" ref="P17" si="14">O17+P$10</f>
        <v>0.29374999999999984</v>
      </c>
      <c r="Q17" s="75">
        <f t="shared" ref="Q17" si="15">P17+Q$10</f>
        <v>0.29583333333333317</v>
      </c>
      <c r="R17" s="75">
        <f t="shared" ref="R17" si="16">Q17+R$10</f>
        <v>0.29861111111111094</v>
      </c>
      <c r="S17" s="75">
        <f t="shared" ref="S17" si="17">R17+S$10</f>
        <v>0.30208333333333315</v>
      </c>
      <c r="T17" s="75">
        <f t="shared" ref="T17" si="18">S17+T$10</f>
        <v>0.30555555555555536</v>
      </c>
      <c r="U17" s="75">
        <f t="shared" ref="U17" si="19">T17+U$10</f>
        <v>0.31111111111111089</v>
      </c>
      <c r="V17" s="75">
        <f t="shared" ref="V17" si="20">U17+V$10</f>
        <v>0.3145833333333331</v>
      </c>
      <c r="W17" s="203"/>
      <c r="X17" s="204">
        <f>$X$13</f>
        <v>28.480000000000004</v>
      </c>
      <c r="Y17" s="163">
        <f t="shared" ref="Y17:Y43" si="21">V17-D17</f>
        <v>6.4583333333333104E-2</v>
      </c>
      <c r="Z17" s="80">
        <f t="shared" ref="Z17:Z43" si="22">$M$48/((Y17*1440)/60)</f>
        <v>18.374193548387165</v>
      </c>
      <c r="AA17" s="39"/>
    </row>
    <row r="18" spans="1:28" ht="18.399999999999999" customHeight="1" x14ac:dyDescent="0.25">
      <c r="A18" s="693"/>
      <c r="B18" s="74">
        <v>2</v>
      </c>
      <c r="C18" s="130">
        <f t="shared" si="2"/>
        <v>0.27777777777777779</v>
      </c>
      <c r="D18" s="473">
        <f>D17+"00:40"</f>
        <v>0.27777777777777779</v>
      </c>
      <c r="E18" s="75">
        <f t="shared" ref="E18:E43" si="23">D18+E$10</f>
        <v>0.28125</v>
      </c>
      <c r="F18" s="75">
        <f t="shared" ref="F18:F43" si="24">E18+F$10</f>
        <v>0.28749999999999998</v>
      </c>
      <c r="G18" s="75">
        <f t="shared" ref="G18:G43" si="25">F18+G$10</f>
        <v>0.29305555555555551</v>
      </c>
      <c r="H18" s="75">
        <f t="shared" ref="H18:H43" si="26">G18+H$10</f>
        <v>0.29583333333333328</v>
      </c>
      <c r="I18" s="75">
        <f t="shared" ref="I18:I43" si="27">H18+I$10</f>
        <v>0.29861111111111105</v>
      </c>
      <c r="J18" s="75">
        <f t="shared" ref="J18:J43" si="28">I18+J$10</f>
        <v>0.30069444444444438</v>
      </c>
      <c r="K18" s="75">
        <f t="shared" ref="K18:K43" si="29">J18+K$10</f>
        <v>0.30486111111111103</v>
      </c>
      <c r="L18" s="75">
        <f t="shared" ref="L18:L43" si="30">K18+L$10</f>
        <v>0.3076388888888888</v>
      </c>
      <c r="M18" s="75">
        <f t="shared" ref="M18:M43" si="31">L18+M$10</f>
        <v>0.31180555555555545</v>
      </c>
      <c r="N18" s="75">
        <f t="shared" ref="N18:N43" si="32">M18+N$10</f>
        <v>0.31527777777777766</v>
      </c>
      <c r="O18" s="75">
        <f t="shared" ref="O18:O43" si="33">N18+O$10</f>
        <v>0.31805555555555542</v>
      </c>
      <c r="P18" s="75">
        <f t="shared" ref="P18:P43" si="34">O18+P$10</f>
        <v>0.32152777777777763</v>
      </c>
      <c r="Q18" s="75">
        <f t="shared" ref="Q18:Q43" si="35">P18+Q$10</f>
        <v>0.32361111111111096</v>
      </c>
      <c r="R18" s="75">
        <f t="shared" ref="R18:R43" si="36">Q18+R$10</f>
        <v>0.32638888888888873</v>
      </c>
      <c r="S18" s="75">
        <f t="shared" ref="S18:S43" si="37">R18+S$10</f>
        <v>0.32986111111111094</v>
      </c>
      <c r="T18" s="75">
        <f t="shared" ref="T18:T43" si="38">S18+T$10</f>
        <v>0.33333333333333315</v>
      </c>
      <c r="U18" s="75">
        <f t="shared" ref="U18:U43" si="39">T18+U$10</f>
        <v>0.33888888888888868</v>
      </c>
      <c r="V18" s="75">
        <f t="shared" ref="V18:V43" si="40">U18+V$10</f>
        <v>0.34236111111111089</v>
      </c>
      <c r="W18" s="132"/>
      <c r="X18" s="205">
        <f t="shared" ref="X18:X43" si="41">$X$13</f>
        <v>28.480000000000004</v>
      </c>
      <c r="Y18" s="163">
        <f t="shared" si="21"/>
        <v>6.4583333333333104E-2</v>
      </c>
      <c r="Z18" s="80">
        <f t="shared" si="22"/>
        <v>18.374193548387165</v>
      </c>
      <c r="AA18" s="81"/>
      <c r="AB18" s="82">
        <f>D18-D17</f>
        <v>2.777777777777779E-2</v>
      </c>
    </row>
    <row r="19" spans="1:28" ht="18.399999999999999" customHeight="1" x14ac:dyDescent="0.25">
      <c r="A19" s="693"/>
      <c r="B19" s="74">
        <v>3</v>
      </c>
      <c r="C19" s="130">
        <f t="shared" si="2"/>
        <v>0.30555555555555558</v>
      </c>
      <c r="D19" s="473">
        <f t="shared" ref="D19:D43" si="42">D18+"00:40"</f>
        <v>0.30555555555555558</v>
      </c>
      <c r="E19" s="75">
        <f t="shared" si="23"/>
        <v>0.30902777777777779</v>
      </c>
      <c r="F19" s="75">
        <f t="shared" si="24"/>
        <v>0.31527777777777777</v>
      </c>
      <c r="G19" s="75">
        <f t="shared" si="25"/>
        <v>0.3208333333333333</v>
      </c>
      <c r="H19" s="75">
        <f t="shared" si="26"/>
        <v>0.32361111111111107</v>
      </c>
      <c r="I19" s="75">
        <f t="shared" si="27"/>
        <v>0.32638888888888884</v>
      </c>
      <c r="J19" s="75">
        <f t="shared" si="28"/>
        <v>0.32847222222222217</v>
      </c>
      <c r="K19" s="75">
        <f t="shared" si="29"/>
        <v>0.33263888888888882</v>
      </c>
      <c r="L19" s="75">
        <f t="shared" si="30"/>
        <v>0.33541666666666659</v>
      </c>
      <c r="M19" s="75">
        <f t="shared" si="31"/>
        <v>0.33958333333333324</v>
      </c>
      <c r="N19" s="75">
        <f t="shared" si="32"/>
        <v>0.34305555555555545</v>
      </c>
      <c r="O19" s="75">
        <f t="shared" si="33"/>
        <v>0.34583333333333321</v>
      </c>
      <c r="P19" s="75">
        <f t="shared" si="34"/>
        <v>0.34930555555555542</v>
      </c>
      <c r="Q19" s="75">
        <f t="shared" si="35"/>
        <v>0.35138888888888875</v>
      </c>
      <c r="R19" s="75">
        <f t="shared" si="36"/>
        <v>0.35416666666666652</v>
      </c>
      <c r="S19" s="75">
        <f t="shared" si="37"/>
        <v>0.35763888888888873</v>
      </c>
      <c r="T19" s="75">
        <f t="shared" si="38"/>
        <v>0.36111111111111094</v>
      </c>
      <c r="U19" s="75">
        <f t="shared" si="39"/>
        <v>0.36666666666666647</v>
      </c>
      <c r="V19" s="75">
        <f t="shared" si="40"/>
        <v>0.37013888888888868</v>
      </c>
      <c r="W19" s="132"/>
      <c r="X19" s="205">
        <f t="shared" si="41"/>
        <v>28.480000000000004</v>
      </c>
      <c r="Y19" s="163">
        <f t="shared" si="21"/>
        <v>6.4583333333333104E-2</v>
      </c>
      <c r="Z19" s="80">
        <f t="shared" si="22"/>
        <v>18.374193548387165</v>
      </c>
      <c r="AA19" s="81"/>
      <c r="AB19" s="82">
        <f t="shared" ref="AB19:AB43" si="43">D19-D18</f>
        <v>2.777777777777779E-2</v>
      </c>
    </row>
    <row r="20" spans="1:28" ht="18.399999999999999" customHeight="1" x14ac:dyDescent="0.25">
      <c r="A20" s="693"/>
      <c r="B20" s="74">
        <v>4</v>
      </c>
      <c r="C20" s="130">
        <f t="shared" si="2"/>
        <v>0.33333333333333337</v>
      </c>
      <c r="D20" s="473">
        <f t="shared" si="42"/>
        <v>0.33333333333333337</v>
      </c>
      <c r="E20" s="75">
        <f t="shared" si="23"/>
        <v>0.33680555555555558</v>
      </c>
      <c r="F20" s="75">
        <f t="shared" si="24"/>
        <v>0.34305555555555556</v>
      </c>
      <c r="G20" s="75">
        <f t="shared" si="25"/>
        <v>0.34861111111111109</v>
      </c>
      <c r="H20" s="75">
        <f t="shared" si="26"/>
        <v>0.35138888888888886</v>
      </c>
      <c r="I20" s="75">
        <f t="shared" si="27"/>
        <v>0.35416666666666663</v>
      </c>
      <c r="J20" s="75">
        <f t="shared" si="28"/>
        <v>0.35624999999999996</v>
      </c>
      <c r="K20" s="75">
        <f t="shared" si="29"/>
        <v>0.36041666666666661</v>
      </c>
      <c r="L20" s="75">
        <f t="shared" si="30"/>
        <v>0.36319444444444438</v>
      </c>
      <c r="M20" s="75">
        <f t="shared" si="31"/>
        <v>0.36736111111111103</v>
      </c>
      <c r="N20" s="75">
        <f t="shared" si="32"/>
        <v>0.37083333333333324</v>
      </c>
      <c r="O20" s="75">
        <f t="shared" si="33"/>
        <v>0.37361111111111101</v>
      </c>
      <c r="P20" s="75">
        <f t="shared" si="34"/>
        <v>0.37708333333333321</v>
      </c>
      <c r="Q20" s="75">
        <f t="shared" si="35"/>
        <v>0.37916666666666654</v>
      </c>
      <c r="R20" s="75">
        <f t="shared" si="36"/>
        <v>0.38194444444444431</v>
      </c>
      <c r="S20" s="75">
        <f t="shared" si="37"/>
        <v>0.38541666666666652</v>
      </c>
      <c r="T20" s="75">
        <f t="shared" si="38"/>
        <v>0.38888888888888873</v>
      </c>
      <c r="U20" s="75">
        <f t="shared" si="39"/>
        <v>0.39444444444444426</v>
      </c>
      <c r="V20" s="75">
        <f t="shared" si="40"/>
        <v>0.39791666666666647</v>
      </c>
      <c r="W20" s="132"/>
      <c r="X20" s="205">
        <f t="shared" si="41"/>
        <v>28.480000000000004</v>
      </c>
      <c r="Y20" s="163">
        <f t="shared" si="21"/>
        <v>6.4583333333333104E-2</v>
      </c>
      <c r="Z20" s="80">
        <f t="shared" si="22"/>
        <v>18.374193548387165</v>
      </c>
      <c r="AA20" s="81"/>
      <c r="AB20" s="82">
        <f t="shared" si="43"/>
        <v>2.777777777777779E-2</v>
      </c>
    </row>
    <row r="21" spans="1:28" ht="18.399999999999999" customHeight="1" x14ac:dyDescent="0.25">
      <c r="A21" s="693"/>
      <c r="B21" s="74">
        <v>5</v>
      </c>
      <c r="C21" s="132"/>
      <c r="D21" s="473">
        <f t="shared" si="42"/>
        <v>0.36111111111111116</v>
      </c>
      <c r="E21" s="75">
        <f t="shared" si="23"/>
        <v>0.36458333333333337</v>
      </c>
      <c r="F21" s="75">
        <f t="shared" si="24"/>
        <v>0.37083333333333335</v>
      </c>
      <c r="G21" s="75">
        <f t="shared" si="25"/>
        <v>0.37638888888888888</v>
      </c>
      <c r="H21" s="75">
        <f t="shared" si="26"/>
        <v>0.37916666666666665</v>
      </c>
      <c r="I21" s="75">
        <f t="shared" si="27"/>
        <v>0.38194444444444442</v>
      </c>
      <c r="J21" s="75">
        <f t="shared" si="28"/>
        <v>0.38402777777777775</v>
      </c>
      <c r="K21" s="75">
        <f t="shared" si="29"/>
        <v>0.3881944444444444</v>
      </c>
      <c r="L21" s="75">
        <f t="shared" si="30"/>
        <v>0.39097222222222217</v>
      </c>
      <c r="M21" s="75">
        <f t="shared" si="31"/>
        <v>0.39513888888888882</v>
      </c>
      <c r="N21" s="75">
        <f t="shared" si="32"/>
        <v>0.39861111111111103</v>
      </c>
      <c r="O21" s="75">
        <f t="shared" si="33"/>
        <v>0.4013888888888888</v>
      </c>
      <c r="P21" s="75">
        <f t="shared" si="34"/>
        <v>0.40486111111111101</v>
      </c>
      <c r="Q21" s="75">
        <f t="shared" si="35"/>
        <v>0.40694444444444433</v>
      </c>
      <c r="R21" s="75">
        <f t="shared" si="36"/>
        <v>0.4097222222222221</v>
      </c>
      <c r="S21" s="75">
        <f t="shared" si="37"/>
        <v>0.41319444444444431</v>
      </c>
      <c r="T21" s="75">
        <f t="shared" si="38"/>
        <v>0.41666666666666652</v>
      </c>
      <c r="U21" s="75">
        <f t="shared" si="39"/>
        <v>0.42222222222222205</v>
      </c>
      <c r="V21" s="75">
        <f t="shared" si="40"/>
        <v>0.42569444444444426</v>
      </c>
      <c r="W21" s="132"/>
      <c r="X21" s="205">
        <f t="shared" si="41"/>
        <v>28.480000000000004</v>
      </c>
      <c r="Y21" s="163">
        <f t="shared" si="21"/>
        <v>6.4583333333333104E-2</v>
      </c>
      <c r="Z21" s="80">
        <f t="shared" si="22"/>
        <v>18.374193548387165</v>
      </c>
      <c r="AA21" s="81"/>
      <c r="AB21" s="82">
        <f t="shared" si="43"/>
        <v>2.777777777777779E-2</v>
      </c>
    </row>
    <row r="22" spans="1:28" ht="18.399999999999999" customHeight="1" x14ac:dyDescent="0.25">
      <c r="A22" s="693"/>
      <c r="B22" s="74">
        <v>6</v>
      </c>
      <c r="C22" s="132"/>
      <c r="D22" s="473">
        <f t="shared" si="42"/>
        <v>0.38888888888888895</v>
      </c>
      <c r="E22" s="75">
        <f t="shared" si="23"/>
        <v>0.39236111111111116</v>
      </c>
      <c r="F22" s="75">
        <f t="shared" si="24"/>
        <v>0.39861111111111114</v>
      </c>
      <c r="G22" s="75">
        <f t="shared" si="25"/>
        <v>0.40416666666666667</v>
      </c>
      <c r="H22" s="75">
        <f t="shared" si="26"/>
        <v>0.40694444444444444</v>
      </c>
      <c r="I22" s="75">
        <f t="shared" si="27"/>
        <v>0.40972222222222221</v>
      </c>
      <c r="J22" s="75">
        <f t="shared" si="28"/>
        <v>0.41180555555555554</v>
      </c>
      <c r="K22" s="75">
        <f t="shared" si="29"/>
        <v>0.41597222222222219</v>
      </c>
      <c r="L22" s="75">
        <f t="shared" si="30"/>
        <v>0.41874999999999996</v>
      </c>
      <c r="M22" s="75">
        <f t="shared" si="31"/>
        <v>0.42291666666666661</v>
      </c>
      <c r="N22" s="75">
        <f t="shared" si="32"/>
        <v>0.42638888888888882</v>
      </c>
      <c r="O22" s="75">
        <f t="shared" si="33"/>
        <v>0.42916666666666659</v>
      </c>
      <c r="P22" s="75">
        <f t="shared" si="34"/>
        <v>0.4326388888888888</v>
      </c>
      <c r="Q22" s="75">
        <f t="shared" si="35"/>
        <v>0.43472222222222212</v>
      </c>
      <c r="R22" s="75">
        <f t="shared" si="36"/>
        <v>0.43749999999999989</v>
      </c>
      <c r="S22" s="75">
        <f t="shared" si="37"/>
        <v>0.4409722222222221</v>
      </c>
      <c r="T22" s="75">
        <f t="shared" si="38"/>
        <v>0.44444444444444431</v>
      </c>
      <c r="U22" s="75">
        <f t="shared" si="39"/>
        <v>0.44999999999999984</v>
      </c>
      <c r="V22" s="75">
        <f t="shared" si="40"/>
        <v>0.45347222222222205</v>
      </c>
      <c r="W22" s="132"/>
      <c r="X22" s="205">
        <f t="shared" si="41"/>
        <v>28.480000000000004</v>
      </c>
      <c r="Y22" s="163">
        <f t="shared" si="21"/>
        <v>6.4583333333333104E-2</v>
      </c>
      <c r="Z22" s="80">
        <f t="shared" si="22"/>
        <v>18.374193548387165</v>
      </c>
      <c r="AA22" s="81"/>
      <c r="AB22" s="82">
        <f t="shared" si="43"/>
        <v>2.777777777777779E-2</v>
      </c>
    </row>
    <row r="23" spans="1:28" ht="18.399999999999999" customHeight="1" x14ac:dyDescent="0.25">
      <c r="A23" s="693"/>
      <c r="B23" s="74">
        <v>7</v>
      </c>
      <c r="C23" s="132"/>
      <c r="D23" s="473">
        <f t="shared" si="42"/>
        <v>0.41666666666666674</v>
      </c>
      <c r="E23" s="75">
        <f t="shared" si="23"/>
        <v>0.42013888888888895</v>
      </c>
      <c r="F23" s="75">
        <f t="shared" si="24"/>
        <v>0.42638888888888893</v>
      </c>
      <c r="G23" s="75">
        <f t="shared" si="25"/>
        <v>0.43194444444444446</v>
      </c>
      <c r="H23" s="75">
        <f t="shared" si="26"/>
        <v>0.43472222222222223</v>
      </c>
      <c r="I23" s="75">
        <f t="shared" si="27"/>
        <v>0.4375</v>
      </c>
      <c r="J23" s="75">
        <f t="shared" si="28"/>
        <v>0.43958333333333333</v>
      </c>
      <c r="K23" s="75">
        <f t="shared" si="29"/>
        <v>0.44374999999999998</v>
      </c>
      <c r="L23" s="75">
        <f t="shared" si="30"/>
        <v>0.44652777777777775</v>
      </c>
      <c r="M23" s="75">
        <f t="shared" si="31"/>
        <v>0.4506944444444444</v>
      </c>
      <c r="N23" s="75">
        <f t="shared" si="32"/>
        <v>0.45416666666666661</v>
      </c>
      <c r="O23" s="75">
        <f t="shared" si="33"/>
        <v>0.45694444444444438</v>
      </c>
      <c r="P23" s="75">
        <f t="shared" si="34"/>
        <v>0.46041666666666659</v>
      </c>
      <c r="Q23" s="75">
        <f t="shared" si="35"/>
        <v>0.46249999999999991</v>
      </c>
      <c r="R23" s="75">
        <f t="shared" si="36"/>
        <v>0.46527777777777768</v>
      </c>
      <c r="S23" s="75">
        <f t="shared" si="37"/>
        <v>0.46874999999999989</v>
      </c>
      <c r="T23" s="75">
        <f t="shared" si="38"/>
        <v>0.4722222222222221</v>
      </c>
      <c r="U23" s="75">
        <f t="shared" si="39"/>
        <v>0.47777777777777763</v>
      </c>
      <c r="V23" s="75">
        <f t="shared" si="40"/>
        <v>0.48124999999999984</v>
      </c>
      <c r="W23" s="132"/>
      <c r="X23" s="205">
        <f t="shared" si="41"/>
        <v>28.480000000000004</v>
      </c>
      <c r="Y23" s="163">
        <f t="shared" si="21"/>
        <v>6.4583333333333104E-2</v>
      </c>
      <c r="Z23" s="80">
        <f t="shared" si="22"/>
        <v>18.374193548387165</v>
      </c>
      <c r="AA23" s="81"/>
      <c r="AB23" s="82">
        <f t="shared" si="43"/>
        <v>2.777777777777779E-2</v>
      </c>
    </row>
    <row r="24" spans="1:28" ht="18.399999999999999" customHeight="1" x14ac:dyDescent="0.25">
      <c r="A24" s="693"/>
      <c r="B24" s="74">
        <v>8</v>
      </c>
      <c r="C24" s="132"/>
      <c r="D24" s="473">
        <f t="shared" si="42"/>
        <v>0.44444444444444453</v>
      </c>
      <c r="E24" s="75">
        <f t="shared" si="23"/>
        <v>0.44791666666666674</v>
      </c>
      <c r="F24" s="75">
        <f t="shared" si="24"/>
        <v>0.45416666666666672</v>
      </c>
      <c r="G24" s="75">
        <f t="shared" si="25"/>
        <v>0.45972222222222225</v>
      </c>
      <c r="H24" s="75">
        <f t="shared" si="26"/>
        <v>0.46250000000000002</v>
      </c>
      <c r="I24" s="75">
        <f t="shared" si="27"/>
        <v>0.46527777777777779</v>
      </c>
      <c r="J24" s="75">
        <f t="shared" si="28"/>
        <v>0.46736111111111112</v>
      </c>
      <c r="K24" s="75">
        <f t="shared" si="29"/>
        <v>0.47152777777777777</v>
      </c>
      <c r="L24" s="75">
        <f t="shared" si="30"/>
        <v>0.47430555555555554</v>
      </c>
      <c r="M24" s="75">
        <f t="shared" si="31"/>
        <v>0.47847222222222219</v>
      </c>
      <c r="N24" s="75">
        <f t="shared" si="32"/>
        <v>0.4819444444444444</v>
      </c>
      <c r="O24" s="75">
        <f t="shared" si="33"/>
        <v>0.48472222222222217</v>
      </c>
      <c r="P24" s="75">
        <f t="shared" si="34"/>
        <v>0.48819444444444438</v>
      </c>
      <c r="Q24" s="75">
        <f t="shared" si="35"/>
        <v>0.4902777777777777</v>
      </c>
      <c r="R24" s="75">
        <f t="shared" si="36"/>
        <v>0.49305555555555547</v>
      </c>
      <c r="S24" s="75">
        <f t="shared" si="37"/>
        <v>0.49652777777777768</v>
      </c>
      <c r="T24" s="75">
        <f t="shared" si="38"/>
        <v>0.49999999999999989</v>
      </c>
      <c r="U24" s="75">
        <f t="shared" si="39"/>
        <v>0.50555555555555542</v>
      </c>
      <c r="V24" s="75">
        <f t="shared" si="40"/>
        <v>0.50902777777777763</v>
      </c>
      <c r="W24" s="132"/>
      <c r="X24" s="205">
        <f t="shared" si="41"/>
        <v>28.480000000000004</v>
      </c>
      <c r="Y24" s="163">
        <f t="shared" si="21"/>
        <v>6.4583333333333104E-2</v>
      </c>
      <c r="Z24" s="80">
        <f t="shared" si="22"/>
        <v>18.374193548387165</v>
      </c>
      <c r="AA24" s="81"/>
      <c r="AB24" s="82">
        <f t="shared" si="43"/>
        <v>2.777777777777779E-2</v>
      </c>
    </row>
    <row r="25" spans="1:28" ht="18.399999999999999" customHeight="1" x14ac:dyDescent="0.25">
      <c r="A25" s="693"/>
      <c r="B25" s="74">
        <v>9</v>
      </c>
      <c r="C25" s="132"/>
      <c r="D25" s="473">
        <f t="shared" si="42"/>
        <v>0.47222222222222232</v>
      </c>
      <c r="E25" s="75">
        <f t="shared" si="23"/>
        <v>0.47569444444444453</v>
      </c>
      <c r="F25" s="75">
        <f t="shared" si="24"/>
        <v>0.48194444444444451</v>
      </c>
      <c r="G25" s="75">
        <f t="shared" si="25"/>
        <v>0.48750000000000004</v>
      </c>
      <c r="H25" s="75">
        <f t="shared" si="26"/>
        <v>0.49027777777777781</v>
      </c>
      <c r="I25" s="75">
        <f t="shared" si="27"/>
        <v>0.49305555555555558</v>
      </c>
      <c r="J25" s="75">
        <f t="shared" si="28"/>
        <v>0.49513888888888891</v>
      </c>
      <c r="K25" s="75">
        <f t="shared" si="29"/>
        <v>0.49930555555555556</v>
      </c>
      <c r="L25" s="75">
        <f t="shared" si="30"/>
        <v>0.50208333333333333</v>
      </c>
      <c r="M25" s="75">
        <f t="shared" si="31"/>
        <v>0.50624999999999998</v>
      </c>
      <c r="N25" s="75">
        <f t="shared" si="32"/>
        <v>0.50972222222222219</v>
      </c>
      <c r="O25" s="75">
        <f t="shared" si="33"/>
        <v>0.51249999999999996</v>
      </c>
      <c r="P25" s="75">
        <f t="shared" si="34"/>
        <v>0.51597222222222217</v>
      </c>
      <c r="Q25" s="75">
        <f t="shared" si="35"/>
        <v>0.51805555555555549</v>
      </c>
      <c r="R25" s="75">
        <f t="shared" si="36"/>
        <v>0.52083333333333326</v>
      </c>
      <c r="S25" s="75">
        <f t="shared" si="37"/>
        <v>0.52430555555555547</v>
      </c>
      <c r="T25" s="75">
        <f t="shared" si="38"/>
        <v>0.52777777777777768</v>
      </c>
      <c r="U25" s="75">
        <f t="shared" si="39"/>
        <v>0.53333333333333321</v>
      </c>
      <c r="V25" s="75">
        <f t="shared" si="40"/>
        <v>0.53680555555555542</v>
      </c>
      <c r="W25" s="132"/>
      <c r="X25" s="205">
        <f t="shared" si="41"/>
        <v>28.480000000000004</v>
      </c>
      <c r="Y25" s="163">
        <f t="shared" si="21"/>
        <v>6.4583333333333104E-2</v>
      </c>
      <c r="Z25" s="80">
        <f t="shared" si="22"/>
        <v>18.374193548387165</v>
      </c>
      <c r="AA25" s="81"/>
      <c r="AB25" s="82">
        <f t="shared" si="43"/>
        <v>2.777777777777779E-2</v>
      </c>
    </row>
    <row r="26" spans="1:28" ht="18.399999999999999" customHeight="1" x14ac:dyDescent="0.25">
      <c r="A26" s="693"/>
      <c r="B26" s="74">
        <v>10</v>
      </c>
      <c r="C26" s="132"/>
      <c r="D26" s="473">
        <f t="shared" si="42"/>
        <v>0.50000000000000011</v>
      </c>
      <c r="E26" s="75">
        <f t="shared" si="23"/>
        <v>0.50347222222222232</v>
      </c>
      <c r="F26" s="75">
        <f t="shared" si="24"/>
        <v>0.5097222222222223</v>
      </c>
      <c r="G26" s="75">
        <f t="shared" si="25"/>
        <v>0.51527777777777783</v>
      </c>
      <c r="H26" s="75">
        <f t="shared" si="26"/>
        <v>0.5180555555555556</v>
      </c>
      <c r="I26" s="75">
        <f t="shared" si="27"/>
        <v>0.52083333333333337</v>
      </c>
      <c r="J26" s="75">
        <f t="shared" si="28"/>
        <v>0.5229166666666667</v>
      </c>
      <c r="K26" s="75">
        <f t="shared" si="29"/>
        <v>0.52708333333333335</v>
      </c>
      <c r="L26" s="75">
        <f t="shared" si="30"/>
        <v>0.52986111111111112</v>
      </c>
      <c r="M26" s="75">
        <f t="shared" si="31"/>
        <v>0.53402777777777777</v>
      </c>
      <c r="N26" s="75">
        <f t="shared" si="32"/>
        <v>0.53749999999999998</v>
      </c>
      <c r="O26" s="75">
        <f t="shared" si="33"/>
        <v>0.54027777777777775</v>
      </c>
      <c r="P26" s="75">
        <f t="shared" si="34"/>
        <v>0.54374999999999996</v>
      </c>
      <c r="Q26" s="75">
        <f t="shared" si="35"/>
        <v>0.54583333333333328</v>
      </c>
      <c r="R26" s="75">
        <f t="shared" si="36"/>
        <v>0.54861111111111105</v>
      </c>
      <c r="S26" s="75">
        <f t="shared" si="37"/>
        <v>0.55208333333333326</v>
      </c>
      <c r="T26" s="75">
        <f t="shared" si="38"/>
        <v>0.55555555555555547</v>
      </c>
      <c r="U26" s="75">
        <f t="shared" si="39"/>
        <v>0.56111111111111101</v>
      </c>
      <c r="V26" s="75">
        <f t="shared" si="40"/>
        <v>0.56458333333333321</v>
      </c>
      <c r="W26" s="132"/>
      <c r="X26" s="205">
        <f t="shared" si="41"/>
        <v>28.480000000000004</v>
      </c>
      <c r="Y26" s="163">
        <f t="shared" si="21"/>
        <v>6.4583333333333104E-2</v>
      </c>
      <c r="Z26" s="80">
        <f t="shared" si="22"/>
        <v>18.374193548387165</v>
      </c>
      <c r="AA26" s="81"/>
      <c r="AB26" s="82">
        <f t="shared" si="43"/>
        <v>2.777777777777779E-2</v>
      </c>
    </row>
    <row r="27" spans="1:28" ht="18.399999999999999" customHeight="1" x14ac:dyDescent="0.25">
      <c r="A27" s="693"/>
      <c r="B27" s="74">
        <v>11</v>
      </c>
      <c r="C27" s="132"/>
      <c r="D27" s="473">
        <f t="shared" si="42"/>
        <v>0.5277777777777779</v>
      </c>
      <c r="E27" s="75">
        <f t="shared" si="23"/>
        <v>0.53125000000000011</v>
      </c>
      <c r="F27" s="75">
        <f t="shared" si="24"/>
        <v>0.53750000000000009</v>
      </c>
      <c r="G27" s="75">
        <f t="shared" si="25"/>
        <v>0.54305555555555562</v>
      </c>
      <c r="H27" s="75">
        <f t="shared" si="26"/>
        <v>0.54583333333333339</v>
      </c>
      <c r="I27" s="75">
        <f t="shared" si="27"/>
        <v>0.54861111111111116</v>
      </c>
      <c r="J27" s="75">
        <f t="shared" si="28"/>
        <v>0.55069444444444449</v>
      </c>
      <c r="K27" s="75">
        <f t="shared" si="29"/>
        <v>0.55486111111111114</v>
      </c>
      <c r="L27" s="75">
        <f t="shared" si="30"/>
        <v>0.55763888888888891</v>
      </c>
      <c r="M27" s="75">
        <f t="shared" si="31"/>
        <v>0.56180555555555556</v>
      </c>
      <c r="N27" s="75">
        <f t="shared" si="32"/>
        <v>0.56527777777777777</v>
      </c>
      <c r="O27" s="75">
        <f t="shared" si="33"/>
        <v>0.56805555555555554</v>
      </c>
      <c r="P27" s="75">
        <f t="shared" si="34"/>
        <v>0.57152777777777775</v>
      </c>
      <c r="Q27" s="75">
        <f t="shared" si="35"/>
        <v>0.57361111111111107</v>
      </c>
      <c r="R27" s="75">
        <f t="shared" si="36"/>
        <v>0.57638888888888884</v>
      </c>
      <c r="S27" s="75">
        <f t="shared" si="37"/>
        <v>0.57986111111111105</v>
      </c>
      <c r="T27" s="75">
        <f t="shared" si="38"/>
        <v>0.58333333333333326</v>
      </c>
      <c r="U27" s="75">
        <f t="shared" si="39"/>
        <v>0.5888888888888888</v>
      </c>
      <c r="V27" s="75">
        <f t="shared" si="40"/>
        <v>0.59236111111111101</v>
      </c>
      <c r="W27" s="132"/>
      <c r="X27" s="205">
        <f t="shared" si="41"/>
        <v>28.480000000000004</v>
      </c>
      <c r="Y27" s="163">
        <f t="shared" si="21"/>
        <v>6.4583333333333104E-2</v>
      </c>
      <c r="Z27" s="80">
        <f t="shared" si="22"/>
        <v>18.374193548387165</v>
      </c>
      <c r="AA27" s="81"/>
      <c r="AB27" s="82">
        <f t="shared" si="43"/>
        <v>2.777777777777779E-2</v>
      </c>
    </row>
    <row r="28" spans="1:28" ht="18.399999999999999" customHeight="1" x14ac:dyDescent="0.25">
      <c r="A28" s="693"/>
      <c r="B28" s="74">
        <v>12</v>
      </c>
      <c r="C28" s="132"/>
      <c r="D28" s="473">
        <f t="shared" si="42"/>
        <v>0.55555555555555569</v>
      </c>
      <c r="E28" s="75">
        <f t="shared" si="23"/>
        <v>0.5590277777777779</v>
      </c>
      <c r="F28" s="75">
        <f t="shared" si="24"/>
        <v>0.56527777777777788</v>
      </c>
      <c r="G28" s="75">
        <f t="shared" si="25"/>
        <v>0.57083333333333341</v>
      </c>
      <c r="H28" s="75">
        <f t="shared" si="26"/>
        <v>0.57361111111111118</v>
      </c>
      <c r="I28" s="75">
        <f t="shared" si="27"/>
        <v>0.57638888888888895</v>
      </c>
      <c r="J28" s="75">
        <f t="shared" si="28"/>
        <v>0.57847222222222228</v>
      </c>
      <c r="K28" s="75">
        <f t="shared" si="29"/>
        <v>0.58263888888888893</v>
      </c>
      <c r="L28" s="75">
        <f t="shared" si="30"/>
        <v>0.5854166666666667</v>
      </c>
      <c r="M28" s="75">
        <f t="shared" si="31"/>
        <v>0.58958333333333335</v>
      </c>
      <c r="N28" s="75">
        <f t="shared" si="32"/>
        <v>0.59305555555555556</v>
      </c>
      <c r="O28" s="75">
        <f t="shared" si="33"/>
        <v>0.59583333333333333</v>
      </c>
      <c r="P28" s="75">
        <f t="shared" si="34"/>
        <v>0.59930555555555554</v>
      </c>
      <c r="Q28" s="75">
        <f t="shared" si="35"/>
        <v>0.60138888888888886</v>
      </c>
      <c r="R28" s="75">
        <f t="shared" si="36"/>
        <v>0.60416666666666663</v>
      </c>
      <c r="S28" s="75">
        <f t="shared" si="37"/>
        <v>0.60763888888888884</v>
      </c>
      <c r="T28" s="75">
        <f t="shared" si="38"/>
        <v>0.61111111111111105</v>
      </c>
      <c r="U28" s="75">
        <f t="shared" si="39"/>
        <v>0.61666666666666659</v>
      </c>
      <c r="V28" s="75">
        <f t="shared" si="40"/>
        <v>0.6201388888888888</v>
      </c>
      <c r="W28" s="132"/>
      <c r="X28" s="205">
        <f t="shared" si="41"/>
        <v>28.480000000000004</v>
      </c>
      <c r="Y28" s="163">
        <f t="shared" si="21"/>
        <v>6.4583333333333104E-2</v>
      </c>
      <c r="Z28" s="80">
        <f t="shared" si="22"/>
        <v>18.374193548387165</v>
      </c>
      <c r="AA28" s="81"/>
      <c r="AB28" s="82">
        <f t="shared" si="43"/>
        <v>2.777777777777779E-2</v>
      </c>
    </row>
    <row r="29" spans="1:28" ht="18.399999999999999" customHeight="1" x14ac:dyDescent="0.25">
      <c r="A29" s="693"/>
      <c r="B29" s="74">
        <v>13</v>
      </c>
      <c r="C29" s="132"/>
      <c r="D29" s="473">
        <f t="shared" si="42"/>
        <v>0.58333333333333348</v>
      </c>
      <c r="E29" s="75">
        <f t="shared" si="23"/>
        <v>0.58680555555555569</v>
      </c>
      <c r="F29" s="75">
        <f t="shared" si="24"/>
        <v>0.59305555555555567</v>
      </c>
      <c r="G29" s="75">
        <f t="shared" si="25"/>
        <v>0.5986111111111112</v>
      </c>
      <c r="H29" s="75">
        <f t="shared" si="26"/>
        <v>0.60138888888888897</v>
      </c>
      <c r="I29" s="75">
        <f t="shared" si="27"/>
        <v>0.60416666666666674</v>
      </c>
      <c r="J29" s="75">
        <f t="shared" si="28"/>
        <v>0.60625000000000007</v>
      </c>
      <c r="K29" s="75">
        <f t="shared" si="29"/>
        <v>0.61041666666666672</v>
      </c>
      <c r="L29" s="75">
        <f t="shared" si="30"/>
        <v>0.61319444444444449</v>
      </c>
      <c r="M29" s="75">
        <f t="shared" si="31"/>
        <v>0.61736111111111114</v>
      </c>
      <c r="N29" s="75">
        <f t="shared" si="32"/>
        <v>0.62083333333333335</v>
      </c>
      <c r="O29" s="75">
        <f t="shared" si="33"/>
        <v>0.62361111111111112</v>
      </c>
      <c r="P29" s="75">
        <f t="shared" si="34"/>
        <v>0.62708333333333333</v>
      </c>
      <c r="Q29" s="75">
        <f t="shared" si="35"/>
        <v>0.62916666666666665</v>
      </c>
      <c r="R29" s="75">
        <f t="shared" si="36"/>
        <v>0.63194444444444442</v>
      </c>
      <c r="S29" s="75">
        <f t="shared" si="37"/>
        <v>0.63541666666666663</v>
      </c>
      <c r="T29" s="75">
        <f t="shared" si="38"/>
        <v>0.63888888888888884</v>
      </c>
      <c r="U29" s="75">
        <f t="shared" si="39"/>
        <v>0.64444444444444438</v>
      </c>
      <c r="V29" s="75">
        <f t="shared" si="40"/>
        <v>0.64791666666666659</v>
      </c>
      <c r="W29" s="132"/>
      <c r="X29" s="205">
        <f t="shared" si="41"/>
        <v>28.480000000000004</v>
      </c>
      <c r="Y29" s="163">
        <f t="shared" si="21"/>
        <v>6.4583333333333104E-2</v>
      </c>
      <c r="Z29" s="80">
        <f t="shared" si="22"/>
        <v>18.374193548387165</v>
      </c>
      <c r="AA29" s="81"/>
      <c r="AB29" s="82">
        <f t="shared" si="43"/>
        <v>2.777777777777779E-2</v>
      </c>
    </row>
    <row r="30" spans="1:28" ht="18.399999999999999" customHeight="1" x14ac:dyDescent="0.25">
      <c r="A30" s="693"/>
      <c r="B30" s="74">
        <v>14</v>
      </c>
      <c r="C30" s="132"/>
      <c r="D30" s="473">
        <f t="shared" si="42"/>
        <v>0.61111111111111127</v>
      </c>
      <c r="E30" s="75">
        <f t="shared" si="23"/>
        <v>0.61458333333333348</v>
      </c>
      <c r="F30" s="75">
        <f t="shared" si="24"/>
        <v>0.62083333333333346</v>
      </c>
      <c r="G30" s="75">
        <f t="shared" si="25"/>
        <v>0.62638888888888899</v>
      </c>
      <c r="H30" s="75">
        <f t="shared" si="26"/>
        <v>0.62916666666666676</v>
      </c>
      <c r="I30" s="75">
        <f t="shared" si="27"/>
        <v>0.63194444444444453</v>
      </c>
      <c r="J30" s="75">
        <f t="shared" si="28"/>
        <v>0.63402777777777786</v>
      </c>
      <c r="K30" s="75">
        <f t="shared" si="29"/>
        <v>0.63819444444444451</v>
      </c>
      <c r="L30" s="75">
        <f t="shared" si="30"/>
        <v>0.64097222222222228</v>
      </c>
      <c r="M30" s="75">
        <f t="shared" si="31"/>
        <v>0.64513888888888893</v>
      </c>
      <c r="N30" s="75">
        <f t="shared" si="32"/>
        <v>0.64861111111111114</v>
      </c>
      <c r="O30" s="75">
        <f t="shared" si="33"/>
        <v>0.65138888888888891</v>
      </c>
      <c r="P30" s="75">
        <f t="shared" si="34"/>
        <v>0.65486111111111112</v>
      </c>
      <c r="Q30" s="75">
        <f t="shared" si="35"/>
        <v>0.65694444444444444</v>
      </c>
      <c r="R30" s="75">
        <f t="shared" si="36"/>
        <v>0.65972222222222221</v>
      </c>
      <c r="S30" s="75">
        <f t="shared" si="37"/>
        <v>0.66319444444444442</v>
      </c>
      <c r="T30" s="75">
        <f t="shared" si="38"/>
        <v>0.66666666666666663</v>
      </c>
      <c r="U30" s="75">
        <f t="shared" si="39"/>
        <v>0.67222222222222217</v>
      </c>
      <c r="V30" s="75">
        <f t="shared" si="40"/>
        <v>0.67569444444444438</v>
      </c>
      <c r="W30" s="132"/>
      <c r="X30" s="205">
        <f t="shared" si="41"/>
        <v>28.480000000000004</v>
      </c>
      <c r="Y30" s="163">
        <f t="shared" si="21"/>
        <v>6.4583333333333104E-2</v>
      </c>
      <c r="Z30" s="80">
        <f t="shared" si="22"/>
        <v>18.374193548387165</v>
      </c>
      <c r="AA30" s="81"/>
      <c r="AB30" s="82">
        <f t="shared" si="43"/>
        <v>2.777777777777779E-2</v>
      </c>
    </row>
    <row r="31" spans="1:28" ht="18.399999999999999" customHeight="1" x14ac:dyDescent="0.25">
      <c r="A31" s="693"/>
      <c r="B31" s="74">
        <v>15</v>
      </c>
      <c r="C31" s="132"/>
      <c r="D31" s="473">
        <f t="shared" si="42"/>
        <v>0.63888888888888906</v>
      </c>
      <c r="E31" s="75">
        <f t="shared" si="23"/>
        <v>0.64236111111111127</v>
      </c>
      <c r="F31" s="75">
        <f t="shared" si="24"/>
        <v>0.64861111111111125</v>
      </c>
      <c r="G31" s="75">
        <f t="shared" si="25"/>
        <v>0.65416666666666679</v>
      </c>
      <c r="H31" s="75">
        <f t="shared" si="26"/>
        <v>0.65694444444444455</v>
      </c>
      <c r="I31" s="75">
        <f t="shared" si="27"/>
        <v>0.65972222222222232</v>
      </c>
      <c r="J31" s="75">
        <f t="shared" si="28"/>
        <v>0.66180555555555565</v>
      </c>
      <c r="K31" s="75">
        <f t="shared" si="29"/>
        <v>0.6659722222222223</v>
      </c>
      <c r="L31" s="75">
        <f t="shared" si="30"/>
        <v>0.66875000000000007</v>
      </c>
      <c r="M31" s="75">
        <f t="shared" si="31"/>
        <v>0.67291666666666672</v>
      </c>
      <c r="N31" s="75">
        <f t="shared" si="32"/>
        <v>0.67638888888888893</v>
      </c>
      <c r="O31" s="75">
        <f t="shared" si="33"/>
        <v>0.6791666666666667</v>
      </c>
      <c r="P31" s="75">
        <f t="shared" si="34"/>
        <v>0.68263888888888891</v>
      </c>
      <c r="Q31" s="75">
        <f t="shared" si="35"/>
        <v>0.68472222222222223</v>
      </c>
      <c r="R31" s="75">
        <f t="shared" si="36"/>
        <v>0.6875</v>
      </c>
      <c r="S31" s="75">
        <f t="shared" si="37"/>
        <v>0.69097222222222221</v>
      </c>
      <c r="T31" s="75">
        <f t="shared" si="38"/>
        <v>0.69444444444444442</v>
      </c>
      <c r="U31" s="75">
        <f t="shared" si="39"/>
        <v>0.7</v>
      </c>
      <c r="V31" s="75">
        <f t="shared" si="40"/>
        <v>0.70347222222222217</v>
      </c>
      <c r="W31" s="132"/>
      <c r="X31" s="205">
        <f t="shared" si="41"/>
        <v>28.480000000000004</v>
      </c>
      <c r="Y31" s="163">
        <f t="shared" si="21"/>
        <v>6.4583333333333104E-2</v>
      </c>
      <c r="Z31" s="80">
        <f t="shared" si="22"/>
        <v>18.374193548387165</v>
      </c>
      <c r="AA31" s="81"/>
      <c r="AB31" s="82">
        <f t="shared" si="43"/>
        <v>2.777777777777779E-2</v>
      </c>
    </row>
    <row r="32" spans="1:28" ht="18.399999999999999" customHeight="1" x14ac:dyDescent="0.25">
      <c r="A32" s="693"/>
      <c r="B32" s="74">
        <v>16</v>
      </c>
      <c r="C32" s="132"/>
      <c r="D32" s="473">
        <f t="shared" si="42"/>
        <v>0.66666666666666685</v>
      </c>
      <c r="E32" s="75">
        <f t="shared" si="23"/>
        <v>0.67013888888888906</v>
      </c>
      <c r="F32" s="75">
        <f t="shared" si="24"/>
        <v>0.67638888888888904</v>
      </c>
      <c r="G32" s="75">
        <f t="shared" si="25"/>
        <v>0.68194444444444458</v>
      </c>
      <c r="H32" s="75">
        <f t="shared" si="26"/>
        <v>0.68472222222222234</v>
      </c>
      <c r="I32" s="75">
        <f t="shared" si="27"/>
        <v>0.68750000000000011</v>
      </c>
      <c r="J32" s="75">
        <f t="shared" si="28"/>
        <v>0.68958333333333344</v>
      </c>
      <c r="K32" s="75">
        <f t="shared" si="29"/>
        <v>0.69375000000000009</v>
      </c>
      <c r="L32" s="75">
        <f t="shared" si="30"/>
        <v>0.69652777777777786</v>
      </c>
      <c r="M32" s="75">
        <f t="shared" si="31"/>
        <v>0.70069444444444451</v>
      </c>
      <c r="N32" s="75">
        <f t="shared" si="32"/>
        <v>0.70416666666666672</v>
      </c>
      <c r="O32" s="75">
        <f t="shared" si="33"/>
        <v>0.70694444444444449</v>
      </c>
      <c r="P32" s="75">
        <f t="shared" si="34"/>
        <v>0.7104166666666667</v>
      </c>
      <c r="Q32" s="75">
        <f t="shared" si="35"/>
        <v>0.71250000000000002</v>
      </c>
      <c r="R32" s="75">
        <f t="shared" si="36"/>
        <v>0.71527777777777779</v>
      </c>
      <c r="S32" s="75">
        <f t="shared" si="37"/>
        <v>0.71875</v>
      </c>
      <c r="T32" s="75">
        <f t="shared" si="38"/>
        <v>0.72222222222222221</v>
      </c>
      <c r="U32" s="75">
        <f t="shared" si="39"/>
        <v>0.72777777777777775</v>
      </c>
      <c r="V32" s="75">
        <f t="shared" si="40"/>
        <v>0.73124999999999996</v>
      </c>
      <c r="W32" s="132"/>
      <c r="X32" s="205">
        <f t="shared" si="41"/>
        <v>28.480000000000004</v>
      </c>
      <c r="Y32" s="163">
        <f t="shared" si="21"/>
        <v>6.4583333333333104E-2</v>
      </c>
      <c r="Z32" s="80">
        <f t="shared" si="22"/>
        <v>18.374193548387165</v>
      </c>
      <c r="AA32" s="81"/>
      <c r="AB32" s="82">
        <f t="shared" si="43"/>
        <v>2.777777777777779E-2</v>
      </c>
    </row>
    <row r="33" spans="1:28" ht="18.399999999999999" customHeight="1" x14ac:dyDescent="0.25">
      <c r="A33" s="693"/>
      <c r="B33" s="74">
        <v>17</v>
      </c>
      <c r="C33" s="132"/>
      <c r="D33" s="473">
        <f t="shared" si="42"/>
        <v>0.69444444444444464</v>
      </c>
      <c r="E33" s="75">
        <f t="shared" si="23"/>
        <v>0.69791666666666685</v>
      </c>
      <c r="F33" s="75">
        <f t="shared" si="24"/>
        <v>0.70416666666666683</v>
      </c>
      <c r="G33" s="75">
        <f t="shared" si="25"/>
        <v>0.70972222222222237</v>
      </c>
      <c r="H33" s="75">
        <f t="shared" si="26"/>
        <v>0.71250000000000013</v>
      </c>
      <c r="I33" s="75">
        <f t="shared" si="27"/>
        <v>0.7152777777777779</v>
      </c>
      <c r="J33" s="75">
        <f t="shared" si="28"/>
        <v>0.71736111111111123</v>
      </c>
      <c r="K33" s="75">
        <f t="shared" si="29"/>
        <v>0.72152777777777788</v>
      </c>
      <c r="L33" s="75">
        <f t="shared" si="30"/>
        <v>0.72430555555555565</v>
      </c>
      <c r="M33" s="75">
        <f t="shared" si="31"/>
        <v>0.7284722222222223</v>
      </c>
      <c r="N33" s="75">
        <f t="shared" si="32"/>
        <v>0.73194444444444451</v>
      </c>
      <c r="O33" s="75">
        <f t="shared" si="33"/>
        <v>0.73472222222222228</v>
      </c>
      <c r="P33" s="75">
        <f t="shared" si="34"/>
        <v>0.73819444444444449</v>
      </c>
      <c r="Q33" s="75">
        <f t="shared" si="35"/>
        <v>0.74027777777777781</v>
      </c>
      <c r="R33" s="75">
        <f t="shared" si="36"/>
        <v>0.74305555555555558</v>
      </c>
      <c r="S33" s="75">
        <f t="shared" si="37"/>
        <v>0.74652777777777779</v>
      </c>
      <c r="T33" s="75">
        <f t="shared" si="38"/>
        <v>0.75</v>
      </c>
      <c r="U33" s="75">
        <f t="shared" si="39"/>
        <v>0.75555555555555554</v>
      </c>
      <c r="V33" s="75">
        <f t="shared" si="40"/>
        <v>0.75902777777777775</v>
      </c>
      <c r="W33" s="132"/>
      <c r="X33" s="205">
        <f t="shared" si="41"/>
        <v>28.480000000000004</v>
      </c>
      <c r="Y33" s="163">
        <f t="shared" si="21"/>
        <v>6.4583333333333104E-2</v>
      </c>
      <c r="Z33" s="80">
        <f t="shared" si="22"/>
        <v>18.374193548387165</v>
      </c>
      <c r="AA33" s="81"/>
      <c r="AB33" s="82">
        <f t="shared" si="43"/>
        <v>2.777777777777779E-2</v>
      </c>
    </row>
    <row r="34" spans="1:28" ht="18.399999999999999" customHeight="1" x14ac:dyDescent="0.25">
      <c r="A34" s="693"/>
      <c r="B34" s="74">
        <v>18</v>
      </c>
      <c r="C34" s="132"/>
      <c r="D34" s="473">
        <f t="shared" si="42"/>
        <v>0.72222222222222243</v>
      </c>
      <c r="E34" s="75">
        <f t="shared" si="23"/>
        <v>0.72569444444444464</v>
      </c>
      <c r="F34" s="75">
        <f t="shared" si="24"/>
        <v>0.73194444444444462</v>
      </c>
      <c r="G34" s="75">
        <f t="shared" si="25"/>
        <v>0.73750000000000016</v>
      </c>
      <c r="H34" s="75">
        <f t="shared" si="26"/>
        <v>0.74027777777777792</v>
      </c>
      <c r="I34" s="75">
        <f t="shared" si="27"/>
        <v>0.74305555555555569</v>
      </c>
      <c r="J34" s="75">
        <f t="shared" si="28"/>
        <v>0.74513888888888902</v>
      </c>
      <c r="K34" s="75">
        <f t="shared" si="29"/>
        <v>0.74930555555555567</v>
      </c>
      <c r="L34" s="75">
        <f t="shared" si="30"/>
        <v>0.75208333333333344</v>
      </c>
      <c r="M34" s="75">
        <f t="shared" si="31"/>
        <v>0.75625000000000009</v>
      </c>
      <c r="N34" s="75">
        <f t="shared" si="32"/>
        <v>0.7597222222222223</v>
      </c>
      <c r="O34" s="75">
        <f t="shared" si="33"/>
        <v>0.76250000000000007</v>
      </c>
      <c r="P34" s="75">
        <f t="shared" si="34"/>
        <v>0.76597222222222228</v>
      </c>
      <c r="Q34" s="75">
        <f t="shared" si="35"/>
        <v>0.7680555555555556</v>
      </c>
      <c r="R34" s="75">
        <f t="shared" si="36"/>
        <v>0.77083333333333337</v>
      </c>
      <c r="S34" s="75">
        <f t="shared" si="37"/>
        <v>0.77430555555555558</v>
      </c>
      <c r="T34" s="75">
        <f t="shared" si="38"/>
        <v>0.77777777777777779</v>
      </c>
      <c r="U34" s="75">
        <f t="shared" si="39"/>
        <v>0.78333333333333333</v>
      </c>
      <c r="V34" s="75">
        <f t="shared" si="40"/>
        <v>0.78680555555555554</v>
      </c>
      <c r="W34" s="132"/>
      <c r="X34" s="205">
        <f t="shared" si="41"/>
        <v>28.480000000000004</v>
      </c>
      <c r="Y34" s="163">
        <f t="shared" si="21"/>
        <v>6.4583333333333104E-2</v>
      </c>
      <c r="Z34" s="80">
        <f t="shared" si="22"/>
        <v>18.374193548387165</v>
      </c>
      <c r="AA34" s="81"/>
      <c r="AB34" s="82">
        <f t="shared" si="43"/>
        <v>2.777777777777779E-2</v>
      </c>
    </row>
    <row r="35" spans="1:28" ht="18.399999999999999" customHeight="1" x14ac:dyDescent="0.25">
      <c r="A35" s="693"/>
      <c r="B35" s="74">
        <v>19</v>
      </c>
      <c r="C35" s="132"/>
      <c r="D35" s="473">
        <f t="shared" si="42"/>
        <v>0.75000000000000022</v>
      </c>
      <c r="E35" s="75">
        <f t="shared" si="23"/>
        <v>0.75347222222222243</v>
      </c>
      <c r="F35" s="75">
        <f t="shared" si="24"/>
        <v>0.75972222222222241</v>
      </c>
      <c r="G35" s="75">
        <f t="shared" si="25"/>
        <v>0.76527777777777795</v>
      </c>
      <c r="H35" s="75">
        <f t="shared" si="26"/>
        <v>0.76805555555555571</v>
      </c>
      <c r="I35" s="75">
        <f t="shared" si="27"/>
        <v>0.77083333333333348</v>
      </c>
      <c r="J35" s="75">
        <f t="shared" si="28"/>
        <v>0.77291666666666681</v>
      </c>
      <c r="K35" s="75">
        <f t="shared" si="29"/>
        <v>0.77708333333333346</v>
      </c>
      <c r="L35" s="75">
        <f t="shared" si="30"/>
        <v>0.77986111111111123</v>
      </c>
      <c r="M35" s="75">
        <f t="shared" si="31"/>
        <v>0.78402777777777788</v>
      </c>
      <c r="N35" s="75">
        <f t="shared" si="32"/>
        <v>0.78750000000000009</v>
      </c>
      <c r="O35" s="75">
        <f t="shared" si="33"/>
        <v>0.79027777777777786</v>
      </c>
      <c r="P35" s="75">
        <f t="shared" si="34"/>
        <v>0.79375000000000007</v>
      </c>
      <c r="Q35" s="75">
        <f t="shared" si="35"/>
        <v>0.79583333333333339</v>
      </c>
      <c r="R35" s="75">
        <f t="shared" si="36"/>
        <v>0.79861111111111116</v>
      </c>
      <c r="S35" s="75">
        <f t="shared" si="37"/>
        <v>0.80208333333333337</v>
      </c>
      <c r="T35" s="75">
        <f t="shared" si="38"/>
        <v>0.80555555555555558</v>
      </c>
      <c r="U35" s="75">
        <f t="shared" si="39"/>
        <v>0.81111111111111112</v>
      </c>
      <c r="V35" s="75">
        <f t="shared" si="40"/>
        <v>0.81458333333333333</v>
      </c>
      <c r="W35" s="132"/>
      <c r="X35" s="205">
        <f t="shared" si="41"/>
        <v>28.480000000000004</v>
      </c>
      <c r="Y35" s="163">
        <f t="shared" si="21"/>
        <v>6.4583333333333104E-2</v>
      </c>
      <c r="Z35" s="80">
        <f t="shared" si="22"/>
        <v>18.374193548387165</v>
      </c>
      <c r="AA35" s="81"/>
      <c r="AB35" s="82">
        <f t="shared" si="43"/>
        <v>2.777777777777779E-2</v>
      </c>
    </row>
    <row r="36" spans="1:28" ht="18.399999999999999" customHeight="1" x14ac:dyDescent="0.25">
      <c r="A36" s="693"/>
      <c r="B36" s="74">
        <v>20</v>
      </c>
      <c r="C36" s="132"/>
      <c r="D36" s="473">
        <f t="shared" si="42"/>
        <v>0.77777777777777801</v>
      </c>
      <c r="E36" s="75">
        <f t="shared" si="23"/>
        <v>0.78125000000000022</v>
      </c>
      <c r="F36" s="75">
        <f t="shared" si="24"/>
        <v>0.7875000000000002</v>
      </c>
      <c r="G36" s="75">
        <f t="shared" si="25"/>
        <v>0.79305555555555574</v>
      </c>
      <c r="H36" s="75">
        <f t="shared" si="26"/>
        <v>0.7958333333333335</v>
      </c>
      <c r="I36" s="75">
        <f t="shared" si="27"/>
        <v>0.79861111111111127</v>
      </c>
      <c r="J36" s="75">
        <f t="shared" si="28"/>
        <v>0.8006944444444446</v>
      </c>
      <c r="K36" s="75">
        <f t="shared" si="29"/>
        <v>0.80486111111111125</v>
      </c>
      <c r="L36" s="75">
        <f t="shared" si="30"/>
        <v>0.80763888888888902</v>
      </c>
      <c r="M36" s="75">
        <f t="shared" si="31"/>
        <v>0.81180555555555567</v>
      </c>
      <c r="N36" s="75">
        <f t="shared" si="32"/>
        <v>0.81527777777777788</v>
      </c>
      <c r="O36" s="75">
        <f t="shared" si="33"/>
        <v>0.81805555555555565</v>
      </c>
      <c r="P36" s="75">
        <f t="shared" si="34"/>
        <v>0.82152777777777786</v>
      </c>
      <c r="Q36" s="75">
        <f t="shared" si="35"/>
        <v>0.82361111111111118</v>
      </c>
      <c r="R36" s="75">
        <f t="shared" si="36"/>
        <v>0.82638888888888895</v>
      </c>
      <c r="S36" s="75">
        <f t="shared" si="37"/>
        <v>0.82986111111111116</v>
      </c>
      <c r="T36" s="75">
        <f t="shared" si="38"/>
        <v>0.83333333333333337</v>
      </c>
      <c r="U36" s="75">
        <f t="shared" si="39"/>
        <v>0.83888888888888891</v>
      </c>
      <c r="V36" s="75">
        <f t="shared" si="40"/>
        <v>0.84236111111111112</v>
      </c>
      <c r="W36" s="132"/>
      <c r="X36" s="205">
        <f t="shared" si="41"/>
        <v>28.480000000000004</v>
      </c>
      <c r="Y36" s="163">
        <f t="shared" si="21"/>
        <v>6.4583333333333104E-2</v>
      </c>
      <c r="Z36" s="80">
        <f t="shared" si="22"/>
        <v>18.374193548387165</v>
      </c>
      <c r="AA36" s="81"/>
      <c r="AB36" s="82">
        <f t="shared" si="43"/>
        <v>2.777777777777779E-2</v>
      </c>
    </row>
    <row r="37" spans="1:28" ht="18.399999999999999" customHeight="1" x14ac:dyDescent="0.25">
      <c r="A37" s="693"/>
      <c r="B37" s="74">
        <v>21</v>
      </c>
      <c r="C37" s="132"/>
      <c r="D37" s="473">
        <f t="shared" si="42"/>
        <v>0.8055555555555558</v>
      </c>
      <c r="E37" s="75">
        <f t="shared" si="23"/>
        <v>0.80902777777777801</v>
      </c>
      <c r="F37" s="75">
        <f t="shared" si="24"/>
        <v>0.81527777777777799</v>
      </c>
      <c r="G37" s="75">
        <f t="shared" si="25"/>
        <v>0.82083333333333353</v>
      </c>
      <c r="H37" s="75">
        <f t="shared" si="26"/>
        <v>0.82361111111111129</v>
      </c>
      <c r="I37" s="75">
        <f t="shared" si="27"/>
        <v>0.82638888888888906</v>
      </c>
      <c r="J37" s="75">
        <f t="shared" si="28"/>
        <v>0.82847222222222239</v>
      </c>
      <c r="K37" s="75">
        <f t="shared" si="29"/>
        <v>0.83263888888888904</v>
      </c>
      <c r="L37" s="75">
        <f t="shared" si="30"/>
        <v>0.83541666666666681</v>
      </c>
      <c r="M37" s="75">
        <f t="shared" si="31"/>
        <v>0.83958333333333346</v>
      </c>
      <c r="N37" s="75">
        <f t="shared" si="32"/>
        <v>0.84305555555555567</v>
      </c>
      <c r="O37" s="75">
        <f t="shared" si="33"/>
        <v>0.84583333333333344</v>
      </c>
      <c r="P37" s="75">
        <f t="shared" si="34"/>
        <v>0.84930555555555565</v>
      </c>
      <c r="Q37" s="75">
        <f t="shared" si="35"/>
        <v>0.85138888888888897</v>
      </c>
      <c r="R37" s="75">
        <f t="shared" si="36"/>
        <v>0.85416666666666674</v>
      </c>
      <c r="S37" s="75">
        <f t="shared" si="37"/>
        <v>0.85763888888888895</v>
      </c>
      <c r="T37" s="75">
        <f t="shared" si="38"/>
        <v>0.86111111111111116</v>
      </c>
      <c r="U37" s="75">
        <f t="shared" si="39"/>
        <v>0.8666666666666667</v>
      </c>
      <c r="V37" s="75">
        <f t="shared" si="40"/>
        <v>0.87013888888888891</v>
      </c>
      <c r="W37" s="132"/>
      <c r="X37" s="205">
        <f t="shared" si="41"/>
        <v>28.480000000000004</v>
      </c>
      <c r="Y37" s="163">
        <f t="shared" si="21"/>
        <v>6.4583333333333104E-2</v>
      </c>
      <c r="Z37" s="80">
        <f t="shared" si="22"/>
        <v>18.374193548387165</v>
      </c>
      <c r="AA37" s="81"/>
      <c r="AB37" s="82">
        <f t="shared" si="43"/>
        <v>2.777777777777779E-2</v>
      </c>
    </row>
    <row r="38" spans="1:28" ht="18.399999999999999" customHeight="1" x14ac:dyDescent="0.25">
      <c r="A38" s="693"/>
      <c r="B38" s="74">
        <v>22</v>
      </c>
      <c r="C38" s="132"/>
      <c r="D38" s="473">
        <f t="shared" si="42"/>
        <v>0.83333333333333359</v>
      </c>
      <c r="E38" s="75">
        <f t="shared" si="23"/>
        <v>0.8368055555555558</v>
      </c>
      <c r="F38" s="75">
        <f t="shared" si="24"/>
        <v>0.84305555555555578</v>
      </c>
      <c r="G38" s="75">
        <f t="shared" si="25"/>
        <v>0.84861111111111132</v>
      </c>
      <c r="H38" s="75">
        <f t="shared" si="26"/>
        <v>0.85138888888888908</v>
      </c>
      <c r="I38" s="75">
        <f t="shared" si="27"/>
        <v>0.85416666666666685</v>
      </c>
      <c r="J38" s="75">
        <f t="shared" si="28"/>
        <v>0.85625000000000018</v>
      </c>
      <c r="K38" s="75">
        <f t="shared" si="29"/>
        <v>0.86041666666666683</v>
      </c>
      <c r="L38" s="75">
        <f t="shared" si="30"/>
        <v>0.8631944444444446</v>
      </c>
      <c r="M38" s="75">
        <f t="shared" si="31"/>
        <v>0.86736111111111125</v>
      </c>
      <c r="N38" s="75">
        <f t="shared" si="32"/>
        <v>0.87083333333333346</v>
      </c>
      <c r="O38" s="75">
        <f t="shared" si="33"/>
        <v>0.87361111111111123</v>
      </c>
      <c r="P38" s="75">
        <f t="shared" si="34"/>
        <v>0.87708333333333344</v>
      </c>
      <c r="Q38" s="75">
        <f t="shared" si="35"/>
        <v>0.87916666666666676</v>
      </c>
      <c r="R38" s="75">
        <f t="shared" si="36"/>
        <v>0.88194444444444453</v>
      </c>
      <c r="S38" s="75">
        <f t="shared" si="37"/>
        <v>0.88541666666666674</v>
      </c>
      <c r="T38" s="75">
        <f t="shared" si="38"/>
        <v>0.88888888888888895</v>
      </c>
      <c r="U38" s="75">
        <f t="shared" si="39"/>
        <v>0.89444444444444449</v>
      </c>
      <c r="V38" s="75">
        <f t="shared" si="40"/>
        <v>0.8979166666666667</v>
      </c>
      <c r="W38" s="132"/>
      <c r="X38" s="205">
        <f t="shared" si="41"/>
        <v>28.480000000000004</v>
      </c>
      <c r="Y38" s="163">
        <f t="shared" si="21"/>
        <v>6.4583333333333104E-2</v>
      </c>
      <c r="Z38" s="80">
        <f t="shared" si="22"/>
        <v>18.374193548387165</v>
      </c>
      <c r="AA38" s="81"/>
      <c r="AB38" s="82">
        <f t="shared" si="43"/>
        <v>2.777777777777779E-2</v>
      </c>
    </row>
    <row r="39" spans="1:28" ht="18.399999999999999" customHeight="1" x14ac:dyDescent="0.25">
      <c r="A39" s="693"/>
      <c r="B39" s="74">
        <v>23</v>
      </c>
      <c r="C39" s="132"/>
      <c r="D39" s="473">
        <f t="shared" si="42"/>
        <v>0.86111111111111138</v>
      </c>
      <c r="E39" s="75">
        <f t="shared" si="23"/>
        <v>0.86458333333333359</v>
      </c>
      <c r="F39" s="75">
        <f t="shared" si="24"/>
        <v>0.87083333333333357</v>
      </c>
      <c r="G39" s="75">
        <f t="shared" si="25"/>
        <v>0.87638888888888911</v>
      </c>
      <c r="H39" s="75">
        <f t="shared" si="26"/>
        <v>0.87916666666666687</v>
      </c>
      <c r="I39" s="75">
        <f t="shared" si="27"/>
        <v>0.88194444444444464</v>
      </c>
      <c r="J39" s="75">
        <f t="shared" si="28"/>
        <v>0.88402777777777797</v>
      </c>
      <c r="K39" s="75">
        <f t="shared" si="29"/>
        <v>0.88819444444444462</v>
      </c>
      <c r="L39" s="75">
        <f t="shared" si="30"/>
        <v>0.89097222222222239</v>
      </c>
      <c r="M39" s="75">
        <f t="shared" si="31"/>
        <v>0.89513888888888904</v>
      </c>
      <c r="N39" s="75">
        <f t="shared" si="32"/>
        <v>0.89861111111111125</v>
      </c>
      <c r="O39" s="75">
        <f t="shared" si="33"/>
        <v>0.90138888888888902</v>
      </c>
      <c r="P39" s="75">
        <f t="shared" si="34"/>
        <v>0.90486111111111123</v>
      </c>
      <c r="Q39" s="75">
        <f t="shared" si="35"/>
        <v>0.90694444444444455</v>
      </c>
      <c r="R39" s="75">
        <f t="shared" si="36"/>
        <v>0.90972222222222232</v>
      </c>
      <c r="S39" s="75">
        <f t="shared" si="37"/>
        <v>0.91319444444444453</v>
      </c>
      <c r="T39" s="75">
        <f t="shared" si="38"/>
        <v>0.91666666666666674</v>
      </c>
      <c r="U39" s="75">
        <f t="shared" si="39"/>
        <v>0.92222222222222228</v>
      </c>
      <c r="V39" s="75">
        <f t="shared" si="40"/>
        <v>0.92569444444444449</v>
      </c>
      <c r="W39" s="132"/>
      <c r="X39" s="205">
        <f t="shared" si="41"/>
        <v>28.480000000000004</v>
      </c>
      <c r="Y39" s="163">
        <f t="shared" si="21"/>
        <v>6.4583333333333104E-2</v>
      </c>
      <c r="Z39" s="80">
        <f t="shared" si="22"/>
        <v>18.374193548387165</v>
      </c>
      <c r="AA39" s="81"/>
      <c r="AB39" s="82">
        <f t="shared" si="43"/>
        <v>2.777777777777779E-2</v>
      </c>
    </row>
    <row r="40" spans="1:28" ht="18.399999999999999" customHeight="1" x14ac:dyDescent="0.25">
      <c r="A40" s="693"/>
      <c r="B40" s="142">
        <v>24</v>
      </c>
      <c r="C40" s="149"/>
      <c r="D40" s="479">
        <f t="shared" si="42"/>
        <v>0.88888888888888917</v>
      </c>
      <c r="E40" s="216">
        <f t="shared" si="23"/>
        <v>0.89236111111111138</v>
      </c>
      <c r="F40" s="216">
        <f t="shared" si="24"/>
        <v>0.89861111111111136</v>
      </c>
      <c r="G40" s="216">
        <f t="shared" si="25"/>
        <v>0.9041666666666669</v>
      </c>
      <c r="H40" s="216">
        <f t="shared" si="26"/>
        <v>0.90694444444444466</v>
      </c>
      <c r="I40" s="216">
        <f t="shared" si="27"/>
        <v>0.90972222222222243</v>
      </c>
      <c r="J40" s="216">
        <f t="shared" si="28"/>
        <v>0.91180555555555576</v>
      </c>
      <c r="K40" s="216">
        <f t="shared" si="29"/>
        <v>0.91597222222222241</v>
      </c>
      <c r="L40" s="216">
        <f t="shared" si="30"/>
        <v>0.91875000000000018</v>
      </c>
      <c r="M40" s="216">
        <f t="shared" si="31"/>
        <v>0.92291666666666683</v>
      </c>
      <c r="N40" s="216">
        <f t="shared" si="32"/>
        <v>0.92638888888888904</v>
      </c>
      <c r="O40" s="216">
        <f t="shared" si="33"/>
        <v>0.92916666666666681</v>
      </c>
      <c r="P40" s="216">
        <f t="shared" si="34"/>
        <v>0.93263888888888902</v>
      </c>
      <c r="Q40" s="216">
        <f t="shared" si="35"/>
        <v>0.93472222222222234</v>
      </c>
      <c r="R40" s="216">
        <f t="shared" si="36"/>
        <v>0.93750000000000011</v>
      </c>
      <c r="S40" s="216">
        <f t="shared" si="37"/>
        <v>0.94097222222222232</v>
      </c>
      <c r="T40" s="216">
        <f t="shared" si="38"/>
        <v>0.94444444444444453</v>
      </c>
      <c r="U40" s="216">
        <f t="shared" si="39"/>
        <v>0.95000000000000007</v>
      </c>
      <c r="V40" s="216">
        <f t="shared" si="40"/>
        <v>0.95347222222222228</v>
      </c>
      <c r="W40" s="149"/>
      <c r="X40" s="156">
        <f t="shared" si="41"/>
        <v>28.480000000000004</v>
      </c>
      <c r="Y40" s="157">
        <f t="shared" si="21"/>
        <v>6.4583333333333104E-2</v>
      </c>
      <c r="Z40" s="80">
        <f t="shared" si="22"/>
        <v>18.374193548387165</v>
      </c>
      <c r="AA40" s="81"/>
      <c r="AB40" s="82">
        <f t="shared" si="43"/>
        <v>2.777777777777779E-2</v>
      </c>
    </row>
    <row r="41" spans="1:28" ht="18.399999999999999" customHeight="1" x14ac:dyDescent="0.25">
      <c r="A41" s="693"/>
      <c r="B41" s="142">
        <v>25</v>
      </c>
      <c r="C41" s="149"/>
      <c r="D41" s="479">
        <f t="shared" si="42"/>
        <v>0.91666666666666696</v>
      </c>
      <c r="E41" s="216">
        <f t="shared" si="23"/>
        <v>0.92013888888888917</v>
      </c>
      <c r="F41" s="216">
        <f t="shared" si="24"/>
        <v>0.92638888888888915</v>
      </c>
      <c r="G41" s="216">
        <f t="shared" si="25"/>
        <v>0.93194444444444469</v>
      </c>
      <c r="H41" s="216">
        <f t="shared" si="26"/>
        <v>0.93472222222222245</v>
      </c>
      <c r="I41" s="216">
        <f t="shared" si="27"/>
        <v>0.93750000000000022</v>
      </c>
      <c r="J41" s="216">
        <f t="shared" si="28"/>
        <v>0.93958333333333355</v>
      </c>
      <c r="K41" s="216">
        <f t="shared" si="29"/>
        <v>0.9437500000000002</v>
      </c>
      <c r="L41" s="216">
        <f t="shared" si="30"/>
        <v>0.94652777777777797</v>
      </c>
      <c r="M41" s="216">
        <f t="shared" si="31"/>
        <v>0.95069444444444462</v>
      </c>
      <c r="N41" s="216">
        <f t="shared" si="32"/>
        <v>0.95416666666666683</v>
      </c>
      <c r="O41" s="216">
        <f t="shared" si="33"/>
        <v>0.9569444444444446</v>
      </c>
      <c r="P41" s="216">
        <f t="shared" si="34"/>
        <v>0.96041666666666681</v>
      </c>
      <c r="Q41" s="216">
        <f t="shared" si="35"/>
        <v>0.96250000000000013</v>
      </c>
      <c r="R41" s="216">
        <f t="shared" si="36"/>
        <v>0.9652777777777779</v>
      </c>
      <c r="S41" s="216">
        <f t="shared" si="37"/>
        <v>0.96875000000000011</v>
      </c>
      <c r="T41" s="216">
        <f t="shared" si="38"/>
        <v>0.97222222222222232</v>
      </c>
      <c r="U41" s="216">
        <f t="shared" si="39"/>
        <v>0.97777777777777786</v>
      </c>
      <c r="V41" s="216">
        <f t="shared" si="40"/>
        <v>0.98125000000000007</v>
      </c>
      <c r="W41" s="149"/>
      <c r="X41" s="156">
        <f t="shared" si="41"/>
        <v>28.480000000000004</v>
      </c>
      <c r="Y41" s="157">
        <f t="shared" si="21"/>
        <v>6.4583333333333104E-2</v>
      </c>
      <c r="Z41" s="80">
        <f t="shared" si="22"/>
        <v>18.374193548387165</v>
      </c>
      <c r="AA41" s="81"/>
      <c r="AB41" s="82">
        <f t="shared" si="43"/>
        <v>2.777777777777779E-2</v>
      </c>
    </row>
    <row r="42" spans="1:28" ht="18.399999999999999" customHeight="1" x14ac:dyDescent="0.25">
      <c r="A42" s="693"/>
      <c r="B42" s="142">
        <v>26</v>
      </c>
      <c r="C42" s="149"/>
      <c r="D42" s="479">
        <f t="shared" si="42"/>
        <v>0.94444444444444475</v>
      </c>
      <c r="E42" s="216">
        <f t="shared" si="23"/>
        <v>0.94791666666666696</v>
      </c>
      <c r="F42" s="216">
        <f t="shared" si="24"/>
        <v>0.95416666666666694</v>
      </c>
      <c r="G42" s="216">
        <f t="shared" si="25"/>
        <v>0.95972222222222248</v>
      </c>
      <c r="H42" s="216">
        <f t="shared" si="26"/>
        <v>0.96250000000000024</v>
      </c>
      <c r="I42" s="216">
        <f t="shared" si="27"/>
        <v>0.96527777777777801</v>
      </c>
      <c r="J42" s="216">
        <f t="shared" si="28"/>
        <v>0.96736111111111134</v>
      </c>
      <c r="K42" s="216">
        <f t="shared" si="29"/>
        <v>0.97152777777777799</v>
      </c>
      <c r="L42" s="216">
        <f t="shared" si="30"/>
        <v>0.97430555555555576</v>
      </c>
      <c r="M42" s="216">
        <f t="shared" si="31"/>
        <v>0.97847222222222241</v>
      </c>
      <c r="N42" s="216">
        <f t="shared" si="32"/>
        <v>0.98194444444444462</v>
      </c>
      <c r="O42" s="216">
        <f t="shared" si="33"/>
        <v>0.98472222222222239</v>
      </c>
      <c r="P42" s="216">
        <f t="shared" si="34"/>
        <v>0.9881944444444446</v>
      </c>
      <c r="Q42" s="216">
        <f t="shared" si="35"/>
        <v>0.99027777777777792</v>
      </c>
      <c r="R42" s="216">
        <f t="shared" si="36"/>
        <v>0.99305555555555569</v>
      </c>
      <c r="S42" s="216">
        <f t="shared" si="37"/>
        <v>0.9965277777777779</v>
      </c>
      <c r="T42" s="216">
        <f t="shared" si="38"/>
        <v>1.0000000000000002</v>
      </c>
      <c r="U42" s="216">
        <f t="shared" si="39"/>
        <v>1.0055555555555558</v>
      </c>
      <c r="V42" s="216">
        <f t="shared" si="40"/>
        <v>1.0090277777777781</v>
      </c>
      <c r="W42" s="149"/>
      <c r="X42" s="156">
        <f t="shared" si="41"/>
        <v>28.480000000000004</v>
      </c>
      <c r="Y42" s="157">
        <f t="shared" si="21"/>
        <v>6.4583333333333326E-2</v>
      </c>
      <c r="Z42" s="80">
        <f t="shared" si="22"/>
        <v>18.374193548387101</v>
      </c>
      <c r="AA42" s="81"/>
      <c r="AB42" s="82">
        <f t="shared" si="43"/>
        <v>2.777777777777779E-2</v>
      </c>
    </row>
    <row r="43" spans="1:28" ht="18.399999999999999" customHeight="1" thickBot="1" x14ac:dyDescent="0.3">
      <c r="A43" s="709"/>
      <c r="B43" s="142">
        <v>27</v>
      </c>
      <c r="C43" s="149"/>
      <c r="D43" s="479">
        <f t="shared" si="42"/>
        <v>0.97222222222222254</v>
      </c>
      <c r="E43" s="216">
        <f t="shared" si="23"/>
        <v>0.97569444444444475</v>
      </c>
      <c r="F43" s="216">
        <f t="shared" si="24"/>
        <v>0.98194444444444473</v>
      </c>
      <c r="G43" s="216">
        <f t="shared" si="25"/>
        <v>0.98750000000000027</v>
      </c>
      <c r="H43" s="216">
        <f t="shared" si="26"/>
        <v>0.99027777777777803</v>
      </c>
      <c r="I43" s="216">
        <f t="shared" si="27"/>
        <v>0.9930555555555558</v>
      </c>
      <c r="J43" s="216">
        <f t="shared" si="28"/>
        <v>0.99513888888888913</v>
      </c>
      <c r="K43" s="216">
        <f t="shared" si="29"/>
        <v>0.99930555555555578</v>
      </c>
      <c r="L43" s="216">
        <f t="shared" si="30"/>
        <v>1.0020833333333337</v>
      </c>
      <c r="M43" s="216">
        <f t="shared" si="31"/>
        <v>1.0062500000000003</v>
      </c>
      <c r="N43" s="216">
        <f t="shared" si="32"/>
        <v>1.0097222222222226</v>
      </c>
      <c r="O43" s="216">
        <f t="shared" si="33"/>
        <v>1.0125000000000004</v>
      </c>
      <c r="P43" s="216">
        <f t="shared" si="34"/>
        <v>1.0159722222222227</v>
      </c>
      <c r="Q43" s="216">
        <f t="shared" si="35"/>
        <v>1.0180555555555562</v>
      </c>
      <c r="R43" s="216">
        <f t="shared" si="36"/>
        <v>1.0208333333333339</v>
      </c>
      <c r="S43" s="216">
        <f t="shared" si="37"/>
        <v>1.0243055555555562</v>
      </c>
      <c r="T43" s="216">
        <f t="shared" si="38"/>
        <v>1.0277777777777786</v>
      </c>
      <c r="U43" s="216">
        <f t="shared" si="39"/>
        <v>1.0333333333333341</v>
      </c>
      <c r="V43" s="216">
        <f t="shared" si="40"/>
        <v>1.0368055555555564</v>
      </c>
      <c r="W43" s="217">
        <f t="shared" ref="W43" si="44">V43+W$10</f>
        <v>1.0368055555555564</v>
      </c>
      <c r="X43" s="156">
        <f t="shared" si="41"/>
        <v>28.480000000000004</v>
      </c>
      <c r="Y43" s="157">
        <f t="shared" si="21"/>
        <v>6.4583333333333881E-2</v>
      </c>
      <c r="Z43" s="80">
        <f t="shared" si="22"/>
        <v>18.374193548386941</v>
      </c>
      <c r="AA43" s="81"/>
      <c r="AB43" s="82">
        <f t="shared" si="43"/>
        <v>2.777777777777779E-2</v>
      </c>
    </row>
    <row r="44" spans="1:28" ht="18.399999999999999" customHeight="1" x14ac:dyDescent="0.2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B44" s="82"/>
    </row>
    <row r="45" spans="1:28" ht="18.399999999999999" customHeight="1" x14ac:dyDescent="0.25">
      <c r="A45" s="84"/>
      <c r="B45" s="84"/>
      <c r="C45" s="84"/>
      <c r="D45" s="84" t="s">
        <v>63</v>
      </c>
      <c r="E45" s="84"/>
      <c r="F45" s="206"/>
      <c r="G45" s="206"/>
      <c r="H45" s="206"/>
      <c r="I45" s="206"/>
      <c r="J45" s="206"/>
      <c r="K45" s="206"/>
      <c r="L45" s="206"/>
      <c r="M45" s="84">
        <v>23</v>
      </c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B45" s="82"/>
    </row>
    <row r="46" spans="1:28" ht="18.399999999999999" customHeight="1" x14ac:dyDescent="0.25">
      <c r="A46" s="84"/>
      <c r="B46" s="84"/>
      <c r="C46" s="84"/>
      <c r="D46" s="84" t="s">
        <v>64</v>
      </c>
      <c r="E46" s="84"/>
      <c r="F46" s="206"/>
      <c r="G46" s="206"/>
      <c r="H46" s="206"/>
      <c r="I46" s="206"/>
      <c r="J46" s="206"/>
      <c r="K46" s="206"/>
      <c r="L46" s="206"/>
      <c r="M46" s="84">
        <v>4</v>
      </c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B46" s="82"/>
    </row>
    <row r="47" spans="1:28" ht="18.399999999999999" customHeight="1" x14ac:dyDescent="0.25">
      <c r="A47" s="84"/>
      <c r="B47" s="84"/>
      <c r="C47" s="84"/>
      <c r="D47" s="84" t="s">
        <v>65</v>
      </c>
      <c r="E47" s="84"/>
      <c r="F47" s="206"/>
      <c r="G47" s="206"/>
      <c r="H47" s="206"/>
      <c r="I47" s="206"/>
      <c r="J47" s="206"/>
      <c r="K47" s="206"/>
      <c r="L47" s="206"/>
      <c r="M47" s="84">
        <f>B43</f>
        <v>27</v>
      </c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B47" s="82"/>
    </row>
    <row r="48" spans="1:28" ht="18.399999999999999" customHeight="1" x14ac:dyDescent="0.25">
      <c r="A48" s="84"/>
      <c r="B48" s="84"/>
      <c r="C48" s="84"/>
      <c r="D48" s="84" t="s">
        <v>66</v>
      </c>
      <c r="E48" s="84"/>
      <c r="F48" s="206"/>
      <c r="G48" s="206"/>
      <c r="H48" s="206"/>
      <c r="I48" s="206"/>
      <c r="J48" s="206"/>
      <c r="K48" s="206"/>
      <c r="L48" s="206"/>
      <c r="M48" s="207">
        <f>X13</f>
        <v>28.480000000000004</v>
      </c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B48" s="82"/>
    </row>
    <row r="49" spans="4:28" ht="15" customHeight="1" x14ac:dyDescent="0.25">
      <c r="D49" s="84" t="s">
        <v>68</v>
      </c>
      <c r="M49" s="84"/>
      <c r="AB49" s="82"/>
    </row>
    <row r="50" spans="4:28" ht="15" customHeight="1" x14ac:dyDescent="0.25">
      <c r="D50" s="84" t="s">
        <v>70</v>
      </c>
      <c r="AB50" s="82"/>
    </row>
    <row r="51" spans="4:28" ht="15" customHeight="1" x14ac:dyDescent="0.25">
      <c r="AB51" s="82"/>
    </row>
    <row r="52" spans="4:28" ht="15" customHeight="1" x14ac:dyDescent="0.25">
      <c r="AB52" s="82"/>
    </row>
    <row r="53" spans="4:28" ht="15" customHeight="1" x14ac:dyDescent="0.25">
      <c r="AB53" s="82"/>
    </row>
    <row r="54" spans="4:28" ht="15" customHeight="1" x14ac:dyDescent="0.25">
      <c r="AB54" s="82"/>
    </row>
    <row r="55" spans="4:28" ht="15" customHeight="1" x14ac:dyDescent="0.25">
      <c r="AB55" s="82"/>
    </row>
    <row r="56" spans="4:28" ht="15" customHeight="1" x14ac:dyDescent="0.25">
      <c r="AB56" s="82"/>
    </row>
    <row r="57" spans="4:28" ht="15" customHeight="1" x14ac:dyDescent="0.25">
      <c r="G57" s="40">
        <v>3</v>
      </c>
      <c r="AB57" s="82"/>
    </row>
    <row r="58" spans="4:28" ht="15" customHeight="1" x14ac:dyDescent="0.25">
      <c r="G58" s="40">
        <f>B54</f>
        <v>0</v>
      </c>
    </row>
  </sheetData>
  <mergeCells count="12">
    <mergeCell ref="A17:A43"/>
    <mergeCell ref="B8:Z8"/>
    <mergeCell ref="B11:C11"/>
    <mergeCell ref="E11:U11"/>
    <mergeCell ref="X11:X12"/>
    <mergeCell ref="Y11:Y15"/>
    <mergeCell ref="Z11:Z15"/>
    <mergeCell ref="AA11:AA15"/>
    <mergeCell ref="B12:C12"/>
    <mergeCell ref="X13:X15"/>
    <mergeCell ref="B15:C15"/>
    <mergeCell ref="B16:AA16"/>
  </mergeCells>
  <pageMargins left="0.51181102362204722" right="0.15748031496062992" top="0.74803149606299213" bottom="0.74803149606299213" header="0.31496062992125984" footer="0.31496062992125984"/>
  <pageSetup paperSize="9" scale="31" fitToHeight="5" orientation="portrait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E96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9" width="10.7109375" style="40" customWidth="1"/>
    <col min="20" max="20" width="8.7109375" style="40" customWidth="1"/>
    <col min="21" max="26" width="10.7109375" style="40" hidden="1" customWidth="1"/>
    <col min="27" max="27" width="12.140625" style="40" hidden="1" customWidth="1"/>
    <col min="28" max="29" width="9.7109375" style="40" hidden="1" customWidth="1"/>
    <col min="30" max="30" width="14.7109375" style="40" hidden="1" customWidth="1"/>
    <col min="31" max="16384" width="11.5703125" style="40"/>
  </cols>
  <sheetData>
    <row r="1" spans="2:3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0" s="30" customFormat="1" ht="23.25" x14ac:dyDescent="0.35">
      <c r="B4" s="31" t="s">
        <v>191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0" s="30" customFormat="1" ht="23.25" x14ac:dyDescent="0.35">
      <c r="B5" s="31" t="s">
        <v>72</v>
      </c>
      <c r="C5" s="31"/>
      <c r="D5" s="31">
        <v>601</v>
      </c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0" s="30" customFormat="1" ht="23.25" x14ac:dyDescent="0.35">
      <c r="B6" s="102" t="s">
        <v>73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0" s="30" customFormat="1" ht="24" thickBot="1" x14ac:dyDescent="0.4">
      <c r="B7" s="31" t="s">
        <v>74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173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2:30" s="30" customFormat="1" ht="173.25" customHeight="1" thickBot="1" x14ac:dyDescent="0.4">
      <c r="B8" s="713" t="s">
        <v>251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5"/>
      <c r="AC8" s="332"/>
      <c r="AD8" s="332"/>
    </row>
    <row r="9" spans="2:30" ht="15.75" customHeight="1" x14ac:dyDescent="0.25">
      <c r="B9" s="103"/>
      <c r="C9" s="347"/>
      <c r="D9" s="93">
        <v>1.3888888888888889E-3</v>
      </c>
      <c r="E9" s="93">
        <v>4.1666666666666666E-3</v>
      </c>
      <c r="F9" s="93">
        <v>4.8611111111111112E-3</v>
      </c>
      <c r="G9" s="93">
        <v>4.1666666666666666E-3</v>
      </c>
      <c r="H9" s="93">
        <v>6.9444444444444441E-3</v>
      </c>
      <c r="I9" s="93">
        <v>4.1666666666666666E-3</v>
      </c>
      <c r="J9" s="93">
        <v>4.1666666666666666E-3</v>
      </c>
      <c r="K9" s="93">
        <v>4.1666666666666666E-3</v>
      </c>
      <c r="L9" s="93">
        <v>2.7777777777777779E-3</v>
      </c>
      <c r="M9" s="93">
        <v>4.8611111111111112E-3</v>
      </c>
      <c r="N9" s="93">
        <v>4.8611111111111112E-3</v>
      </c>
      <c r="O9" s="93">
        <v>4.8611111111111112E-3</v>
      </c>
      <c r="P9" s="93">
        <f>SUM(D9:O9)</f>
        <v>5.1388888888888873E-2</v>
      </c>
      <c r="Q9" s="93"/>
      <c r="R9" s="348"/>
      <c r="S9" s="349"/>
    </row>
    <row r="10" spans="2:30" ht="16.5" customHeight="1" thickBot="1" x14ac:dyDescent="0.3">
      <c r="B10" s="42"/>
      <c r="C10" s="350"/>
      <c r="D10" s="93">
        <v>1.3888888888888889E-3</v>
      </c>
      <c r="E10" s="93">
        <v>4.8611111111111112E-3</v>
      </c>
      <c r="F10" s="93">
        <v>5.5555555555555558E-3</v>
      </c>
      <c r="G10" s="93">
        <v>4.1666666666666666E-3</v>
      </c>
      <c r="H10" s="93">
        <v>7.6388888888888886E-3</v>
      </c>
      <c r="I10" s="93">
        <v>4.8611111111111112E-3</v>
      </c>
      <c r="J10" s="93">
        <v>4.8611111111111112E-3</v>
      </c>
      <c r="K10" s="93">
        <v>4.8611111111111112E-3</v>
      </c>
      <c r="L10" s="93">
        <v>2.7777777777777779E-3</v>
      </c>
      <c r="M10" s="93">
        <v>5.5555555555555558E-3</v>
      </c>
      <c r="N10" s="93">
        <v>5.5555555555555558E-3</v>
      </c>
      <c r="O10" s="93">
        <v>5.5555555555555558E-3</v>
      </c>
      <c r="P10" s="85">
        <f>SUM(D10:O10)</f>
        <v>5.7638888888888892E-2</v>
      </c>
      <c r="Q10" s="85"/>
      <c r="R10" s="351"/>
      <c r="S10" s="342"/>
    </row>
    <row r="11" spans="2:30" ht="26.25" customHeight="1" thickBot="1" x14ac:dyDescent="0.3">
      <c r="B11" s="696" t="s">
        <v>47</v>
      </c>
      <c r="C11" s="697"/>
      <c r="D11" s="716" t="s">
        <v>48</v>
      </c>
      <c r="E11" s="717"/>
      <c r="F11" s="717"/>
      <c r="G11" s="717"/>
      <c r="H11" s="717"/>
      <c r="I11" s="717"/>
      <c r="J11" s="717"/>
      <c r="K11" s="717"/>
      <c r="L11" s="717"/>
      <c r="M11" s="717"/>
      <c r="N11" s="718"/>
      <c r="O11" s="352" t="s">
        <v>49</v>
      </c>
      <c r="P11" s="703" t="s">
        <v>50</v>
      </c>
      <c r="Q11" s="703" t="s">
        <v>51</v>
      </c>
      <c r="R11" s="703" t="s">
        <v>52</v>
      </c>
      <c r="S11" s="703" t="s">
        <v>53</v>
      </c>
    </row>
    <row r="12" spans="2:30" ht="45.75" thickBot="1" x14ac:dyDescent="0.3">
      <c r="B12" s="420"/>
      <c r="C12" s="420" t="s">
        <v>343</v>
      </c>
      <c r="D12" s="421" t="s">
        <v>276</v>
      </c>
      <c r="E12" s="356" t="s">
        <v>75</v>
      </c>
      <c r="F12" s="356" t="s">
        <v>76</v>
      </c>
      <c r="G12" s="356" t="s">
        <v>277</v>
      </c>
      <c r="H12" s="356" t="s">
        <v>196</v>
      </c>
      <c r="I12" s="356" t="s">
        <v>278</v>
      </c>
      <c r="J12" s="356" t="s">
        <v>279</v>
      </c>
      <c r="K12" s="356" t="s">
        <v>197</v>
      </c>
      <c r="L12" s="356" t="s">
        <v>97</v>
      </c>
      <c r="M12" s="356" t="s">
        <v>280</v>
      </c>
      <c r="N12" s="356" t="s">
        <v>281</v>
      </c>
      <c r="O12" s="356" t="s">
        <v>265</v>
      </c>
      <c r="P12" s="702"/>
      <c r="Q12" s="703"/>
      <c r="R12" s="703"/>
      <c r="S12" s="703"/>
    </row>
    <row r="13" spans="2:30" ht="15.75" thickBot="1" x14ac:dyDescent="0.3">
      <c r="B13" s="352" t="s">
        <v>58</v>
      </c>
      <c r="C13" s="374">
        <v>0</v>
      </c>
      <c r="D13" s="50">
        <v>0.6</v>
      </c>
      <c r="E13" s="50">
        <v>1.9</v>
      </c>
      <c r="F13" s="50">
        <v>2.7</v>
      </c>
      <c r="G13" s="50">
        <v>1.7</v>
      </c>
      <c r="H13" s="50">
        <v>3.44</v>
      </c>
      <c r="I13" s="50">
        <v>1.7</v>
      </c>
      <c r="J13" s="50">
        <v>2.1</v>
      </c>
      <c r="K13" s="50">
        <v>2</v>
      </c>
      <c r="L13" s="50">
        <v>1.4</v>
      </c>
      <c r="M13" s="50">
        <v>2.7</v>
      </c>
      <c r="N13" s="50">
        <v>2.1</v>
      </c>
      <c r="O13" s="372">
        <v>1.6</v>
      </c>
      <c r="P13" s="719">
        <f>O14</f>
        <v>23.94</v>
      </c>
      <c r="Q13" s="703"/>
      <c r="R13" s="703"/>
      <c r="S13" s="703"/>
    </row>
    <row r="14" spans="2:30" ht="30.75" customHeight="1" thickBot="1" x14ac:dyDescent="0.3">
      <c r="B14" s="58" t="s">
        <v>59</v>
      </c>
      <c r="C14" s="260">
        <v>0</v>
      </c>
      <c r="D14" s="62">
        <f>C14+D13</f>
        <v>0.6</v>
      </c>
      <c r="E14" s="62">
        <f t="shared" ref="E14:O14" si="0">D14+E13</f>
        <v>2.5</v>
      </c>
      <c r="F14" s="62">
        <f t="shared" si="0"/>
        <v>5.2</v>
      </c>
      <c r="G14" s="62">
        <f t="shared" si="0"/>
        <v>6.9</v>
      </c>
      <c r="H14" s="62">
        <f t="shared" si="0"/>
        <v>10.34</v>
      </c>
      <c r="I14" s="62">
        <f t="shared" si="0"/>
        <v>12.04</v>
      </c>
      <c r="J14" s="62">
        <f t="shared" si="0"/>
        <v>14.139999999999999</v>
      </c>
      <c r="K14" s="62">
        <f t="shared" si="0"/>
        <v>16.14</v>
      </c>
      <c r="L14" s="62">
        <f t="shared" si="0"/>
        <v>17.54</v>
      </c>
      <c r="M14" s="62">
        <f t="shared" si="0"/>
        <v>20.239999999999998</v>
      </c>
      <c r="N14" s="62">
        <f t="shared" si="0"/>
        <v>22.34</v>
      </c>
      <c r="O14" s="62">
        <f t="shared" si="0"/>
        <v>23.94</v>
      </c>
      <c r="P14" s="720"/>
      <c r="Q14" s="703"/>
      <c r="R14" s="703"/>
      <c r="S14" s="703"/>
    </row>
    <row r="15" spans="2:30" ht="30.75" customHeight="1" thickBot="1" x14ac:dyDescent="0.3">
      <c r="B15" s="687" t="s">
        <v>60</v>
      </c>
      <c r="C15" s="688"/>
      <c r="D15" s="61">
        <f>D13/((D10*1440)/60)</f>
        <v>18</v>
      </c>
      <c r="E15" s="61">
        <f t="shared" ref="E15:O15" si="1">E13/((E10*1440)/60)</f>
        <v>16.285714285714285</v>
      </c>
      <c r="F15" s="61">
        <f t="shared" si="1"/>
        <v>20.25</v>
      </c>
      <c r="G15" s="61">
        <f t="shared" si="1"/>
        <v>17</v>
      </c>
      <c r="H15" s="61">
        <f t="shared" si="1"/>
        <v>18.763636363636365</v>
      </c>
      <c r="I15" s="61">
        <f t="shared" si="1"/>
        <v>14.571428571428571</v>
      </c>
      <c r="J15" s="61">
        <f t="shared" si="1"/>
        <v>18</v>
      </c>
      <c r="K15" s="61">
        <f t="shared" si="1"/>
        <v>17.142857142857142</v>
      </c>
      <c r="L15" s="61">
        <f t="shared" si="1"/>
        <v>21</v>
      </c>
      <c r="M15" s="61">
        <f t="shared" si="1"/>
        <v>20.25</v>
      </c>
      <c r="N15" s="61">
        <f t="shared" si="1"/>
        <v>15.75</v>
      </c>
      <c r="O15" s="60">
        <f t="shared" si="1"/>
        <v>12</v>
      </c>
      <c r="P15" s="721"/>
      <c r="Q15" s="702"/>
      <c r="R15" s="702"/>
      <c r="S15" s="702"/>
    </row>
    <row r="16" spans="2:30" ht="36.6" customHeight="1" thickBot="1" x14ac:dyDescent="0.3">
      <c r="B16" s="689" t="s">
        <v>61</v>
      </c>
      <c r="C16" s="690"/>
      <c r="D16" s="690"/>
      <c r="E16" s="690"/>
      <c r="F16" s="690"/>
      <c r="G16" s="690"/>
      <c r="H16" s="690"/>
      <c r="I16" s="690"/>
      <c r="J16" s="690"/>
      <c r="K16" s="690"/>
      <c r="L16" s="690"/>
      <c r="M16" s="690"/>
      <c r="N16" s="690"/>
      <c r="O16" s="690"/>
      <c r="P16" s="690"/>
      <c r="Q16" s="690"/>
      <c r="R16" s="690"/>
      <c r="S16" s="690"/>
    </row>
    <row r="17" spans="1:31" ht="18.399999999999999" customHeight="1" x14ac:dyDescent="0.25">
      <c r="A17" s="692" t="s">
        <v>38</v>
      </c>
      <c r="B17" s="160">
        <v>1</v>
      </c>
      <c r="C17" s="614">
        <v>0.20138888888888887</v>
      </c>
      <c r="D17" s="613">
        <f>C17+D$9</f>
        <v>0.20277777777777775</v>
      </c>
      <c r="E17" s="613">
        <f t="shared" ref="E17:O17" si="2">D17+E$9</f>
        <v>0.20694444444444443</v>
      </c>
      <c r="F17" s="613">
        <f t="shared" si="2"/>
        <v>0.21180555555555555</v>
      </c>
      <c r="G17" s="613">
        <f t="shared" si="2"/>
        <v>0.21597222222222223</v>
      </c>
      <c r="H17" s="613">
        <f t="shared" si="2"/>
        <v>0.22291666666666668</v>
      </c>
      <c r="I17" s="613">
        <f t="shared" si="2"/>
        <v>0.22708333333333336</v>
      </c>
      <c r="J17" s="613">
        <f t="shared" si="2"/>
        <v>0.23125000000000004</v>
      </c>
      <c r="K17" s="613">
        <f t="shared" si="2"/>
        <v>0.23541666666666672</v>
      </c>
      <c r="L17" s="613">
        <f t="shared" si="2"/>
        <v>0.23819444444444449</v>
      </c>
      <c r="M17" s="613">
        <f t="shared" si="2"/>
        <v>0.24305555555555561</v>
      </c>
      <c r="N17" s="613">
        <f t="shared" si="2"/>
        <v>0.24791666666666673</v>
      </c>
      <c r="O17" s="613">
        <f t="shared" si="2"/>
        <v>0.25277777777777782</v>
      </c>
      <c r="P17" s="615">
        <f t="shared" ref="P17:P22" si="3">$P$13</f>
        <v>23.94</v>
      </c>
      <c r="Q17" s="70">
        <f>O17-C17</f>
        <v>5.1388888888888956E-2</v>
      </c>
      <c r="R17" s="357">
        <f t="shared" ref="R17:R49" si="4">$F$92/((Q17*1440)/60)</f>
        <v>19.410810810810787</v>
      </c>
      <c r="S17" s="262"/>
    </row>
    <row r="18" spans="1:31" ht="18.399999999999999" customHeight="1" thickBot="1" x14ac:dyDescent="0.3">
      <c r="A18" s="693"/>
      <c r="B18" s="161">
        <v>2</v>
      </c>
      <c r="C18" s="325">
        <v>0.22361111111111109</v>
      </c>
      <c r="D18" s="83">
        <f t="shared" ref="D18:D24" si="5">C18+D$9</f>
        <v>0.22499999999999998</v>
      </c>
      <c r="E18" s="83">
        <f t="shared" ref="E18:E24" si="6">D18+E$9</f>
        <v>0.22916666666666666</v>
      </c>
      <c r="F18" s="83">
        <f t="shared" ref="F18:F24" si="7">E18+F$9</f>
        <v>0.23402777777777778</v>
      </c>
      <c r="G18" s="83">
        <f t="shared" ref="G18:G24" si="8">F18+G$9</f>
        <v>0.23819444444444446</v>
      </c>
      <c r="H18" s="83">
        <f t="shared" ref="H18:H24" si="9">G18+H$9</f>
        <v>0.24513888888888891</v>
      </c>
      <c r="I18" s="83">
        <f t="shared" ref="I18:I24" si="10">H18+I$9</f>
        <v>0.24930555555555559</v>
      </c>
      <c r="J18" s="83">
        <f t="shared" ref="J18:J24" si="11">I18+J$9</f>
        <v>0.25347222222222227</v>
      </c>
      <c r="K18" s="83">
        <f t="shared" ref="K18:K24" si="12">J18+K$9</f>
        <v>0.25763888888888892</v>
      </c>
      <c r="L18" s="83">
        <f t="shared" ref="L18:L24" si="13">K18+L$9</f>
        <v>0.26041666666666669</v>
      </c>
      <c r="M18" s="83">
        <f t="shared" ref="M18:M24" si="14">L18+M$9</f>
        <v>0.26527777777777778</v>
      </c>
      <c r="N18" s="83">
        <f t="shared" ref="N18:N24" si="15">M18+N$9</f>
        <v>0.27013888888888887</v>
      </c>
      <c r="O18" s="83">
        <f t="shared" ref="O18:O24" si="16">N18+O$9</f>
        <v>0.27499999999999997</v>
      </c>
      <c r="P18" s="133">
        <f t="shared" si="3"/>
        <v>23.94</v>
      </c>
      <c r="Q18" s="83">
        <f>O18-C18</f>
        <v>5.1388888888888873E-2</v>
      </c>
      <c r="R18" s="134">
        <f t="shared" si="4"/>
        <v>19.410810810810819</v>
      </c>
      <c r="S18" s="358"/>
      <c r="T18" s="82"/>
      <c r="AE18" s="82">
        <f>C18-C17</f>
        <v>2.2222222222222227E-2</v>
      </c>
    </row>
    <row r="19" spans="1:31" ht="18.399999999999999" customHeight="1" x14ac:dyDescent="0.25">
      <c r="A19" s="693"/>
      <c r="B19" s="161">
        <v>3</v>
      </c>
      <c r="C19" s="325">
        <v>0.2361111111111111</v>
      </c>
      <c r="D19" s="83">
        <f t="shared" si="5"/>
        <v>0.23749999999999999</v>
      </c>
      <c r="E19" s="83">
        <f t="shared" si="6"/>
        <v>0.24166666666666667</v>
      </c>
      <c r="F19" s="83">
        <f t="shared" si="7"/>
        <v>0.24652777777777779</v>
      </c>
      <c r="G19" s="83">
        <f t="shared" si="8"/>
        <v>0.25069444444444444</v>
      </c>
      <c r="H19" s="83">
        <f t="shared" si="9"/>
        <v>0.25763888888888886</v>
      </c>
      <c r="I19" s="83">
        <f t="shared" si="10"/>
        <v>0.26180555555555551</v>
      </c>
      <c r="J19" s="83">
        <f t="shared" si="11"/>
        <v>0.26597222222222217</v>
      </c>
      <c r="K19" s="83">
        <f t="shared" si="12"/>
        <v>0.27013888888888882</v>
      </c>
      <c r="L19" s="83">
        <f t="shared" si="13"/>
        <v>0.27291666666666659</v>
      </c>
      <c r="M19" s="83">
        <f t="shared" si="14"/>
        <v>0.27777777777777768</v>
      </c>
      <c r="N19" s="83">
        <f t="shared" si="15"/>
        <v>0.28263888888888877</v>
      </c>
      <c r="O19" s="83">
        <f t="shared" si="16"/>
        <v>0.28749999999999987</v>
      </c>
      <c r="P19" s="133">
        <f t="shared" si="3"/>
        <v>23.94</v>
      </c>
      <c r="Q19" s="83">
        <f t="shared" ref="Q19:Q56" si="17">O19-C19</f>
        <v>5.1388888888888762E-2</v>
      </c>
      <c r="R19" s="134">
        <f t="shared" si="4"/>
        <v>19.410810810810858</v>
      </c>
      <c r="S19" s="359"/>
      <c r="T19" s="82"/>
      <c r="AE19" s="82">
        <f t="shared" ref="AE19:AE81" si="18">C19-C18</f>
        <v>1.2500000000000011E-2</v>
      </c>
    </row>
    <row r="20" spans="1:31" ht="18.399999999999999" customHeight="1" thickBot="1" x14ac:dyDescent="0.3">
      <c r="A20" s="693"/>
      <c r="B20" s="161">
        <v>4</v>
      </c>
      <c r="C20" s="325">
        <v>0.24861111111111112</v>
      </c>
      <c r="D20" s="83">
        <f t="shared" si="5"/>
        <v>0.25</v>
      </c>
      <c r="E20" s="83">
        <f t="shared" si="6"/>
        <v>0.25416666666666665</v>
      </c>
      <c r="F20" s="83">
        <f t="shared" si="7"/>
        <v>0.25902777777777775</v>
      </c>
      <c r="G20" s="83">
        <f t="shared" si="8"/>
        <v>0.2631944444444444</v>
      </c>
      <c r="H20" s="83">
        <f t="shared" si="9"/>
        <v>0.27013888888888882</v>
      </c>
      <c r="I20" s="83">
        <f t="shared" si="10"/>
        <v>0.27430555555555547</v>
      </c>
      <c r="J20" s="83">
        <f t="shared" si="11"/>
        <v>0.27847222222222212</v>
      </c>
      <c r="K20" s="83">
        <f t="shared" si="12"/>
        <v>0.28263888888888877</v>
      </c>
      <c r="L20" s="83">
        <f t="shared" si="13"/>
        <v>0.28541666666666654</v>
      </c>
      <c r="M20" s="83">
        <f t="shared" si="14"/>
        <v>0.29027777777777763</v>
      </c>
      <c r="N20" s="83">
        <f t="shared" si="15"/>
        <v>0.29513888888888873</v>
      </c>
      <c r="O20" s="83">
        <f t="shared" si="16"/>
        <v>0.29999999999999982</v>
      </c>
      <c r="P20" s="133">
        <f t="shared" si="3"/>
        <v>23.94</v>
      </c>
      <c r="Q20" s="83">
        <f t="shared" si="17"/>
        <v>5.1388888888888706E-2</v>
      </c>
      <c r="R20" s="134">
        <f t="shared" si="4"/>
        <v>19.410810810810876</v>
      </c>
      <c r="S20" s="264"/>
      <c r="T20" s="82"/>
      <c r="AE20" s="82">
        <f t="shared" si="18"/>
        <v>1.2500000000000011E-2</v>
      </c>
    </row>
    <row r="21" spans="1:31" ht="18.399999999999999" customHeight="1" x14ac:dyDescent="0.25">
      <c r="A21" s="693"/>
      <c r="B21" s="160">
        <v>5</v>
      </c>
      <c r="C21" s="325">
        <v>0.26111111111111113</v>
      </c>
      <c r="D21" s="83">
        <f t="shared" si="5"/>
        <v>0.26250000000000001</v>
      </c>
      <c r="E21" s="83">
        <f t="shared" si="6"/>
        <v>0.26666666666666666</v>
      </c>
      <c r="F21" s="83">
        <f t="shared" si="7"/>
        <v>0.27152777777777776</v>
      </c>
      <c r="G21" s="83">
        <f t="shared" si="8"/>
        <v>0.27569444444444441</v>
      </c>
      <c r="H21" s="83">
        <f t="shared" si="9"/>
        <v>0.28263888888888883</v>
      </c>
      <c r="I21" s="83">
        <f t="shared" si="10"/>
        <v>0.28680555555555548</v>
      </c>
      <c r="J21" s="83">
        <f t="shared" si="11"/>
        <v>0.29097222222222213</v>
      </c>
      <c r="K21" s="83">
        <f t="shared" si="12"/>
        <v>0.29513888888888878</v>
      </c>
      <c r="L21" s="83">
        <f t="shared" si="13"/>
        <v>0.29791666666666655</v>
      </c>
      <c r="M21" s="83">
        <f t="shared" si="14"/>
        <v>0.30277777777777765</v>
      </c>
      <c r="N21" s="83">
        <f t="shared" si="15"/>
        <v>0.30763888888888874</v>
      </c>
      <c r="O21" s="83">
        <f t="shared" si="16"/>
        <v>0.31249999999999983</v>
      </c>
      <c r="P21" s="133">
        <f t="shared" si="3"/>
        <v>23.94</v>
      </c>
      <c r="Q21" s="83">
        <f t="shared" si="17"/>
        <v>5.1388888888888706E-2</v>
      </c>
      <c r="R21" s="134">
        <f t="shared" si="4"/>
        <v>19.410810810810876</v>
      </c>
      <c r="S21" s="264"/>
      <c r="T21" s="82"/>
      <c r="AE21" s="82">
        <f t="shared" si="18"/>
        <v>1.2500000000000011E-2</v>
      </c>
    </row>
    <row r="22" spans="1:31" ht="18.399999999999999" customHeight="1" x14ac:dyDescent="0.25">
      <c r="A22" s="693"/>
      <c r="B22" s="161">
        <v>6</v>
      </c>
      <c r="C22" s="325">
        <v>0.27361111111111114</v>
      </c>
      <c r="D22" s="83">
        <f t="shared" si="5"/>
        <v>0.27500000000000002</v>
      </c>
      <c r="E22" s="83">
        <f t="shared" si="6"/>
        <v>0.27916666666666667</v>
      </c>
      <c r="F22" s="83">
        <f t="shared" si="7"/>
        <v>0.28402777777777777</v>
      </c>
      <c r="G22" s="83">
        <f t="shared" si="8"/>
        <v>0.28819444444444442</v>
      </c>
      <c r="H22" s="83">
        <f t="shared" si="9"/>
        <v>0.29513888888888884</v>
      </c>
      <c r="I22" s="83">
        <f t="shared" si="10"/>
        <v>0.29930555555555549</v>
      </c>
      <c r="J22" s="83">
        <f t="shared" si="11"/>
        <v>0.30347222222222214</v>
      </c>
      <c r="K22" s="83">
        <f t="shared" si="12"/>
        <v>0.3076388888888888</v>
      </c>
      <c r="L22" s="83">
        <f t="shared" si="13"/>
        <v>0.31041666666666656</v>
      </c>
      <c r="M22" s="83">
        <f t="shared" si="14"/>
        <v>0.31527777777777766</v>
      </c>
      <c r="N22" s="83">
        <f t="shared" si="15"/>
        <v>0.32013888888888875</v>
      </c>
      <c r="O22" s="83">
        <f t="shared" si="16"/>
        <v>0.32499999999999984</v>
      </c>
      <c r="P22" s="133">
        <f t="shared" si="3"/>
        <v>23.94</v>
      </c>
      <c r="Q22" s="83">
        <f t="shared" si="17"/>
        <v>5.1388888888888706E-2</v>
      </c>
      <c r="R22" s="134">
        <f t="shared" si="4"/>
        <v>19.410810810810876</v>
      </c>
      <c r="S22" s="264"/>
      <c r="T22" s="82"/>
      <c r="AE22" s="82">
        <f t="shared" si="18"/>
        <v>1.2500000000000011E-2</v>
      </c>
    </row>
    <row r="23" spans="1:31" ht="18.399999999999999" customHeight="1" x14ac:dyDescent="0.25">
      <c r="A23" s="693"/>
      <c r="B23" s="634">
        <v>7</v>
      </c>
      <c r="C23" s="592">
        <v>0.28194444444444444</v>
      </c>
      <c r="D23" s="454">
        <f t="shared" si="5"/>
        <v>0.28333333333333333</v>
      </c>
      <c r="E23" s="454">
        <f t="shared" si="6"/>
        <v>0.28749999999999998</v>
      </c>
      <c r="F23" s="454">
        <f t="shared" si="7"/>
        <v>0.29236111111111107</v>
      </c>
      <c r="G23" s="454">
        <f t="shared" si="8"/>
        <v>0.29652777777777772</v>
      </c>
      <c r="H23" s="454">
        <f t="shared" si="9"/>
        <v>0.30347222222222214</v>
      </c>
      <c r="I23" s="454">
        <f t="shared" si="10"/>
        <v>0.3076388888888888</v>
      </c>
      <c r="J23" s="454">
        <f t="shared" si="11"/>
        <v>0.31180555555555545</v>
      </c>
      <c r="K23" s="454">
        <f t="shared" si="12"/>
        <v>0.3159722222222221</v>
      </c>
      <c r="L23" s="454">
        <f t="shared" si="13"/>
        <v>0.31874999999999987</v>
      </c>
      <c r="M23" s="454">
        <f t="shared" si="14"/>
        <v>0.32361111111111096</v>
      </c>
      <c r="N23" s="454">
        <f t="shared" si="15"/>
        <v>0.32847222222222205</v>
      </c>
      <c r="O23" s="454">
        <f t="shared" si="16"/>
        <v>0.33333333333333315</v>
      </c>
      <c r="P23" s="580">
        <f t="shared" ref="P23:P27" si="19">SUM($D$13:$O$13)</f>
        <v>23.94</v>
      </c>
      <c r="Q23" s="454">
        <f t="shared" si="17"/>
        <v>5.1388888888888706E-2</v>
      </c>
      <c r="R23" s="635">
        <f t="shared" si="4"/>
        <v>19.410810810810876</v>
      </c>
      <c r="S23" s="636"/>
      <c r="T23" s="82"/>
      <c r="AE23" s="82">
        <f t="shared" si="18"/>
        <v>8.3333333333333037E-3</v>
      </c>
    </row>
    <row r="24" spans="1:31" ht="18.399999999999999" customHeight="1" x14ac:dyDescent="0.25">
      <c r="A24" s="693"/>
      <c r="B24" s="634">
        <v>8</v>
      </c>
      <c r="C24" s="637">
        <v>0.2902777777777778</v>
      </c>
      <c r="D24" s="570">
        <f t="shared" si="5"/>
        <v>0.29166666666666669</v>
      </c>
      <c r="E24" s="570">
        <f t="shared" si="6"/>
        <v>0.29583333333333334</v>
      </c>
      <c r="F24" s="570">
        <f t="shared" si="7"/>
        <v>0.30069444444444443</v>
      </c>
      <c r="G24" s="570">
        <f t="shared" si="8"/>
        <v>0.30486111111111108</v>
      </c>
      <c r="H24" s="570">
        <f t="shared" si="9"/>
        <v>0.3118055555555555</v>
      </c>
      <c r="I24" s="570">
        <f t="shared" si="10"/>
        <v>0.31597222222222215</v>
      </c>
      <c r="J24" s="570">
        <f t="shared" si="11"/>
        <v>0.32013888888888881</v>
      </c>
      <c r="K24" s="570">
        <f t="shared" si="12"/>
        <v>0.32430555555555546</v>
      </c>
      <c r="L24" s="570">
        <f t="shared" si="13"/>
        <v>0.32708333333333323</v>
      </c>
      <c r="M24" s="570">
        <f t="shared" si="14"/>
        <v>0.33194444444444432</v>
      </c>
      <c r="N24" s="570">
        <f t="shared" si="15"/>
        <v>0.33680555555555541</v>
      </c>
      <c r="O24" s="570">
        <f t="shared" si="16"/>
        <v>0.34166666666666651</v>
      </c>
      <c r="P24" s="580">
        <f t="shared" si="19"/>
        <v>23.94</v>
      </c>
      <c r="Q24" s="570">
        <f t="shared" si="17"/>
        <v>5.1388888888888706E-2</v>
      </c>
      <c r="R24" s="638">
        <f t="shared" si="4"/>
        <v>19.410810810810876</v>
      </c>
      <c r="S24" s="639"/>
      <c r="T24" s="82"/>
      <c r="AE24" s="82"/>
    </row>
    <row r="25" spans="1:31" ht="18.399999999999999" customHeight="1" x14ac:dyDescent="0.25">
      <c r="A25" s="693"/>
      <c r="B25" s="161">
        <v>9</v>
      </c>
      <c r="C25" s="441">
        <v>0.29861111111111116</v>
      </c>
      <c r="D25" s="76">
        <f t="shared" ref="D25:O25" si="20">C25+D$10</f>
        <v>0.30000000000000004</v>
      </c>
      <c r="E25" s="76">
        <f t="shared" si="20"/>
        <v>0.30486111111111114</v>
      </c>
      <c r="F25" s="76">
        <f t="shared" si="20"/>
        <v>0.31041666666666667</v>
      </c>
      <c r="G25" s="76">
        <f t="shared" si="20"/>
        <v>0.31458333333333333</v>
      </c>
      <c r="H25" s="76">
        <f t="shared" si="20"/>
        <v>0.32222222222222219</v>
      </c>
      <c r="I25" s="76">
        <f t="shared" si="20"/>
        <v>0.32708333333333328</v>
      </c>
      <c r="J25" s="76">
        <f t="shared" si="20"/>
        <v>0.33194444444444438</v>
      </c>
      <c r="K25" s="76">
        <f t="shared" si="20"/>
        <v>0.33680555555555547</v>
      </c>
      <c r="L25" s="76">
        <f t="shared" si="20"/>
        <v>0.33958333333333324</v>
      </c>
      <c r="M25" s="76">
        <f t="shared" si="20"/>
        <v>0.34513888888888877</v>
      </c>
      <c r="N25" s="76">
        <f t="shared" si="20"/>
        <v>0.35069444444444431</v>
      </c>
      <c r="O25" s="76">
        <f t="shared" si="20"/>
        <v>0.35624999999999984</v>
      </c>
      <c r="P25" s="361">
        <f t="shared" si="19"/>
        <v>23.94</v>
      </c>
      <c r="Q25" s="76">
        <f t="shared" si="17"/>
        <v>5.7638888888888684E-2</v>
      </c>
      <c r="R25" s="362">
        <f t="shared" si="4"/>
        <v>17.306024096385606</v>
      </c>
      <c r="S25" s="363"/>
      <c r="T25" s="82"/>
      <c r="AE25" s="82">
        <f>C25-C23</f>
        <v>1.6666666666666718E-2</v>
      </c>
    </row>
    <row r="26" spans="1:31" ht="18" customHeight="1" thickBot="1" x14ac:dyDescent="0.3">
      <c r="A26" s="693"/>
      <c r="B26" s="161">
        <v>10</v>
      </c>
      <c r="C26" s="325">
        <v>0.3083333333333334</v>
      </c>
      <c r="D26" s="83">
        <f t="shared" ref="D26:O26" si="21">C26+D$10</f>
        <v>0.30972222222222229</v>
      </c>
      <c r="E26" s="83">
        <f t="shared" si="21"/>
        <v>0.31458333333333338</v>
      </c>
      <c r="F26" s="83">
        <f t="shared" si="21"/>
        <v>0.32013888888888892</v>
      </c>
      <c r="G26" s="83">
        <f t="shared" si="21"/>
        <v>0.32430555555555557</v>
      </c>
      <c r="H26" s="83">
        <f t="shared" si="21"/>
        <v>0.33194444444444443</v>
      </c>
      <c r="I26" s="83">
        <f t="shared" si="21"/>
        <v>0.33680555555555552</v>
      </c>
      <c r="J26" s="83">
        <f t="shared" si="21"/>
        <v>0.34166666666666662</v>
      </c>
      <c r="K26" s="83">
        <f t="shared" si="21"/>
        <v>0.34652777777777771</v>
      </c>
      <c r="L26" s="83">
        <f t="shared" si="21"/>
        <v>0.34930555555555548</v>
      </c>
      <c r="M26" s="83">
        <f t="shared" si="21"/>
        <v>0.35486111111111102</v>
      </c>
      <c r="N26" s="83">
        <f t="shared" si="21"/>
        <v>0.36041666666666655</v>
      </c>
      <c r="O26" s="83">
        <f t="shared" si="21"/>
        <v>0.36597222222222209</v>
      </c>
      <c r="P26" s="133">
        <f t="shared" si="19"/>
        <v>23.94</v>
      </c>
      <c r="Q26" s="83">
        <f t="shared" si="17"/>
        <v>5.7638888888888684E-2</v>
      </c>
      <c r="R26" s="134">
        <f t="shared" si="4"/>
        <v>17.306024096385606</v>
      </c>
      <c r="S26" s="360"/>
      <c r="T26" s="82"/>
      <c r="AE26" s="82">
        <f t="shared" si="18"/>
        <v>9.7222222222222432E-3</v>
      </c>
    </row>
    <row r="27" spans="1:31" ht="18.399999999999999" customHeight="1" x14ac:dyDescent="0.25">
      <c r="A27" s="693"/>
      <c r="B27" s="160">
        <v>11</v>
      </c>
      <c r="C27" s="325">
        <v>0.31805555555555565</v>
      </c>
      <c r="D27" s="83">
        <f t="shared" ref="D27:O27" si="22">C27+D$10</f>
        <v>0.31944444444444453</v>
      </c>
      <c r="E27" s="83">
        <f t="shared" si="22"/>
        <v>0.32430555555555562</v>
      </c>
      <c r="F27" s="83">
        <f t="shared" si="22"/>
        <v>0.32986111111111116</v>
      </c>
      <c r="G27" s="83">
        <f t="shared" si="22"/>
        <v>0.33402777777777781</v>
      </c>
      <c r="H27" s="83">
        <f t="shared" si="22"/>
        <v>0.34166666666666667</v>
      </c>
      <c r="I27" s="83">
        <f t="shared" si="22"/>
        <v>0.34652777777777777</v>
      </c>
      <c r="J27" s="83">
        <f t="shared" si="22"/>
        <v>0.35138888888888886</v>
      </c>
      <c r="K27" s="83">
        <f t="shared" si="22"/>
        <v>0.35624999999999996</v>
      </c>
      <c r="L27" s="83">
        <f t="shared" si="22"/>
        <v>0.35902777777777772</v>
      </c>
      <c r="M27" s="83">
        <f t="shared" si="22"/>
        <v>0.36458333333333326</v>
      </c>
      <c r="N27" s="83">
        <f t="shared" si="22"/>
        <v>0.3701388888888888</v>
      </c>
      <c r="O27" s="83">
        <f t="shared" si="22"/>
        <v>0.37569444444444433</v>
      </c>
      <c r="P27" s="133">
        <f t="shared" si="19"/>
        <v>23.94</v>
      </c>
      <c r="Q27" s="83">
        <f t="shared" si="17"/>
        <v>5.7638888888888684E-2</v>
      </c>
      <c r="R27" s="134">
        <f t="shared" si="4"/>
        <v>17.306024096385606</v>
      </c>
      <c r="S27" s="360"/>
      <c r="T27" s="82"/>
      <c r="AE27" s="82">
        <f t="shared" si="18"/>
        <v>9.7222222222222432E-3</v>
      </c>
    </row>
    <row r="28" spans="1:31" ht="18.399999999999999" customHeight="1" x14ac:dyDescent="0.25">
      <c r="A28" s="693"/>
      <c r="B28" s="161">
        <v>12</v>
      </c>
      <c r="C28" s="325">
        <v>0.32777777777777789</v>
      </c>
      <c r="D28" s="83">
        <f t="shared" ref="D28:O28" si="23">C28+D$10</f>
        <v>0.32916666666666677</v>
      </c>
      <c r="E28" s="83">
        <f t="shared" si="23"/>
        <v>0.33402777777777787</v>
      </c>
      <c r="F28" s="83">
        <f t="shared" si="23"/>
        <v>0.3395833333333334</v>
      </c>
      <c r="G28" s="83">
        <f t="shared" si="23"/>
        <v>0.34375000000000006</v>
      </c>
      <c r="H28" s="83">
        <f t="shared" si="23"/>
        <v>0.35138888888888892</v>
      </c>
      <c r="I28" s="83">
        <f t="shared" si="23"/>
        <v>0.35625000000000001</v>
      </c>
      <c r="J28" s="83">
        <f t="shared" si="23"/>
        <v>0.3611111111111111</v>
      </c>
      <c r="K28" s="83">
        <f t="shared" si="23"/>
        <v>0.3659722222222222</v>
      </c>
      <c r="L28" s="83">
        <f t="shared" si="23"/>
        <v>0.36874999999999997</v>
      </c>
      <c r="M28" s="83">
        <f t="shared" si="23"/>
        <v>0.3743055555555555</v>
      </c>
      <c r="N28" s="83">
        <f t="shared" si="23"/>
        <v>0.37986111111111104</v>
      </c>
      <c r="O28" s="83">
        <f t="shared" si="23"/>
        <v>0.38541666666666657</v>
      </c>
      <c r="P28" s="133">
        <f t="shared" ref="P28:P87" si="24">$P$13</f>
        <v>23.94</v>
      </c>
      <c r="Q28" s="83">
        <f t="shared" si="17"/>
        <v>5.7638888888888684E-2</v>
      </c>
      <c r="R28" s="134">
        <f t="shared" si="4"/>
        <v>17.306024096385606</v>
      </c>
      <c r="S28" s="264"/>
      <c r="T28" s="82"/>
      <c r="AE28" s="82">
        <f t="shared" si="18"/>
        <v>9.7222222222222432E-3</v>
      </c>
    </row>
    <row r="29" spans="1:31" ht="18.399999999999999" customHeight="1" x14ac:dyDescent="0.25">
      <c r="A29" s="693"/>
      <c r="B29" s="161">
        <v>13</v>
      </c>
      <c r="C29" s="325">
        <v>0.33750000000000013</v>
      </c>
      <c r="D29" s="83">
        <f t="shared" ref="D29:O29" si="25">C29+D$10</f>
        <v>0.33888888888888902</v>
      </c>
      <c r="E29" s="83">
        <f t="shared" si="25"/>
        <v>0.34375000000000011</v>
      </c>
      <c r="F29" s="83">
        <f t="shared" si="25"/>
        <v>0.34930555555555565</v>
      </c>
      <c r="G29" s="83">
        <f t="shared" si="25"/>
        <v>0.3534722222222223</v>
      </c>
      <c r="H29" s="83">
        <f t="shared" si="25"/>
        <v>0.36111111111111116</v>
      </c>
      <c r="I29" s="83">
        <f t="shared" si="25"/>
        <v>0.36597222222222225</v>
      </c>
      <c r="J29" s="83">
        <f t="shared" si="25"/>
        <v>0.37083333333333335</v>
      </c>
      <c r="K29" s="83">
        <f t="shared" si="25"/>
        <v>0.37569444444444444</v>
      </c>
      <c r="L29" s="83">
        <f t="shared" si="25"/>
        <v>0.37847222222222221</v>
      </c>
      <c r="M29" s="83">
        <f t="shared" si="25"/>
        <v>0.38402777777777775</v>
      </c>
      <c r="N29" s="83">
        <f t="shared" si="25"/>
        <v>0.38958333333333328</v>
      </c>
      <c r="O29" s="83">
        <f t="shared" si="25"/>
        <v>0.39513888888888882</v>
      </c>
      <c r="P29" s="133">
        <f t="shared" si="24"/>
        <v>23.94</v>
      </c>
      <c r="Q29" s="83">
        <f t="shared" si="17"/>
        <v>5.7638888888888684E-2</v>
      </c>
      <c r="R29" s="134">
        <f t="shared" si="4"/>
        <v>17.306024096385606</v>
      </c>
      <c r="S29" s="264"/>
      <c r="T29" s="82"/>
      <c r="AE29" s="82">
        <f t="shared" si="18"/>
        <v>9.7222222222222432E-3</v>
      </c>
    </row>
    <row r="30" spans="1:31" ht="18.399999999999999" customHeight="1" x14ac:dyDescent="0.25">
      <c r="A30" s="693"/>
      <c r="B30" s="161">
        <v>14</v>
      </c>
      <c r="C30" s="325">
        <v>0.34722222222222238</v>
      </c>
      <c r="D30" s="83">
        <f t="shared" ref="D30:O30" si="26">C30+D$10</f>
        <v>0.34861111111111126</v>
      </c>
      <c r="E30" s="83">
        <f t="shared" si="26"/>
        <v>0.35347222222222235</v>
      </c>
      <c r="F30" s="83">
        <f t="shared" si="26"/>
        <v>0.35902777777777789</v>
      </c>
      <c r="G30" s="83">
        <f t="shared" si="26"/>
        <v>0.36319444444444454</v>
      </c>
      <c r="H30" s="83">
        <f t="shared" si="26"/>
        <v>0.3708333333333334</v>
      </c>
      <c r="I30" s="83">
        <f t="shared" si="26"/>
        <v>0.3756944444444445</v>
      </c>
      <c r="J30" s="83">
        <f t="shared" si="26"/>
        <v>0.38055555555555559</v>
      </c>
      <c r="K30" s="83">
        <f t="shared" si="26"/>
        <v>0.38541666666666669</v>
      </c>
      <c r="L30" s="83">
        <f t="shared" si="26"/>
        <v>0.38819444444444445</v>
      </c>
      <c r="M30" s="83">
        <f t="shared" si="26"/>
        <v>0.39374999999999999</v>
      </c>
      <c r="N30" s="83">
        <f t="shared" si="26"/>
        <v>0.39930555555555552</v>
      </c>
      <c r="O30" s="83">
        <f t="shared" si="26"/>
        <v>0.40486111111111106</v>
      </c>
      <c r="P30" s="133">
        <f t="shared" si="24"/>
        <v>23.94</v>
      </c>
      <c r="Q30" s="83">
        <f t="shared" si="17"/>
        <v>5.7638888888888684E-2</v>
      </c>
      <c r="R30" s="134">
        <f t="shared" si="4"/>
        <v>17.306024096385606</v>
      </c>
      <c r="S30" s="264"/>
      <c r="T30" s="82"/>
      <c r="AE30" s="82">
        <f>C30-C29</f>
        <v>9.7222222222222432E-3</v>
      </c>
    </row>
    <row r="31" spans="1:31" ht="18.399999999999999" customHeight="1" x14ac:dyDescent="0.25">
      <c r="A31" s="693"/>
      <c r="B31" s="161">
        <v>15</v>
      </c>
      <c r="C31" s="325">
        <v>0.35694444444444462</v>
      </c>
      <c r="D31" s="83">
        <f t="shared" ref="D31:O31" si="27">C31+D$10</f>
        <v>0.3583333333333335</v>
      </c>
      <c r="E31" s="83">
        <f t="shared" si="27"/>
        <v>0.3631944444444446</v>
      </c>
      <c r="F31" s="83">
        <f t="shared" si="27"/>
        <v>0.36875000000000013</v>
      </c>
      <c r="G31" s="83">
        <f t="shared" si="27"/>
        <v>0.37291666666666679</v>
      </c>
      <c r="H31" s="83">
        <f t="shared" si="27"/>
        <v>0.38055555555555565</v>
      </c>
      <c r="I31" s="83">
        <f t="shared" si="27"/>
        <v>0.38541666666666674</v>
      </c>
      <c r="J31" s="83">
        <f t="shared" si="27"/>
        <v>0.39027777777777783</v>
      </c>
      <c r="K31" s="83">
        <f t="shared" si="27"/>
        <v>0.39513888888888893</v>
      </c>
      <c r="L31" s="83">
        <f t="shared" si="27"/>
        <v>0.3979166666666667</v>
      </c>
      <c r="M31" s="83">
        <f t="shared" si="27"/>
        <v>0.40347222222222223</v>
      </c>
      <c r="N31" s="83">
        <f t="shared" si="27"/>
        <v>0.40902777777777777</v>
      </c>
      <c r="O31" s="83">
        <f t="shared" si="27"/>
        <v>0.4145833333333333</v>
      </c>
      <c r="P31" s="133">
        <f t="shared" si="24"/>
        <v>23.94</v>
      </c>
      <c r="Q31" s="83">
        <f t="shared" si="17"/>
        <v>5.7638888888888684E-2</v>
      </c>
      <c r="R31" s="134">
        <f t="shared" si="4"/>
        <v>17.306024096385606</v>
      </c>
      <c r="S31" s="264"/>
      <c r="T31" s="82"/>
      <c r="AE31" s="82">
        <f t="shared" si="18"/>
        <v>9.7222222222222432E-3</v>
      </c>
    </row>
    <row r="32" spans="1:31" ht="18.399999999999999" customHeight="1" thickBot="1" x14ac:dyDescent="0.3">
      <c r="A32" s="693"/>
      <c r="B32" s="161">
        <v>16</v>
      </c>
      <c r="C32" s="325">
        <v>0.36666666666666686</v>
      </c>
      <c r="D32" s="83">
        <f t="shared" ref="D32:O32" si="28">C32+D$10</f>
        <v>0.36805555555555575</v>
      </c>
      <c r="E32" s="83">
        <f t="shared" si="28"/>
        <v>0.37291666666666684</v>
      </c>
      <c r="F32" s="83">
        <f t="shared" si="28"/>
        <v>0.37847222222222238</v>
      </c>
      <c r="G32" s="83">
        <f t="shared" si="28"/>
        <v>0.38263888888888903</v>
      </c>
      <c r="H32" s="83">
        <f t="shared" si="28"/>
        <v>0.39027777777777789</v>
      </c>
      <c r="I32" s="83">
        <f t="shared" si="28"/>
        <v>0.39513888888888898</v>
      </c>
      <c r="J32" s="83">
        <f t="shared" si="28"/>
        <v>0.40000000000000008</v>
      </c>
      <c r="K32" s="83">
        <f t="shared" si="28"/>
        <v>0.40486111111111117</v>
      </c>
      <c r="L32" s="83">
        <f t="shared" si="28"/>
        <v>0.40763888888888894</v>
      </c>
      <c r="M32" s="83">
        <f t="shared" si="28"/>
        <v>0.41319444444444448</v>
      </c>
      <c r="N32" s="83">
        <f t="shared" si="28"/>
        <v>0.41875000000000001</v>
      </c>
      <c r="O32" s="83">
        <f t="shared" si="28"/>
        <v>0.42430555555555555</v>
      </c>
      <c r="P32" s="133">
        <f t="shared" si="24"/>
        <v>23.94</v>
      </c>
      <c r="Q32" s="83">
        <f t="shared" si="17"/>
        <v>5.7638888888888684E-2</v>
      </c>
      <c r="R32" s="134">
        <f t="shared" si="4"/>
        <v>17.306024096385606</v>
      </c>
      <c r="S32" s="264"/>
      <c r="T32" s="82"/>
      <c r="AE32" s="82">
        <f t="shared" si="18"/>
        <v>9.7222222222222432E-3</v>
      </c>
    </row>
    <row r="33" spans="1:31" ht="18.399999999999999" customHeight="1" x14ac:dyDescent="0.25">
      <c r="A33" s="693"/>
      <c r="B33" s="160">
        <v>17</v>
      </c>
      <c r="C33" s="325">
        <v>0.37638888888888911</v>
      </c>
      <c r="D33" s="83">
        <f t="shared" ref="D33:O33" si="29">C33+D$10</f>
        <v>0.37777777777777799</v>
      </c>
      <c r="E33" s="83">
        <f t="shared" si="29"/>
        <v>0.38263888888888908</v>
      </c>
      <c r="F33" s="83">
        <f t="shared" si="29"/>
        <v>0.38819444444444462</v>
      </c>
      <c r="G33" s="83">
        <f t="shared" si="29"/>
        <v>0.39236111111111127</v>
      </c>
      <c r="H33" s="83">
        <f t="shared" si="29"/>
        <v>0.40000000000000013</v>
      </c>
      <c r="I33" s="83">
        <f t="shared" si="29"/>
        <v>0.40486111111111123</v>
      </c>
      <c r="J33" s="83">
        <f t="shared" si="29"/>
        <v>0.40972222222222232</v>
      </c>
      <c r="K33" s="83">
        <f t="shared" si="29"/>
        <v>0.41458333333333341</v>
      </c>
      <c r="L33" s="83">
        <f t="shared" si="29"/>
        <v>0.41736111111111118</v>
      </c>
      <c r="M33" s="83">
        <f t="shared" si="29"/>
        <v>0.42291666666666672</v>
      </c>
      <c r="N33" s="83">
        <f t="shared" si="29"/>
        <v>0.42847222222222225</v>
      </c>
      <c r="O33" s="83">
        <f t="shared" si="29"/>
        <v>0.43402777777777779</v>
      </c>
      <c r="P33" s="133">
        <f t="shared" si="24"/>
        <v>23.94</v>
      </c>
      <c r="Q33" s="83">
        <f t="shared" si="17"/>
        <v>5.7638888888888684E-2</v>
      </c>
      <c r="R33" s="134">
        <f t="shared" si="4"/>
        <v>17.306024096385606</v>
      </c>
      <c r="S33" s="264"/>
      <c r="T33" s="82"/>
      <c r="AE33" s="82">
        <f t="shared" si="18"/>
        <v>9.7222222222222432E-3</v>
      </c>
    </row>
    <row r="34" spans="1:31" ht="18.399999999999999" customHeight="1" x14ac:dyDescent="0.25">
      <c r="A34" s="693"/>
      <c r="B34" s="161">
        <v>18</v>
      </c>
      <c r="C34" s="325">
        <v>0.38611111111111135</v>
      </c>
      <c r="D34" s="83">
        <f t="shared" ref="D34:O34" si="30">C34+D$10</f>
        <v>0.38750000000000023</v>
      </c>
      <c r="E34" s="83">
        <f t="shared" si="30"/>
        <v>0.39236111111111133</v>
      </c>
      <c r="F34" s="83">
        <f t="shared" si="30"/>
        <v>0.39791666666666686</v>
      </c>
      <c r="G34" s="83">
        <f t="shared" si="30"/>
        <v>0.40208333333333351</v>
      </c>
      <c r="H34" s="83">
        <f t="shared" si="30"/>
        <v>0.40972222222222238</v>
      </c>
      <c r="I34" s="83">
        <f t="shared" si="30"/>
        <v>0.41458333333333347</v>
      </c>
      <c r="J34" s="83">
        <f t="shared" si="30"/>
        <v>0.41944444444444456</v>
      </c>
      <c r="K34" s="83">
        <f t="shared" si="30"/>
        <v>0.42430555555555566</v>
      </c>
      <c r="L34" s="83">
        <f t="shared" si="30"/>
        <v>0.42708333333333343</v>
      </c>
      <c r="M34" s="83">
        <f t="shared" si="30"/>
        <v>0.43263888888888896</v>
      </c>
      <c r="N34" s="83">
        <f t="shared" si="30"/>
        <v>0.4381944444444445</v>
      </c>
      <c r="O34" s="83">
        <f t="shared" si="30"/>
        <v>0.44375000000000003</v>
      </c>
      <c r="P34" s="133">
        <f t="shared" si="24"/>
        <v>23.94</v>
      </c>
      <c r="Q34" s="83">
        <f t="shared" si="17"/>
        <v>5.7638888888888684E-2</v>
      </c>
      <c r="R34" s="134">
        <f t="shared" si="4"/>
        <v>17.306024096385606</v>
      </c>
      <c r="S34" s="264"/>
      <c r="T34" s="82"/>
      <c r="AE34" s="82">
        <f t="shared" si="18"/>
        <v>9.7222222222222432E-3</v>
      </c>
    </row>
    <row r="35" spans="1:31" ht="18.399999999999999" customHeight="1" x14ac:dyDescent="0.25">
      <c r="A35" s="693"/>
      <c r="B35" s="161">
        <v>19</v>
      </c>
      <c r="C35" s="325">
        <v>0.39583333333333359</v>
      </c>
      <c r="D35" s="83">
        <f t="shared" ref="D35:O35" si="31">C35+D$10</f>
        <v>0.39722222222222248</v>
      </c>
      <c r="E35" s="83">
        <f t="shared" si="31"/>
        <v>0.40208333333333357</v>
      </c>
      <c r="F35" s="83">
        <f t="shared" si="31"/>
        <v>0.40763888888888911</v>
      </c>
      <c r="G35" s="83">
        <f t="shared" si="31"/>
        <v>0.41180555555555576</v>
      </c>
      <c r="H35" s="83">
        <f t="shared" si="31"/>
        <v>0.41944444444444462</v>
      </c>
      <c r="I35" s="83">
        <f t="shared" si="31"/>
        <v>0.42430555555555571</v>
      </c>
      <c r="J35" s="83">
        <f t="shared" si="31"/>
        <v>0.42916666666666681</v>
      </c>
      <c r="K35" s="83">
        <f t="shared" si="31"/>
        <v>0.4340277777777779</v>
      </c>
      <c r="L35" s="83">
        <f t="shared" si="31"/>
        <v>0.43680555555555567</v>
      </c>
      <c r="M35" s="83">
        <f t="shared" si="31"/>
        <v>0.4423611111111112</v>
      </c>
      <c r="N35" s="83">
        <f t="shared" si="31"/>
        <v>0.44791666666666674</v>
      </c>
      <c r="O35" s="83">
        <f t="shared" si="31"/>
        <v>0.45347222222222228</v>
      </c>
      <c r="P35" s="133">
        <f t="shared" si="24"/>
        <v>23.94</v>
      </c>
      <c r="Q35" s="83">
        <f t="shared" si="17"/>
        <v>5.7638888888888684E-2</v>
      </c>
      <c r="R35" s="134">
        <f t="shared" si="4"/>
        <v>17.306024096385606</v>
      </c>
      <c r="S35" s="264"/>
      <c r="T35" s="82"/>
      <c r="AE35" s="82">
        <f t="shared" si="18"/>
        <v>9.7222222222222432E-3</v>
      </c>
    </row>
    <row r="36" spans="1:31" ht="18.399999999999999" customHeight="1" x14ac:dyDescent="0.25">
      <c r="A36" s="693"/>
      <c r="B36" s="161">
        <v>20</v>
      </c>
      <c r="C36" s="325">
        <v>0.40555555555555584</v>
      </c>
      <c r="D36" s="83">
        <f t="shared" ref="D36:O36" si="32">C36+D$10</f>
        <v>0.40694444444444472</v>
      </c>
      <c r="E36" s="83">
        <f t="shared" si="32"/>
        <v>0.41180555555555581</v>
      </c>
      <c r="F36" s="83">
        <f t="shared" si="32"/>
        <v>0.41736111111111135</v>
      </c>
      <c r="G36" s="83">
        <f t="shared" si="32"/>
        <v>0.421527777777778</v>
      </c>
      <c r="H36" s="83">
        <f t="shared" si="32"/>
        <v>0.42916666666666686</v>
      </c>
      <c r="I36" s="83">
        <f t="shared" si="32"/>
        <v>0.43402777777777796</v>
      </c>
      <c r="J36" s="83">
        <f t="shared" si="32"/>
        <v>0.43888888888888905</v>
      </c>
      <c r="K36" s="83">
        <f t="shared" si="32"/>
        <v>0.44375000000000014</v>
      </c>
      <c r="L36" s="83">
        <f t="shared" si="32"/>
        <v>0.44652777777777791</v>
      </c>
      <c r="M36" s="83">
        <f t="shared" si="32"/>
        <v>0.45208333333333345</v>
      </c>
      <c r="N36" s="83">
        <f t="shared" si="32"/>
        <v>0.45763888888888898</v>
      </c>
      <c r="O36" s="83">
        <f t="shared" si="32"/>
        <v>0.46319444444444452</v>
      </c>
      <c r="P36" s="133">
        <f t="shared" si="24"/>
        <v>23.94</v>
      </c>
      <c r="Q36" s="83">
        <f t="shared" si="17"/>
        <v>5.7638888888888684E-2</v>
      </c>
      <c r="R36" s="134">
        <f t="shared" si="4"/>
        <v>17.306024096385606</v>
      </c>
      <c r="S36" s="264"/>
      <c r="T36" s="82"/>
      <c r="AE36" s="82">
        <f t="shared" si="18"/>
        <v>9.7222222222222432E-3</v>
      </c>
    </row>
    <row r="37" spans="1:31" ht="18.399999999999999" customHeight="1" x14ac:dyDescent="0.25">
      <c r="A37" s="693"/>
      <c r="B37" s="161">
        <v>21</v>
      </c>
      <c r="C37" s="325">
        <v>0.41527777777777808</v>
      </c>
      <c r="D37" s="83">
        <f t="shared" ref="D37:O37" si="33">C37+D$10</f>
        <v>0.41666666666666696</v>
      </c>
      <c r="E37" s="83">
        <f t="shared" si="33"/>
        <v>0.42152777777777806</v>
      </c>
      <c r="F37" s="83">
        <f t="shared" si="33"/>
        <v>0.42708333333333359</v>
      </c>
      <c r="G37" s="83">
        <f t="shared" si="33"/>
        <v>0.43125000000000024</v>
      </c>
      <c r="H37" s="83">
        <f t="shared" si="33"/>
        <v>0.43888888888888911</v>
      </c>
      <c r="I37" s="83">
        <f t="shared" si="33"/>
        <v>0.4437500000000002</v>
      </c>
      <c r="J37" s="83">
        <f t="shared" si="33"/>
        <v>0.44861111111111129</v>
      </c>
      <c r="K37" s="83">
        <f t="shared" si="33"/>
        <v>0.45347222222222239</v>
      </c>
      <c r="L37" s="83">
        <f t="shared" si="33"/>
        <v>0.45625000000000016</v>
      </c>
      <c r="M37" s="83">
        <f t="shared" si="33"/>
        <v>0.46180555555555569</v>
      </c>
      <c r="N37" s="83">
        <f t="shared" si="33"/>
        <v>0.46736111111111123</v>
      </c>
      <c r="O37" s="83">
        <f t="shared" si="33"/>
        <v>0.47291666666666676</v>
      </c>
      <c r="P37" s="133">
        <f t="shared" si="24"/>
        <v>23.94</v>
      </c>
      <c r="Q37" s="83">
        <f t="shared" si="17"/>
        <v>5.7638888888888684E-2</v>
      </c>
      <c r="R37" s="134">
        <f t="shared" si="4"/>
        <v>17.306024096385606</v>
      </c>
      <c r="S37" s="264"/>
      <c r="T37" s="82"/>
      <c r="AE37" s="82">
        <f t="shared" si="18"/>
        <v>9.7222222222222432E-3</v>
      </c>
    </row>
    <row r="38" spans="1:31" ht="18.399999999999999" customHeight="1" thickBot="1" x14ac:dyDescent="0.3">
      <c r="A38" s="693"/>
      <c r="B38" s="161">
        <v>22</v>
      </c>
      <c r="C38" s="325">
        <v>0.42500000000000032</v>
      </c>
      <c r="D38" s="83">
        <f t="shared" ref="D38:O38" si="34">C38+D$10</f>
        <v>0.42638888888888921</v>
      </c>
      <c r="E38" s="83">
        <f t="shared" si="34"/>
        <v>0.4312500000000003</v>
      </c>
      <c r="F38" s="83">
        <f t="shared" si="34"/>
        <v>0.43680555555555584</v>
      </c>
      <c r="G38" s="83">
        <f t="shared" si="34"/>
        <v>0.44097222222222249</v>
      </c>
      <c r="H38" s="83">
        <f t="shared" si="34"/>
        <v>0.44861111111111135</v>
      </c>
      <c r="I38" s="83">
        <f t="shared" si="34"/>
        <v>0.45347222222222244</v>
      </c>
      <c r="J38" s="83">
        <f t="shared" si="34"/>
        <v>0.45833333333333354</v>
      </c>
      <c r="K38" s="83">
        <f t="shared" si="34"/>
        <v>0.46319444444444463</v>
      </c>
      <c r="L38" s="83">
        <f t="shared" si="34"/>
        <v>0.4659722222222224</v>
      </c>
      <c r="M38" s="83">
        <f t="shared" si="34"/>
        <v>0.47152777777777793</v>
      </c>
      <c r="N38" s="83">
        <f t="shared" si="34"/>
        <v>0.47708333333333347</v>
      </c>
      <c r="O38" s="83">
        <f t="shared" si="34"/>
        <v>0.48263888888888901</v>
      </c>
      <c r="P38" s="133">
        <f t="shared" si="24"/>
        <v>23.94</v>
      </c>
      <c r="Q38" s="83">
        <f t="shared" si="17"/>
        <v>5.7638888888888684E-2</v>
      </c>
      <c r="R38" s="134">
        <f t="shared" si="4"/>
        <v>17.306024096385606</v>
      </c>
      <c r="S38" s="264"/>
      <c r="T38" s="82"/>
      <c r="AE38" s="82">
        <f t="shared" si="18"/>
        <v>9.7222222222222432E-3</v>
      </c>
    </row>
    <row r="39" spans="1:31" ht="18.399999999999999" customHeight="1" x14ac:dyDescent="0.25">
      <c r="A39" s="693"/>
      <c r="B39" s="160">
        <v>23</v>
      </c>
      <c r="C39" s="325">
        <v>0.43472222222222257</v>
      </c>
      <c r="D39" s="83">
        <f t="shared" ref="D39:O39" si="35">C39+D$10</f>
        <v>0.43611111111111145</v>
      </c>
      <c r="E39" s="83">
        <f t="shared" si="35"/>
        <v>0.44097222222222254</v>
      </c>
      <c r="F39" s="83">
        <f t="shared" si="35"/>
        <v>0.44652777777777808</v>
      </c>
      <c r="G39" s="83">
        <f t="shared" si="35"/>
        <v>0.45069444444444473</v>
      </c>
      <c r="H39" s="83">
        <f t="shared" si="35"/>
        <v>0.45833333333333359</v>
      </c>
      <c r="I39" s="83">
        <f t="shared" si="35"/>
        <v>0.46319444444444469</v>
      </c>
      <c r="J39" s="83">
        <f t="shared" si="35"/>
        <v>0.46805555555555578</v>
      </c>
      <c r="K39" s="83">
        <f t="shared" si="35"/>
        <v>0.47291666666666687</v>
      </c>
      <c r="L39" s="83">
        <f t="shared" si="35"/>
        <v>0.47569444444444464</v>
      </c>
      <c r="M39" s="83">
        <f t="shared" si="35"/>
        <v>0.48125000000000018</v>
      </c>
      <c r="N39" s="83">
        <f t="shared" si="35"/>
        <v>0.48680555555555571</v>
      </c>
      <c r="O39" s="83">
        <f t="shared" si="35"/>
        <v>0.49236111111111125</v>
      </c>
      <c r="P39" s="133">
        <f t="shared" si="24"/>
        <v>23.94</v>
      </c>
      <c r="Q39" s="83">
        <f t="shared" si="17"/>
        <v>5.7638888888888684E-2</v>
      </c>
      <c r="R39" s="134">
        <f t="shared" si="4"/>
        <v>17.306024096385606</v>
      </c>
      <c r="S39" s="264"/>
      <c r="T39" s="82"/>
      <c r="AE39" s="82">
        <f t="shared" si="18"/>
        <v>9.7222222222222432E-3</v>
      </c>
    </row>
    <row r="40" spans="1:31" ht="18.399999999999999" customHeight="1" x14ac:dyDescent="0.25">
      <c r="A40" s="693"/>
      <c r="B40" s="161">
        <v>24</v>
      </c>
      <c r="C40" s="325">
        <v>0.44444444444444481</v>
      </c>
      <c r="D40" s="83">
        <f t="shared" ref="D40:D46" si="36">C40+D$10</f>
        <v>0.44583333333333369</v>
      </c>
      <c r="E40" s="83">
        <f t="shared" ref="E40:E46" si="37">D40+E$10</f>
        <v>0.45069444444444479</v>
      </c>
      <c r="F40" s="83">
        <f t="shared" ref="F40:F46" si="38">E40+F$10</f>
        <v>0.45625000000000032</v>
      </c>
      <c r="G40" s="83">
        <f t="shared" ref="G40:G46" si="39">F40+G$10</f>
        <v>0.46041666666666697</v>
      </c>
      <c r="H40" s="83">
        <f t="shared" ref="H40:H46" si="40">G40+H$10</f>
        <v>0.46805555555555584</v>
      </c>
      <c r="I40" s="83">
        <f t="shared" ref="I40:I46" si="41">H40+I$10</f>
        <v>0.47291666666666693</v>
      </c>
      <c r="J40" s="83">
        <f t="shared" ref="J40:J46" si="42">I40+J$10</f>
        <v>0.47777777777777802</v>
      </c>
      <c r="K40" s="83">
        <f t="shared" ref="K40:K46" si="43">J40+K$10</f>
        <v>0.48263888888888912</v>
      </c>
      <c r="L40" s="83">
        <f t="shared" ref="L40:L46" si="44">K40+L$10</f>
        <v>0.48541666666666689</v>
      </c>
      <c r="M40" s="83">
        <f t="shared" ref="M40:M46" si="45">L40+M$10</f>
        <v>0.49097222222222242</v>
      </c>
      <c r="N40" s="83">
        <f t="shared" ref="N40:N46" si="46">M40+N$10</f>
        <v>0.49652777777777796</v>
      </c>
      <c r="O40" s="83">
        <f t="shared" ref="O40:O46" si="47">N40+O$10</f>
        <v>0.50208333333333355</v>
      </c>
      <c r="P40" s="133">
        <f t="shared" si="24"/>
        <v>23.94</v>
      </c>
      <c r="Q40" s="83">
        <f t="shared" ref="Q40:Q46" si="48">O40-C40</f>
        <v>5.763888888888874E-2</v>
      </c>
      <c r="R40" s="134">
        <f t="shared" si="4"/>
        <v>17.306024096385588</v>
      </c>
      <c r="S40" s="264"/>
      <c r="T40" s="82"/>
      <c r="AE40" s="82">
        <f t="shared" si="18"/>
        <v>9.7222222222222432E-3</v>
      </c>
    </row>
    <row r="41" spans="1:31" ht="18.399999999999999" customHeight="1" x14ac:dyDescent="0.25">
      <c r="A41" s="693"/>
      <c r="B41" s="161">
        <v>25</v>
      </c>
      <c r="C41" s="325">
        <v>0.45416666666666705</v>
      </c>
      <c r="D41" s="83">
        <f t="shared" si="36"/>
        <v>0.45555555555555594</v>
      </c>
      <c r="E41" s="83">
        <f t="shared" si="37"/>
        <v>0.46041666666666703</v>
      </c>
      <c r="F41" s="83">
        <f t="shared" si="38"/>
        <v>0.46597222222222257</v>
      </c>
      <c r="G41" s="83">
        <f t="shared" si="39"/>
        <v>0.47013888888888922</v>
      </c>
      <c r="H41" s="83">
        <f t="shared" si="40"/>
        <v>0.47777777777777808</v>
      </c>
      <c r="I41" s="83">
        <f t="shared" si="41"/>
        <v>0.48263888888888917</v>
      </c>
      <c r="J41" s="83">
        <f t="shared" si="42"/>
        <v>0.48750000000000027</v>
      </c>
      <c r="K41" s="83">
        <f t="shared" si="43"/>
        <v>0.49236111111111136</v>
      </c>
      <c r="L41" s="83">
        <f t="shared" si="44"/>
        <v>0.49513888888888913</v>
      </c>
      <c r="M41" s="83">
        <f t="shared" si="45"/>
        <v>0.50069444444444466</v>
      </c>
      <c r="N41" s="83">
        <f t="shared" si="46"/>
        <v>0.5062500000000002</v>
      </c>
      <c r="O41" s="83">
        <f t="shared" si="47"/>
        <v>0.51180555555555574</v>
      </c>
      <c r="P41" s="133">
        <f t="shared" si="24"/>
        <v>23.94</v>
      </c>
      <c r="Q41" s="83">
        <f t="shared" si="48"/>
        <v>5.7638888888888684E-2</v>
      </c>
      <c r="R41" s="134">
        <f t="shared" si="4"/>
        <v>17.306024096385606</v>
      </c>
      <c r="S41" s="264"/>
      <c r="T41" s="82"/>
      <c r="AE41" s="82">
        <f t="shared" si="18"/>
        <v>9.7222222222222432E-3</v>
      </c>
    </row>
    <row r="42" spans="1:31" ht="18.399999999999999" customHeight="1" x14ac:dyDescent="0.25">
      <c r="A42" s="693"/>
      <c r="B42" s="161">
        <v>26</v>
      </c>
      <c r="C42" s="325">
        <v>0.46388888888888929</v>
      </c>
      <c r="D42" s="83">
        <f t="shared" si="36"/>
        <v>0.46527777777777818</v>
      </c>
      <c r="E42" s="83">
        <f t="shared" si="37"/>
        <v>0.47013888888888927</v>
      </c>
      <c r="F42" s="83">
        <f t="shared" si="38"/>
        <v>0.47569444444444481</v>
      </c>
      <c r="G42" s="83">
        <f t="shared" si="39"/>
        <v>0.47986111111111146</v>
      </c>
      <c r="H42" s="83">
        <f t="shared" si="40"/>
        <v>0.48750000000000032</v>
      </c>
      <c r="I42" s="83">
        <f t="shared" si="41"/>
        <v>0.49236111111111142</v>
      </c>
      <c r="J42" s="83">
        <f t="shared" si="42"/>
        <v>0.49722222222222251</v>
      </c>
      <c r="K42" s="83">
        <f t="shared" si="43"/>
        <v>0.50208333333333366</v>
      </c>
      <c r="L42" s="83">
        <f t="shared" si="44"/>
        <v>0.50486111111111143</v>
      </c>
      <c r="M42" s="83">
        <f t="shared" si="45"/>
        <v>0.51041666666666696</v>
      </c>
      <c r="N42" s="83">
        <f t="shared" si="46"/>
        <v>0.5159722222222225</v>
      </c>
      <c r="O42" s="83">
        <f t="shared" si="47"/>
        <v>0.52152777777777803</v>
      </c>
      <c r="P42" s="133">
        <f t="shared" si="24"/>
        <v>23.94</v>
      </c>
      <c r="Q42" s="83">
        <f t="shared" si="48"/>
        <v>5.763888888888874E-2</v>
      </c>
      <c r="R42" s="134">
        <f t="shared" si="4"/>
        <v>17.306024096385588</v>
      </c>
      <c r="S42" s="264"/>
      <c r="T42" s="82"/>
      <c r="AE42" s="82">
        <f t="shared" si="18"/>
        <v>9.7222222222222432E-3</v>
      </c>
    </row>
    <row r="43" spans="1:31" ht="18.399999999999999" customHeight="1" x14ac:dyDescent="0.25">
      <c r="A43" s="693"/>
      <c r="B43" s="161">
        <v>27</v>
      </c>
      <c r="C43" s="325">
        <v>0.47361111111111154</v>
      </c>
      <c r="D43" s="83">
        <f t="shared" ref="D43:D44" si="49">C43+D$10</f>
        <v>0.47500000000000042</v>
      </c>
      <c r="E43" s="83">
        <f t="shared" ref="E43:E44" si="50">D43+E$10</f>
        <v>0.47986111111111152</v>
      </c>
      <c r="F43" s="83">
        <f t="shared" ref="F43:F44" si="51">E43+F$10</f>
        <v>0.48541666666666705</v>
      </c>
      <c r="G43" s="83">
        <f t="shared" ref="G43:G44" si="52">F43+G$10</f>
        <v>0.4895833333333337</v>
      </c>
      <c r="H43" s="83">
        <f t="shared" ref="H43:H44" si="53">G43+H$10</f>
        <v>0.49722222222222257</v>
      </c>
      <c r="I43" s="83">
        <f t="shared" ref="I43:I44" si="54">H43+I$10</f>
        <v>0.50208333333333366</v>
      </c>
      <c r="J43" s="83">
        <f t="shared" ref="J43:J44" si="55">I43+J$10</f>
        <v>0.50694444444444475</v>
      </c>
      <c r="K43" s="83">
        <f t="shared" ref="K43:K44" si="56">J43+K$10</f>
        <v>0.51180555555555585</v>
      </c>
      <c r="L43" s="83">
        <f t="shared" ref="L43:L44" si="57">K43+L$10</f>
        <v>0.51458333333333361</v>
      </c>
      <c r="M43" s="83">
        <f t="shared" ref="M43:M44" si="58">L43+M$10</f>
        <v>0.52013888888888915</v>
      </c>
      <c r="N43" s="83">
        <f t="shared" ref="N43:N44" si="59">M43+N$10</f>
        <v>0.52569444444444469</v>
      </c>
      <c r="O43" s="83">
        <f t="shared" ref="O43:O44" si="60">N43+O$10</f>
        <v>0.53125000000000022</v>
      </c>
      <c r="P43" s="133">
        <f t="shared" si="24"/>
        <v>23.94</v>
      </c>
      <c r="Q43" s="83">
        <f t="shared" ref="Q43:Q44" si="61">O43-C43</f>
        <v>5.7638888888888684E-2</v>
      </c>
      <c r="R43" s="134">
        <f t="shared" si="4"/>
        <v>17.306024096385606</v>
      </c>
      <c r="S43" s="264"/>
      <c r="T43" s="82"/>
      <c r="AE43" s="82">
        <f t="shared" si="18"/>
        <v>9.7222222222222432E-3</v>
      </c>
    </row>
    <row r="44" spans="1:31" ht="18.399999999999999" customHeight="1" thickBot="1" x14ac:dyDescent="0.3">
      <c r="A44" s="693"/>
      <c r="B44" s="161">
        <v>28</v>
      </c>
      <c r="C44" s="325">
        <v>0.48333333333333378</v>
      </c>
      <c r="D44" s="83">
        <f t="shared" si="49"/>
        <v>0.48472222222222267</v>
      </c>
      <c r="E44" s="83">
        <f t="shared" si="50"/>
        <v>0.48958333333333376</v>
      </c>
      <c r="F44" s="83">
        <f t="shared" si="51"/>
        <v>0.49513888888888929</v>
      </c>
      <c r="G44" s="83">
        <f t="shared" si="52"/>
        <v>0.49930555555555595</v>
      </c>
      <c r="H44" s="83">
        <f t="shared" si="53"/>
        <v>0.50694444444444486</v>
      </c>
      <c r="I44" s="83">
        <f t="shared" si="54"/>
        <v>0.51180555555555596</v>
      </c>
      <c r="J44" s="83">
        <f t="shared" si="55"/>
        <v>0.51666666666666705</v>
      </c>
      <c r="K44" s="83">
        <f t="shared" si="56"/>
        <v>0.52152777777777815</v>
      </c>
      <c r="L44" s="83">
        <f t="shared" si="57"/>
        <v>0.52430555555555591</v>
      </c>
      <c r="M44" s="83">
        <f t="shared" si="58"/>
        <v>0.52986111111111145</v>
      </c>
      <c r="N44" s="83">
        <f t="shared" si="59"/>
        <v>0.53541666666666698</v>
      </c>
      <c r="O44" s="83">
        <f t="shared" si="60"/>
        <v>0.54097222222222252</v>
      </c>
      <c r="P44" s="133">
        <f t="shared" si="24"/>
        <v>23.94</v>
      </c>
      <c r="Q44" s="83">
        <f t="shared" si="61"/>
        <v>5.763888888888874E-2</v>
      </c>
      <c r="R44" s="134">
        <f t="shared" si="4"/>
        <v>17.306024096385588</v>
      </c>
      <c r="S44" s="264"/>
      <c r="T44" s="82"/>
      <c r="AE44" s="82">
        <f t="shared" si="18"/>
        <v>9.7222222222222432E-3</v>
      </c>
    </row>
    <row r="45" spans="1:31" ht="18.399999999999999" customHeight="1" x14ac:dyDescent="0.25">
      <c r="A45" s="693"/>
      <c r="B45" s="160">
        <v>29</v>
      </c>
      <c r="C45" s="325">
        <v>0.49305555555555602</v>
      </c>
      <c r="D45" s="83">
        <f t="shared" si="36"/>
        <v>0.49444444444444491</v>
      </c>
      <c r="E45" s="83">
        <f t="shared" si="37"/>
        <v>0.499305555555556</v>
      </c>
      <c r="F45" s="83">
        <f t="shared" si="38"/>
        <v>0.50486111111111154</v>
      </c>
      <c r="G45" s="83">
        <f t="shared" si="39"/>
        <v>0.50902777777777819</v>
      </c>
      <c r="H45" s="83">
        <f t="shared" si="40"/>
        <v>0.51666666666666705</v>
      </c>
      <c r="I45" s="83">
        <f t="shared" si="41"/>
        <v>0.52152777777777815</v>
      </c>
      <c r="J45" s="83">
        <f t="shared" si="42"/>
        <v>0.52638888888888924</v>
      </c>
      <c r="K45" s="83">
        <f t="shared" si="43"/>
        <v>0.53125000000000033</v>
      </c>
      <c r="L45" s="83">
        <f t="shared" si="44"/>
        <v>0.5340277777777781</v>
      </c>
      <c r="M45" s="83">
        <f t="shared" si="45"/>
        <v>0.53958333333333364</v>
      </c>
      <c r="N45" s="83">
        <f t="shared" si="46"/>
        <v>0.54513888888888917</v>
      </c>
      <c r="O45" s="83">
        <f t="shared" si="47"/>
        <v>0.55069444444444471</v>
      </c>
      <c r="P45" s="133">
        <f t="shared" si="24"/>
        <v>23.94</v>
      </c>
      <c r="Q45" s="83">
        <f t="shared" si="48"/>
        <v>5.7638888888888684E-2</v>
      </c>
      <c r="R45" s="134">
        <f t="shared" si="4"/>
        <v>17.306024096385606</v>
      </c>
      <c r="S45" s="264"/>
      <c r="T45" s="82"/>
      <c r="AE45" s="82">
        <f t="shared" si="18"/>
        <v>9.7222222222222432E-3</v>
      </c>
    </row>
    <row r="46" spans="1:31" ht="18.399999999999999" customHeight="1" x14ac:dyDescent="0.25">
      <c r="A46" s="693"/>
      <c r="B46" s="161">
        <v>30</v>
      </c>
      <c r="C46" s="325">
        <v>0.50277777777777821</v>
      </c>
      <c r="D46" s="83">
        <f t="shared" si="36"/>
        <v>0.5041666666666671</v>
      </c>
      <c r="E46" s="83">
        <f t="shared" si="37"/>
        <v>0.50902777777777819</v>
      </c>
      <c r="F46" s="83">
        <f t="shared" si="38"/>
        <v>0.51458333333333373</v>
      </c>
      <c r="G46" s="83">
        <f t="shared" si="39"/>
        <v>0.51875000000000038</v>
      </c>
      <c r="H46" s="83">
        <f t="shared" si="40"/>
        <v>0.52638888888888924</v>
      </c>
      <c r="I46" s="83">
        <f t="shared" si="41"/>
        <v>0.53125000000000033</v>
      </c>
      <c r="J46" s="83">
        <f t="shared" si="42"/>
        <v>0.53611111111111143</v>
      </c>
      <c r="K46" s="83">
        <f t="shared" si="43"/>
        <v>0.54097222222222252</v>
      </c>
      <c r="L46" s="83">
        <f t="shared" si="44"/>
        <v>0.54375000000000029</v>
      </c>
      <c r="M46" s="83">
        <f t="shared" si="45"/>
        <v>0.54930555555555582</v>
      </c>
      <c r="N46" s="83">
        <f t="shared" si="46"/>
        <v>0.55486111111111136</v>
      </c>
      <c r="O46" s="83">
        <f t="shared" si="47"/>
        <v>0.5604166666666669</v>
      </c>
      <c r="P46" s="133">
        <f t="shared" si="24"/>
        <v>23.94</v>
      </c>
      <c r="Q46" s="83">
        <f t="shared" si="48"/>
        <v>5.7638888888888684E-2</v>
      </c>
      <c r="R46" s="134">
        <f t="shared" si="4"/>
        <v>17.306024096385606</v>
      </c>
      <c r="S46" s="264"/>
      <c r="T46" s="82"/>
      <c r="AE46" s="82">
        <f t="shared" si="18"/>
        <v>9.7222222222221877E-3</v>
      </c>
    </row>
    <row r="47" spans="1:31" ht="18.399999999999999" customHeight="1" x14ac:dyDescent="0.25">
      <c r="A47" s="693"/>
      <c r="B47" s="161">
        <v>31</v>
      </c>
      <c r="C47" s="325">
        <v>0.5125000000000004</v>
      </c>
      <c r="D47" s="83">
        <f t="shared" ref="D47:O47" si="62">C47+D$10</f>
        <v>0.51388888888888928</v>
      </c>
      <c r="E47" s="83">
        <f t="shared" si="62"/>
        <v>0.51875000000000038</v>
      </c>
      <c r="F47" s="83">
        <f t="shared" si="62"/>
        <v>0.52430555555555591</v>
      </c>
      <c r="G47" s="83">
        <f t="shared" si="62"/>
        <v>0.52847222222222257</v>
      </c>
      <c r="H47" s="83">
        <f t="shared" si="62"/>
        <v>0.53611111111111143</v>
      </c>
      <c r="I47" s="83">
        <f t="shared" si="62"/>
        <v>0.54097222222222252</v>
      </c>
      <c r="J47" s="83">
        <f t="shared" si="62"/>
        <v>0.54583333333333361</v>
      </c>
      <c r="K47" s="83">
        <f t="shared" si="62"/>
        <v>0.55069444444444471</v>
      </c>
      <c r="L47" s="83">
        <f t="shared" si="62"/>
        <v>0.55347222222222248</v>
      </c>
      <c r="M47" s="83">
        <f t="shared" si="62"/>
        <v>0.55902777777777801</v>
      </c>
      <c r="N47" s="83">
        <f t="shared" si="62"/>
        <v>0.56458333333333355</v>
      </c>
      <c r="O47" s="83">
        <f t="shared" si="62"/>
        <v>0.57013888888888908</v>
      </c>
      <c r="P47" s="133">
        <f t="shared" si="24"/>
        <v>23.94</v>
      </c>
      <c r="Q47" s="83">
        <f t="shared" si="17"/>
        <v>5.7638888888888684E-2</v>
      </c>
      <c r="R47" s="134">
        <f t="shared" si="4"/>
        <v>17.306024096385606</v>
      </c>
      <c r="S47" s="264"/>
      <c r="T47" s="82"/>
      <c r="AE47" s="82">
        <f t="shared" si="18"/>
        <v>9.7222222222221877E-3</v>
      </c>
    </row>
    <row r="48" spans="1:31" ht="18.399999999999999" customHeight="1" x14ac:dyDescent="0.25">
      <c r="A48" s="693"/>
      <c r="B48" s="161">
        <v>32</v>
      </c>
      <c r="C48" s="325">
        <v>0.52222222222222259</v>
      </c>
      <c r="D48" s="83">
        <f t="shared" ref="D48:O48" si="63">C48+D$10</f>
        <v>0.52361111111111147</v>
      </c>
      <c r="E48" s="83">
        <f t="shared" si="63"/>
        <v>0.52847222222222257</v>
      </c>
      <c r="F48" s="83">
        <f t="shared" si="63"/>
        <v>0.5340277777777781</v>
      </c>
      <c r="G48" s="83">
        <f t="shared" si="63"/>
        <v>0.53819444444444475</v>
      </c>
      <c r="H48" s="83">
        <f t="shared" si="63"/>
        <v>0.54583333333333361</v>
      </c>
      <c r="I48" s="83">
        <f t="shared" si="63"/>
        <v>0.55069444444444471</v>
      </c>
      <c r="J48" s="83">
        <f t="shared" si="63"/>
        <v>0.5555555555555558</v>
      </c>
      <c r="K48" s="83">
        <f t="shared" si="63"/>
        <v>0.5604166666666669</v>
      </c>
      <c r="L48" s="83">
        <f t="shared" si="63"/>
        <v>0.56319444444444466</v>
      </c>
      <c r="M48" s="83">
        <f t="shared" si="63"/>
        <v>0.5687500000000002</v>
      </c>
      <c r="N48" s="83">
        <f t="shared" si="63"/>
        <v>0.57430555555555574</v>
      </c>
      <c r="O48" s="83">
        <f t="shared" si="63"/>
        <v>0.57986111111111127</v>
      </c>
      <c r="P48" s="133">
        <f t="shared" si="24"/>
        <v>23.94</v>
      </c>
      <c r="Q48" s="83">
        <f t="shared" si="17"/>
        <v>5.7638888888888684E-2</v>
      </c>
      <c r="R48" s="134">
        <f t="shared" si="4"/>
        <v>17.306024096385606</v>
      </c>
      <c r="S48" s="264"/>
      <c r="T48" s="82"/>
      <c r="AE48" s="82">
        <f t="shared" si="18"/>
        <v>9.7222222222221877E-3</v>
      </c>
    </row>
    <row r="49" spans="1:31" ht="18.399999999999999" customHeight="1" x14ac:dyDescent="0.25">
      <c r="A49" s="693"/>
      <c r="B49" s="161">
        <v>33</v>
      </c>
      <c r="C49" s="325">
        <v>0.53194444444444478</v>
      </c>
      <c r="D49" s="83">
        <f t="shared" ref="D49:O49" si="64">C49+D$10</f>
        <v>0.53333333333333366</v>
      </c>
      <c r="E49" s="83">
        <f t="shared" si="64"/>
        <v>0.53819444444444475</v>
      </c>
      <c r="F49" s="83">
        <f t="shared" si="64"/>
        <v>0.54375000000000029</v>
      </c>
      <c r="G49" s="83">
        <f t="shared" si="64"/>
        <v>0.54791666666666694</v>
      </c>
      <c r="H49" s="83">
        <f t="shared" si="64"/>
        <v>0.5555555555555558</v>
      </c>
      <c r="I49" s="83">
        <f t="shared" si="64"/>
        <v>0.5604166666666669</v>
      </c>
      <c r="J49" s="83">
        <f t="shared" si="64"/>
        <v>0.56527777777777799</v>
      </c>
      <c r="K49" s="83">
        <f t="shared" si="64"/>
        <v>0.57013888888888908</v>
      </c>
      <c r="L49" s="83">
        <f t="shared" si="64"/>
        <v>0.57291666666666685</v>
      </c>
      <c r="M49" s="83">
        <f t="shared" si="64"/>
        <v>0.57847222222222239</v>
      </c>
      <c r="N49" s="83">
        <f t="shared" si="64"/>
        <v>0.58402777777777792</v>
      </c>
      <c r="O49" s="83">
        <f t="shared" si="64"/>
        <v>0.58958333333333346</v>
      </c>
      <c r="P49" s="133">
        <f t="shared" si="24"/>
        <v>23.94</v>
      </c>
      <c r="Q49" s="83">
        <f t="shared" si="17"/>
        <v>5.7638888888888684E-2</v>
      </c>
      <c r="R49" s="134">
        <f t="shared" si="4"/>
        <v>17.306024096385606</v>
      </c>
      <c r="S49" s="264"/>
      <c r="T49" s="82"/>
      <c r="AE49" s="82">
        <f t="shared" si="18"/>
        <v>9.7222222222221877E-3</v>
      </c>
    </row>
    <row r="50" spans="1:31" ht="18.399999999999999" customHeight="1" thickBot="1" x14ac:dyDescent="0.3">
      <c r="A50" s="693"/>
      <c r="B50" s="161">
        <v>34</v>
      </c>
      <c r="C50" s="325">
        <v>0.54166666666666696</v>
      </c>
      <c r="D50" s="83">
        <f t="shared" ref="D50:D81" si="65">C50+D$10</f>
        <v>0.54305555555555585</v>
      </c>
      <c r="E50" s="83">
        <f t="shared" ref="E50:E81" si="66">D50+E$10</f>
        <v>0.54791666666666694</v>
      </c>
      <c r="F50" s="83">
        <f t="shared" ref="F50:F81" si="67">E50+F$10</f>
        <v>0.55347222222222248</v>
      </c>
      <c r="G50" s="83">
        <f t="shared" ref="G50:G81" si="68">F50+G$10</f>
        <v>0.55763888888888913</v>
      </c>
      <c r="H50" s="83">
        <f t="shared" ref="H50:H81" si="69">G50+H$10</f>
        <v>0.56527777777777799</v>
      </c>
      <c r="I50" s="83">
        <f t="shared" ref="I50:I81" si="70">H50+I$10</f>
        <v>0.57013888888888908</v>
      </c>
      <c r="J50" s="83">
        <f t="shared" ref="J50:J81" si="71">I50+J$10</f>
        <v>0.57500000000000018</v>
      </c>
      <c r="K50" s="83">
        <f t="shared" ref="K50:K81" si="72">J50+K$10</f>
        <v>0.57986111111111127</v>
      </c>
      <c r="L50" s="83">
        <f t="shared" ref="L50:L81" si="73">K50+L$10</f>
        <v>0.58263888888888904</v>
      </c>
      <c r="M50" s="83">
        <f t="shared" ref="M50:M81" si="74">L50+M$10</f>
        <v>0.58819444444444458</v>
      </c>
      <c r="N50" s="83">
        <f t="shared" ref="N50:N81" si="75">M50+N$10</f>
        <v>0.59375000000000011</v>
      </c>
      <c r="O50" s="83">
        <f t="shared" ref="O50:O81" si="76">N50+O$10</f>
        <v>0.59930555555555565</v>
      </c>
      <c r="P50" s="133">
        <f t="shared" si="24"/>
        <v>23.94</v>
      </c>
      <c r="Q50" s="83">
        <f t="shared" si="17"/>
        <v>5.7638888888888684E-2</v>
      </c>
      <c r="R50" s="134">
        <f t="shared" ref="R50:R81" si="77">$F$92/((Q50*1440)/60)</f>
        <v>17.306024096385606</v>
      </c>
      <c r="S50" s="264"/>
      <c r="T50" s="82"/>
      <c r="AE50" s="82">
        <f t="shared" si="18"/>
        <v>9.7222222222221877E-3</v>
      </c>
    </row>
    <row r="51" spans="1:31" ht="18.399999999999999" customHeight="1" x14ac:dyDescent="0.25">
      <c r="A51" s="693"/>
      <c r="B51" s="160">
        <v>35</v>
      </c>
      <c r="C51" s="325">
        <v>0.55138888888888915</v>
      </c>
      <c r="D51" s="83">
        <f t="shared" si="65"/>
        <v>0.55277777777777803</v>
      </c>
      <c r="E51" s="83">
        <f t="shared" si="66"/>
        <v>0.55763888888888913</v>
      </c>
      <c r="F51" s="83">
        <f t="shared" si="67"/>
        <v>0.56319444444444466</v>
      </c>
      <c r="G51" s="83">
        <f t="shared" si="68"/>
        <v>0.56736111111111132</v>
      </c>
      <c r="H51" s="83">
        <f t="shared" si="69"/>
        <v>0.57500000000000018</v>
      </c>
      <c r="I51" s="83">
        <f t="shared" si="70"/>
        <v>0.57986111111111127</v>
      </c>
      <c r="J51" s="83">
        <f t="shared" si="71"/>
        <v>0.58472222222222237</v>
      </c>
      <c r="K51" s="83">
        <f t="shared" si="72"/>
        <v>0.58958333333333346</v>
      </c>
      <c r="L51" s="83">
        <f t="shared" si="73"/>
        <v>0.59236111111111123</v>
      </c>
      <c r="M51" s="83">
        <f t="shared" si="74"/>
        <v>0.59791666666666676</v>
      </c>
      <c r="N51" s="83">
        <f t="shared" si="75"/>
        <v>0.6034722222222223</v>
      </c>
      <c r="O51" s="83">
        <f t="shared" si="76"/>
        <v>0.60902777777777783</v>
      </c>
      <c r="P51" s="133">
        <f t="shared" si="24"/>
        <v>23.94</v>
      </c>
      <c r="Q51" s="83">
        <f t="shared" si="17"/>
        <v>5.7638888888888684E-2</v>
      </c>
      <c r="R51" s="134">
        <f t="shared" si="77"/>
        <v>17.306024096385606</v>
      </c>
      <c r="S51" s="264"/>
      <c r="T51" s="82"/>
      <c r="AE51" s="82">
        <f t="shared" si="18"/>
        <v>9.7222222222221877E-3</v>
      </c>
    </row>
    <row r="52" spans="1:31" ht="18.399999999999999" customHeight="1" x14ac:dyDescent="0.25">
      <c r="A52" s="693"/>
      <c r="B52" s="161">
        <v>36</v>
      </c>
      <c r="C52" s="325">
        <v>0.56111111111111134</v>
      </c>
      <c r="D52" s="83">
        <f t="shared" si="65"/>
        <v>0.56250000000000022</v>
      </c>
      <c r="E52" s="83">
        <f t="shared" si="66"/>
        <v>0.56736111111111132</v>
      </c>
      <c r="F52" s="83">
        <f t="shared" si="67"/>
        <v>0.57291666666666685</v>
      </c>
      <c r="G52" s="83">
        <f t="shared" si="68"/>
        <v>0.5770833333333335</v>
      </c>
      <c r="H52" s="83">
        <f t="shared" si="69"/>
        <v>0.58472222222222237</v>
      </c>
      <c r="I52" s="83">
        <f t="shared" si="70"/>
        <v>0.58958333333333346</v>
      </c>
      <c r="J52" s="83">
        <f t="shared" si="71"/>
        <v>0.59444444444444455</v>
      </c>
      <c r="K52" s="83">
        <f t="shared" si="72"/>
        <v>0.59930555555555565</v>
      </c>
      <c r="L52" s="83">
        <f t="shared" si="73"/>
        <v>0.60208333333333341</v>
      </c>
      <c r="M52" s="83">
        <f t="shared" si="74"/>
        <v>0.60763888888888895</v>
      </c>
      <c r="N52" s="83">
        <f t="shared" si="75"/>
        <v>0.61319444444444449</v>
      </c>
      <c r="O52" s="83">
        <f t="shared" si="76"/>
        <v>0.61875000000000002</v>
      </c>
      <c r="P52" s="133">
        <f t="shared" si="24"/>
        <v>23.94</v>
      </c>
      <c r="Q52" s="83">
        <f t="shared" si="17"/>
        <v>5.7638888888888684E-2</v>
      </c>
      <c r="R52" s="134">
        <f t="shared" si="77"/>
        <v>17.306024096385606</v>
      </c>
      <c r="S52" s="364"/>
      <c r="T52" s="82"/>
      <c r="AE52" s="82">
        <f t="shared" si="18"/>
        <v>9.7222222222221877E-3</v>
      </c>
    </row>
    <row r="53" spans="1:31" ht="18.399999999999999" customHeight="1" x14ac:dyDescent="0.25">
      <c r="A53" s="693"/>
      <c r="B53" s="161">
        <v>37</v>
      </c>
      <c r="C53" s="325">
        <v>0.57083333333333353</v>
      </c>
      <c r="D53" s="83">
        <f t="shared" si="65"/>
        <v>0.57222222222222241</v>
      </c>
      <c r="E53" s="83">
        <f t="shared" si="66"/>
        <v>0.5770833333333335</v>
      </c>
      <c r="F53" s="83">
        <f t="shared" si="67"/>
        <v>0.58263888888888904</v>
      </c>
      <c r="G53" s="83">
        <f t="shared" si="68"/>
        <v>0.58680555555555569</v>
      </c>
      <c r="H53" s="83">
        <f t="shared" si="69"/>
        <v>0.59444444444444455</v>
      </c>
      <c r="I53" s="83">
        <f t="shared" si="70"/>
        <v>0.59930555555555565</v>
      </c>
      <c r="J53" s="83">
        <f t="shared" si="71"/>
        <v>0.60416666666666674</v>
      </c>
      <c r="K53" s="83">
        <f t="shared" si="72"/>
        <v>0.60902777777777783</v>
      </c>
      <c r="L53" s="83">
        <f t="shared" si="73"/>
        <v>0.6118055555555556</v>
      </c>
      <c r="M53" s="83">
        <f t="shared" si="74"/>
        <v>0.61736111111111114</v>
      </c>
      <c r="N53" s="83">
        <f t="shared" si="75"/>
        <v>0.62291666666666667</v>
      </c>
      <c r="O53" s="83">
        <f t="shared" si="76"/>
        <v>0.62847222222222221</v>
      </c>
      <c r="P53" s="133">
        <f t="shared" si="24"/>
        <v>23.94</v>
      </c>
      <c r="Q53" s="83">
        <f t="shared" si="17"/>
        <v>5.7638888888888684E-2</v>
      </c>
      <c r="R53" s="134">
        <f t="shared" si="77"/>
        <v>17.306024096385606</v>
      </c>
      <c r="S53" s="365"/>
      <c r="T53" s="82"/>
      <c r="AE53" s="82">
        <f t="shared" si="18"/>
        <v>9.7222222222221877E-3</v>
      </c>
    </row>
    <row r="54" spans="1:31" ht="18.399999999999999" customHeight="1" x14ac:dyDescent="0.25">
      <c r="A54" s="693"/>
      <c r="B54" s="161">
        <v>38</v>
      </c>
      <c r="C54" s="325">
        <v>0.58055555555555571</v>
      </c>
      <c r="D54" s="83">
        <f t="shared" si="65"/>
        <v>0.5819444444444446</v>
      </c>
      <c r="E54" s="83">
        <f t="shared" si="66"/>
        <v>0.58680555555555569</v>
      </c>
      <c r="F54" s="83">
        <f t="shared" si="67"/>
        <v>0.59236111111111123</v>
      </c>
      <c r="G54" s="83">
        <f t="shared" si="68"/>
        <v>0.59652777777777788</v>
      </c>
      <c r="H54" s="83">
        <f t="shared" si="69"/>
        <v>0.60416666666666674</v>
      </c>
      <c r="I54" s="83">
        <f t="shared" si="70"/>
        <v>0.60902777777777783</v>
      </c>
      <c r="J54" s="83">
        <f t="shared" si="71"/>
        <v>0.61388888888888893</v>
      </c>
      <c r="K54" s="83">
        <f t="shared" si="72"/>
        <v>0.61875000000000002</v>
      </c>
      <c r="L54" s="83">
        <f t="shared" si="73"/>
        <v>0.62152777777777779</v>
      </c>
      <c r="M54" s="83">
        <f t="shared" si="74"/>
        <v>0.62708333333333333</v>
      </c>
      <c r="N54" s="83">
        <f t="shared" si="75"/>
        <v>0.63263888888888886</v>
      </c>
      <c r="O54" s="83">
        <f t="shared" si="76"/>
        <v>0.6381944444444444</v>
      </c>
      <c r="P54" s="133">
        <f t="shared" si="24"/>
        <v>23.94</v>
      </c>
      <c r="Q54" s="83">
        <f t="shared" si="17"/>
        <v>5.7638888888888684E-2</v>
      </c>
      <c r="R54" s="134">
        <f t="shared" si="77"/>
        <v>17.306024096385606</v>
      </c>
      <c r="S54" s="365"/>
      <c r="T54" s="82"/>
      <c r="AE54" s="82">
        <f t="shared" si="18"/>
        <v>9.7222222222221877E-3</v>
      </c>
    </row>
    <row r="55" spans="1:31" ht="18.399999999999999" customHeight="1" x14ac:dyDescent="0.25">
      <c r="A55" s="693"/>
      <c r="B55" s="161">
        <v>39</v>
      </c>
      <c r="C55" s="325">
        <v>0.5902777777777779</v>
      </c>
      <c r="D55" s="83">
        <f t="shared" si="65"/>
        <v>0.59166666666666679</v>
      </c>
      <c r="E55" s="83">
        <f t="shared" si="66"/>
        <v>0.59652777777777788</v>
      </c>
      <c r="F55" s="83">
        <f t="shared" si="67"/>
        <v>0.60208333333333341</v>
      </c>
      <c r="G55" s="83">
        <f t="shared" si="68"/>
        <v>0.60625000000000007</v>
      </c>
      <c r="H55" s="83">
        <f t="shared" si="69"/>
        <v>0.61388888888888893</v>
      </c>
      <c r="I55" s="83">
        <f t="shared" si="70"/>
        <v>0.61875000000000002</v>
      </c>
      <c r="J55" s="83">
        <f t="shared" si="71"/>
        <v>0.62361111111111112</v>
      </c>
      <c r="K55" s="83">
        <f t="shared" si="72"/>
        <v>0.62847222222222221</v>
      </c>
      <c r="L55" s="83">
        <f t="shared" si="73"/>
        <v>0.63124999999999998</v>
      </c>
      <c r="M55" s="83">
        <f t="shared" si="74"/>
        <v>0.63680555555555551</v>
      </c>
      <c r="N55" s="83">
        <f t="shared" si="75"/>
        <v>0.64236111111111105</v>
      </c>
      <c r="O55" s="83">
        <f t="shared" si="76"/>
        <v>0.64791666666666659</v>
      </c>
      <c r="P55" s="133">
        <f t="shared" si="24"/>
        <v>23.94</v>
      </c>
      <c r="Q55" s="83">
        <f t="shared" si="17"/>
        <v>5.7638888888888684E-2</v>
      </c>
      <c r="R55" s="134">
        <f t="shared" si="77"/>
        <v>17.306024096385606</v>
      </c>
      <c r="S55" s="365"/>
      <c r="T55" s="82"/>
      <c r="AE55" s="82">
        <f t="shared" si="18"/>
        <v>9.7222222222221877E-3</v>
      </c>
    </row>
    <row r="56" spans="1:31" ht="18.399999999999999" customHeight="1" thickBot="1" x14ac:dyDescent="0.3">
      <c r="A56" s="693"/>
      <c r="B56" s="161">
        <v>40</v>
      </c>
      <c r="C56" s="325">
        <v>0.60000000000000009</v>
      </c>
      <c r="D56" s="83">
        <f t="shared" si="65"/>
        <v>0.60138888888888897</v>
      </c>
      <c r="E56" s="83">
        <f t="shared" si="66"/>
        <v>0.60625000000000007</v>
      </c>
      <c r="F56" s="83">
        <f t="shared" si="67"/>
        <v>0.6118055555555556</v>
      </c>
      <c r="G56" s="83">
        <f t="shared" si="68"/>
        <v>0.61597222222222225</v>
      </c>
      <c r="H56" s="83">
        <f t="shared" si="69"/>
        <v>0.62361111111111112</v>
      </c>
      <c r="I56" s="83">
        <f t="shared" si="70"/>
        <v>0.62847222222222221</v>
      </c>
      <c r="J56" s="83">
        <f t="shared" si="71"/>
        <v>0.6333333333333333</v>
      </c>
      <c r="K56" s="83">
        <f t="shared" si="72"/>
        <v>0.6381944444444444</v>
      </c>
      <c r="L56" s="83">
        <f t="shared" si="73"/>
        <v>0.64097222222222217</v>
      </c>
      <c r="M56" s="83">
        <f t="shared" si="74"/>
        <v>0.6465277777777777</v>
      </c>
      <c r="N56" s="83">
        <f t="shared" si="75"/>
        <v>0.65208333333333324</v>
      </c>
      <c r="O56" s="83">
        <f t="shared" si="76"/>
        <v>0.65763888888888877</v>
      </c>
      <c r="P56" s="133">
        <f t="shared" si="24"/>
        <v>23.94</v>
      </c>
      <c r="Q56" s="83">
        <f t="shared" si="17"/>
        <v>5.7638888888888684E-2</v>
      </c>
      <c r="R56" s="134">
        <f t="shared" si="77"/>
        <v>17.306024096385606</v>
      </c>
      <c r="S56" s="365"/>
      <c r="T56" s="82"/>
      <c r="AE56" s="82">
        <f t="shared" si="18"/>
        <v>9.7222222222221877E-3</v>
      </c>
    </row>
    <row r="57" spans="1:31" ht="18.399999999999999" customHeight="1" x14ac:dyDescent="0.25">
      <c r="A57" s="693"/>
      <c r="B57" s="160">
        <v>41</v>
      </c>
      <c r="C57" s="325">
        <v>0.60972222222222228</v>
      </c>
      <c r="D57" s="83">
        <f t="shared" si="65"/>
        <v>0.61111111111111116</v>
      </c>
      <c r="E57" s="83">
        <f t="shared" si="66"/>
        <v>0.61597222222222225</v>
      </c>
      <c r="F57" s="83">
        <f t="shared" si="67"/>
        <v>0.62152777777777779</v>
      </c>
      <c r="G57" s="83">
        <f t="shared" si="68"/>
        <v>0.62569444444444444</v>
      </c>
      <c r="H57" s="83">
        <f t="shared" si="69"/>
        <v>0.6333333333333333</v>
      </c>
      <c r="I57" s="83">
        <f t="shared" si="70"/>
        <v>0.6381944444444444</v>
      </c>
      <c r="J57" s="83">
        <f t="shared" si="71"/>
        <v>0.64305555555555549</v>
      </c>
      <c r="K57" s="83">
        <f t="shared" si="72"/>
        <v>0.64791666666666659</v>
      </c>
      <c r="L57" s="83">
        <f t="shared" si="73"/>
        <v>0.65069444444444435</v>
      </c>
      <c r="M57" s="83">
        <f t="shared" si="74"/>
        <v>0.65624999999999989</v>
      </c>
      <c r="N57" s="83">
        <f t="shared" si="75"/>
        <v>0.66180555555555542</v>
      </c>
      <c r="O57" s="83">
        <f t="shared" si="76"/>
        <v>0.66736111111111096</v>
      </c>
      <c r="P57" s="133">
        <f t="shared" si="24"/>
        <v>23.94</v>
      </c>
      <c r="Q57" s="83">
        <f t="shared" ref="Q57:Q87" si="78">O57-C57</f>
        <v>5.7638888888888684E-2</v>
      </c>
      <c r="R57" s="134">
        <f t="shared" si="77"/>
        <v>17.306024096385606</v>
      </c>
      <c r="S57" s="365"/>
      <c r="T57" s="82"/>
      <c r="AE57" s="82">
        <f t="shared" si="18"/>
        <v>9.7222222222221877E-3</v>
      </c>
    </row>
    <row r="58" spans="1:31" ht="18.399999999999999" customHeight="1" x14ac:dyDescent="0.25">
      <c r="A58" s="693"/>
      <c r="B58" s="161">
        <v>42</v>
      </c>
      <c r="C58" s="325">
        <v>0.61944444444444446</v>
      </c>
      <c r="D58" s="83">
        <f t="shared" si="65"/>
        <v>0.62083333333333335</v>
      </c>
      <c r="E58" s="83">
        <f t="shared" si="66"/>
        <v>0.62569444444444444</v>
      </c>
      <c r="F58" s="83">
        <f t="shared" si="67"/>
        <v>0.63124999999999998</v>
      </c>
      <c r="G58" s="83">
        <f t="shared" si="68"/>
        <v>0.63541666666666663</v>
      </c>
      <c r="H58" s="83">
        <f t="shared" si="69"/>
        <v>0.64305555555555549</v>
      </c>
      <c r="I58" s="83">
        <f t="shared" si="70"/>
        <v>0.64791666666666659</v>
      </c>
      <c r="J58" s="83">
        <f t="shared" si="71"/>
        <v>0.65277777777777768</v>
      </c>
      <c r="K58" s="83">
        <f t="shared" si="72"/>
        <v>0.65763888888888877</v>
      </c>
      <c r="L58" s="83">
        <f t="shared" si="73"/>
        <v>0.66041666666666654</v>
      </c>
      <c r="M58" s="83">
        <f t="shared" si="74"/>
        <v>0.66597222222222208</v>
      </c>
      <c r="N58" s="83">
        <f t="shared" si="75"/>
        <v>0.67152777777777761</v>
      </c>
      <c r="O58" s="83">
        <f t="shared" si="76"/>
        <v>0.67708333333333315</v>
      </c>
      <c r="P58" s="133">
        <f t="shared" si="24"/>
        <v>23.94</v>
      </c>
      <c r="Q58" s="83">
        <f t="shared" si="78"/>
        <v>5.7638888888888684E-2</v>
      </c>
      <c r="R58" s="134">
        <f t="shared" si="77"/>
        <v>17.306024096385606</v>
      </c>
      <c r="S58" s="365"/>
      <c r="T58" s="82"/>
      <c r="AE58" s="82">
        <f t="shared" si="18"/>
        <v>9.7222222222221877E-3</v>
      </c>
    </row>
    <row r="59" spans="1:31" ht="18.399999999999999" customHeight="1" x14ac:dyDescent="0.25">
      <c r="A59" s="693"/>
      <c r="B59" s="161">
        <v>43</v>
      </c>
      <c r="C59" s="325">
        <v>0.62916666666666665</v>
      </c>
      <c r="D59" s="83">
        <f t="shared" si="65"/>
        <v>0.63055555555555554</v>
      </c>
      <c r="E59" s="83">
        <f t="shared" si="66"/>
        <v>0.63541666666666663</v>
      </c>
      <c r="F59" s="83">
        <f t="shared" si="67"/>
        <v>0.64097222222222217</v>
      </c>
      <c r="G59" s="83">
        <f t="shared" si="68"/>
        <v>0.64513888888888882</v>
      </c>
      <c r="H59" s="83">
        <f t="shared" si="69"/>
        <v>0.65277777777777768</v>
      </c>
      <c r="I59" s="83">
        <f t="shared" si="70"/>
        <v>0.65763888888888877</v>
      </c>
      <c r="J59" s="83">
        <f t="shared" si="71"/>
        <v>0.66249999999999987</v>
      </c>
      <c r="K59" s="83">
        <f t="shared" si="72"/>
        <v>0.66736111111111096</v>
      </c>
      <c r="L59" s="83">
        <f t="shared" si="73"/>
        <v>0.67013888888888873</v>
      </c>
      <c r="M59" s="83">
        <f t="shared" si="74"/>
        <v>0.67569444444444426</v>
      </c>
      <c r="N59" s="83">
        <f t="shared" si="75"/>
        <v>0.6812499999999998</v>
      </c>
      <c r="O59" s="83">
        <f t="shared" si="76"/>
        <v>0.68680555555555534</v>
      </c>
      <c r="P59" s="133">
        <f t="shared" si="24"/>
        <v>23.94</v>
      </c>
      <c r="Q59" s="83">
        <f t="shared" si="78"/>
        <v>5.7638888888888684E-2</v>
      </c>
      <c r="R59" s="134">
        <f t="shared" si="77"/>
        <v>17.306024096385606</v>
      </c>
      <c r="S59" s="365"/>
      <c r="T59" s="82"/>
      <c r="AE59" s="82">
        <f t="shared" si="18"/>
        <v>9.7222222222221877E-3</v>
      </c>
    </row>
    <row r="60" spans="1:31" ht="18.399999999999999" customHeight="1" x14ac:dyDescent="0.25">
      <c r="A60" s="693"/>
      <c r="B60" s="161">
        <v>44</v>
      </c>
      <c r="C60" s="325">
        <v>0.63888888888888884</v>
      </c>
      <c r="D60" s="83">
        <f t="shared" si="65"/>
        <v>0.64027777777777772</v>
      </c>
      <c r="E60" s="83">
        <f t="shared" si="66"/>
        <v>0.64513888888888882</v>
      </c>
      <c r="F60" s="83">
        <f t="shared" si="67"/>
        <v>0.65069444444444435</v>
      </c>
      <c r="G60" s="83">
        <f t="shared" si="68"/>
        <v>0.65486111111111101</v>
      </c>
      <c r="H60" s="83">
        <f t="shared" si="69"/>
        <v>0.66249999999999987</v>
      </c>
      <c r="I60" s="83">
        <f t="shared" si="70"/>
        <v>0.66736111111111096</v>
      </c>
      <c r="J60" s="83">
        <f t="shared" si="71"/>
        <v>0.67222222222222205</v>
      </c>
      <c r="K60" s="83">
        <f t="shared" si="72"/>
        <v>0.67708333333333315</v>
      </c>
      <c r="L60" s="83">
        <f t="shared" si="73"/>
        <v>0.67986111111111092</v>
      </c>
      <c r="M60" s="83">
        <f t="shared" si="74"/>
        <v>0.68541666666666645</v>
      </c>
      <c r="N60" s="83">
        <f t="shared" si="75"/>
        <v>0.69097222222222199</v>
      </c>
      <c r="O60" s="83">
        <f t="shared" si="76"/>
        <v>0.69652777777777752</v>
      </c>
      <c r="P60" s="133">
        <f t="shared" si="24"/>
        <v>23.94</v>
      </c>
      <c r="Q60" s="83">
        <f t="shared" si="78"/>
        <v>5.7638888888888684E-2</v>
      </c>
      <c r="R60" s="134">
        <f t="shared" si="77"/>
        <v>17.306024096385606</v>
      </c>
      <c r="S60" s="365"/>
      <c r="T60" s="82"/>
      <c r="AE60" s="82">
        <f t="shared" si="18"/>
        <v>9.7222222222221877E-3</v>
      </c>
    </row>
    <row r="61" spans="1:31" ht="18.399999999999999" customHeight="1" x14ac:dyDescent="0.25">
      <c r="A61" s="693"/>
      <c r="B61" s="161">
        <v>45</v>
      </c>
      <c r="C61" s="325">
        <v>0.64861111111111103</v>
      </c>
      <c r="D61" s="83">
        <f t="shared" si="65"/>
        <v>0.64999999999999991</v>
      </c>
      <c r="E61" s="83">
        <f t="shared" si="66"/>
        <v>0.65486111111111101</v>
      </c>
      <c r="F61" s="83">
        <f t="shared" si="67"/>
        <v>0.66041666666666654</v>
      </c>
      <c r="G61" s="83">
        <f t="shared" si="68"/>
        <v>0.66458333333333319</v>
      </c>
      <c r="H61" s="83">
        <f t="shared" si="69"/>
        <v>0.67222222222222205</v>
      </c>
      <c r="I61" s="83">
        <f t="shared" si="70"/>
        <v>0.67708333333333315</v>
      </c>
      <c r="J61" s="83">
        <f t="shared" si="71"/>
        <v>0.68194444444444424</v>
      </c>
      <c r="K61" s="83">
        <f t="shared" si="72"/>
        <v>0.68680555555555534</v>
      </c>
      <c r="L61" s="83">
        <f t="shared" si="73"/>
        <v>0.6895833333333331</v>
      </c>
      <c r="M61" s="83">
        <f t="shared" si="74"/>
        <v>0.69513888888888864</v>
      </c>
      <c r="N61" s="83">
        <f t="shared" si="75"/>
        <v>0.70069444444444418</v>
      </c>
      <c r="O61" s="83">
        <f t="shared" si="76"/>
        <v>0.70624999999999971</v>
      </c>
      <c r="P61" s="133">
        <f t="shared" si="24"/>
        <v>23.94</v>
      </c>
      <c r="Q61" s="83">
        <f t="shared" si="78"/>
        <v>5.7638888888888684E-2</v>
      </c>
      <c r="R61" s="134">
        <f t="shared" si="77"/>
        <v>17.306024096385606</v>
      </c>
      <c r="S61" s="365"/>
      <c r="T61" s="82"/>
      <c r="AE61" s="82">
        <f t="shared" si="18"/>
        <v>9.7222222222221877E-3</v>
      </c>
    </row>
    <row r="62" spans="1:31" ht="18.399999999999999" customHeight="1" thickBot="1" x14ac:dyDescent="0.3">
      <c r="A62" s="693"/>
      <c r="B62" s="161">
        <v>46</v>
      </c>
      <c r="C62" s="325">
        <v>0.65833333333333321</v>
      </c>
      <c r="D62" s="83">
        <f t="shared" si="65"/>
        <v>0.6597222222222221</v>
      </c>
      <c r="E62" s="83">
        <f t="shared" si="66"/>
        <v>0.66458333333333319</v>
      </c>
      <c r="F62" s="83">
        <f t="shared" si="67"/>
        <v>0.67013888888888873</v>
      </c>
      <c r="G62" s="83">
        <f t="shared" si="68"/>
        <v>0.67430555555555538</v>
      </c>
      <c r="H62" s="83">
        <f t="shared" si="69"/>
        <v>0.68194444444444424</v>
      </c>
      <c r="I62" s="83">
        <f t="shared" si="70"/>
        <v>0.68680555555555534</v>
      </c>
      <c r="J62" s="83">
        <f t="shared" si="71"/>
        <v>0.69166666666666643</v>
      </c>
      <c r="K62" s="83">
        <f t="shared" si="72"/>
        <v>0.69652777777777752</v>
      </c>
      <c r="L62" s="83">
        <f t="shared" si="73"/>
        <v>0.69930555555555529</v>
      </c>
      <c r="M62" s="83">
        <f t="shared" si="74"/>
        <v>0.70486111111111083</v>
      </c>
      <c r="N62" s="83">
        <f t="shared" si="75"/>
        <v>0.71041666666666636</v>
      </c>
      <c r="O62" s="83">
        <f t="shared" si="76"/>
        <v>0.7159722222222219</v>
      </c>
      <c r="P62" s="133">
        <f t="shared" si="24"/>
        <v>23.94</v>
      </c>
      <c r="Q62" s="83">
        <f t="shared" si="78"/>
        <v>5.7638888888888684E-2</v>
      </c>
      <c r="R62" s="134">
        <f t="shared" si="77"/>
        <v>17.306024096385606</v>
      </c>
      <c r="S62" s="365"/>
      <c r="T62" s="82"/>
      <c r="AE62" s="82">
        <f t="shared" si="18"/>
        <v>9.7222222222221877E-3</v>
      </c>
    </row>
    <row r="63" spans="1:31" ht="18.399999999999999" customHeight="1" x14ac:dyDescent="0.25">
      <c r="A63" s="693"/>
      <c r="B63" s="160">
        <v>47</v>
      </c>
      <c r="C63" s="325">
        <v>0.6680555555555554</v>
      </c>
      <c r="D63" s="83">
        <f t="shared" si="65"/>
        <v>0.66944444444444429</v>
      </c>
      <c r="E63" s="83">
        <f t="shared" si="66"/>
        <v>0.67430555555555538</v>
      </c>
      <c r="F63" s="83">
        <f t="shared" si="67"/>
        <v>0.67986111111111092</v>
      </c>
      <c r="G63" s="83">
        <f t="shared" si="68"/>
        <v>0.68402777777777757</v>
      </c>
      <c r="H63" s="83">
        <f t="shared" si="69"/>
        <v>0.69166666666666643</v>
      </c>
      <c r="I63" s="83">
        <f t="shared" si="70"/>
        <v>0.69652777777777752</v>
      </c>
      <c r="J63" s="83">
        <f t="shared" si="71"/>
        <v>0.70138888888888862</v>
      </c>
      <c r="K63" s="83">
        <f t="shared" si="72"/>
        <v>0.70624999999999971</v>
      </c>
      <c r="L63" s="83">
        <f t="shared" si="73"/>
        <v>0.70902777777777748</v>
      </c>
      <c r="M63" s="83">
        <f t="shared" si="74"/>
        <v>0.71458333333333302</v>
      </c>
      <c r="N63" s="83">
        <f t="shared" si="75"/>
        <v>0.72013888888888855</v>
      </c>
      <c r="O63" s="83">
        <f t="shared" si="76"/>
        <v>0.72569444444444409</v>
      </c>
      <c r="P63" s="133">
        <f t="shared" si="24"/>
        <v>23.94</v>
      </c>
      <c r="Q63" s="83">
        <f t="shared" si="78"/>
        <v>5.7638888888888684E-2</v>
      </c>
      <c r="R63" s="134">
        <f t="shared" si="77"/>
        <v>17.306024096385606</v>
      </c>
      <c r="S63" s="365"/>
      <c r="T63" s="82"/>
      <c r="AE63" s="82">
        <f t="shared" si="18"/>
        <v>9.7222222222221877E-3</v>
      </c>
    </row>
    <row r="64" spans="1:31" ht="18.399999999999999" customHeight="1" x14ac:dyDescent="0.25">
      <c r="A64" s="693"/>
      <c r="B64" s="161">
        <v>48</v>
      </c>
      <c r="C64" s="325">
        <v>0.67777777777777759</v>
      </c>
      <c r="D64" s="83">
        <f t="shared" si="65"/>
        <v>0.67916666666666647</v>
      </c>
      <c r="E64" s="83">
        <f t="shared" si="66"/>
        <v>0.68402777777777757</v>
      </c>
      <c r="F64" s="83">
        <f t="shared" si="67"/>
        <v>0.6895833333333331</v>
      </c>
      <c r="G64" s="83">
        <f t="shared" si="68"/>
        <v>0.69374999999999976</v>
      </c>
      <c r="H64" s="83">
        <f t="shared" si="69"/>
        <v>0.70138888888888862</v>
      </c>
      <c r="I64" s="83">
        <f t="shared" si="70"/>
        <v>0.70624999999999971</v>
      </c>
      <c r="J64" s="83">
        <f t="shared" si="71"/>
        <v>0.71111111111111081</v>
      </c>
      <c r="K64" s="83">
        <f t="shared" si="72"/>
        <v>0.7159722222222219</v>
      </c>
      <c r="L64" s="83">
        <f t="shared" si="73"/>
        <v>0.71874999999999967</v>
      </c>
      <c r="M64" s="83">
        <f t="shared" si="74"/>
        <v>0.7243055555555552</v>
      </c>
      <c r="N64" s="83">
        <f t="shared" si="75"/>
        <v>0.72986111111111074</v>
      </c>
      <c r="O64" s="83">
        <f t="shared" si="76"/>
        <v>0.73541666666666627</v>
      </c>
      <c r="P64" s="133">
        <f t="shared" si="24"/>
        <v>23.94</v>
      </c>
      <c r="Q64" s="83">
        <f t="shared" si="78"/>
        <v>5.7638888888888684E-2</v>
      </c>
      <c r="R64" s="134">
        <f t="shared" si="77"/>
        <v>17.306024096385606</v>
      </c>
      <c r="S64" s="365"/>
      <c r="T64" s="82"/>
      <c r="AE64" s="82">
        <f t="shared" si="18"/>
        <v>9.7222222222221877E-3</v>
      </c>
    </row>
    <row r="65" spans="1:31" ht="18.399999999999999" customHeight="1" x14ac:dyDescent="0.25">
      <c r="A65" s="693"/>
      <c r="B65" s="161">
        <v>49</v>
      </c>
      <c r="C65" s="325">
        <v>0.68749999999999978</v>
      </c>
      <c r="D65" s="83">
        <f t="shared" si="65"/>
        <v>0.68888888888888866</v>
      </c>
      <c r="E65" s="83">
        <f t="shared" si="66"/>
        <v>0.69374999999999976</v>
      </c>
      <c r="F65" s="83">
        <f t="shared" si="67"/>
        <v>0.69930555555555529</v>
      </c>
      <c r="G65" s="83">
        <f t="shared" si="68"/>
        <v>0.70347222222222194</v>
      </c>
      <c r="H65" s="83">
        <f t="shared" si="69"/>
        <v>0.71111111111111081</v>
      </c>
      <c r="I65" s="83">
        <f t="shared" si="70"/>
        <v>0.7159722222222219</v>
      </c>
      <c r="J65" s="83">
        <f t="shared" si="71"/>
        <v>0.72083333333333299</v>
      </c>
      <c r="K65" s="83">
        <f t="shared" si="72"/>
        <v>0.72569444444444409</v>
      </c>
      <c r="L65" s="83">
        <f t="shared" si="73"/>
        <v>0.72847222222222185</v>
      </c>
      <c r="M65" s="83">
        <f t="shared" si="74"/>
        <v>0.73402777777777739</v>
      </c>
      <c r="N65" s="83">
        <f t="shared" si="75"/>
        <v>0.73958333333333293</v>
      </c>
      <c r="O65" s="83">
        <f t="shared" si="76"/>
        <v>0.74513888888888846</v>
      </c>
      <c r="P65" s="133">
        <f t="shared" si="24"/>
        <v>23.94</v>
      </c>
      <c r="Q65" s="83">
        <f t="shared" si="78"/>
        <v>5.7638888888888684E-2</v>
      </c>
      <c r="R65" s="134">
        <f t="shared" si="77"/>
        <v>17.306024096385606</v>
      </c>
      <c r="S65" s="365"/>
      <c r="T65" s="82"/>
      <c r="AE65" s="82">
        <f t="shared" si="18"/>
        <v>9.7222222222221877E-3</v>
      </c>
    </row>
    <row r="66" spans="1:31" ht="18.399999999999999" customHeight="1" x14ac:dyDescent="0.25">
      <c r="A66" s="693"/>
      <c r="B66" s="161">
        <v>50</v>
      </c>
      <c r="C66" s="325">
        <v>0.69722222222222197</v>
      </c>
      <c r="D66" s="83">
        <f t="shared" si="65"/>
        <v>0.69861111111111085</v>
      </c>
      <c r="E66" s="83">
        <f t="shared" si="66"/>
        <v>0.70347222222222194</v>
      </c>
      <c r="F66" s="83">
        <f t="shared" si="67"/>
        <v>0.70902777777777748</v>
      </c>
      <c r="G66" s="83">
        <f t="shared" si="68"/>
        <v>0.71319444444444413</v>
      </c>
      <c r="H66" s="83">
        <f t="shared" si="69"/>
        <v>0.72083333333333299</v>
      </c>
      <c r="I66" s="83">
        <f t="shared" si="70"/>
        <v>0.72569444444444409</v>
      </c>
      <c r="J66" s="83">
        <f t="shared" si="71"/>
        <v>0.73055555555555518</v>
      </c>
      <c r="K66" s="83">
        <f t="shared" si="72"/>
        <v>0.73541666666666627</v>
      </c>
      <c r="L66" s="83">
        <f t="shared" si="73"/>
        <v>0.73819444444444404</v>
      </c>
      <c r="M66" s="83">
        <f t="shared" si="74"/>
        <v>0.74374999999999958</v>
      </c>
      <c r="N66" s="83">
        <f t="shared" si="75"/>
        <v>0.74930555555555511</v>
      </c>
      <c r="O66" s="83">
        <f t="shared" si="76"/>
        <v>0.75486111111111065</v>
      </c>
      <c r="P66" s="133">
        <f t="shared" si="24"/>
        <v>23.94</v>
      </c>
      <c r="Q66" s="83">
        <f t="shared" si="78"/>
        <v>5.7638888888888684E-2</v>
      </c>
      <c r="R66" s="134">
        <f t="shared" si="77"/>
        <v>17.306024096385606</v>
      </c>
      <c r="S66" s="365"/>
      <c r="T66" s="82"/>
      <c r="AE66" s="82">
        <f t="shared" si="18"/>
        <v>9.7222222222221877E-3</v>
      </c>
    </row>
    <row r="67" spans="1:31" ht="18.399999999999999" customHeight="1" x14ac:dyDescent="0.25">
      <c r="A67" s="693"/>
      <c r="B67" s="161">
        <v>51</v>
      </c>
      <c r="C67" s="325">
        <v>0.70694444444444415</v>
      </c>
      <c r="D67" s="83">
        <f t="shared" si="65"/>
        <v>0.70833333333333304</v>
      </c>
      <c r="E67" s="83">
        <f t="shared" si="66"/>
        <v>0.71319444444444413</v>
      </c>
      <c r="F67" s="83">
        <f t="shared" si="67"/>
        <v>0.71874999999999967</v>
      </c>
      <c r="G67" s="83">
        <f t="shared" si="68"/>
        <v>0.72291666666666632</v>
      </c>
      <c r="H67" s="83">
        <f t="shared" si="69"/>
        <v>0.73055555555555518</v>
      </c>
      <c r="I67" s="83">
        <f t="shared" si="70"/>
        <v>0.73541666666666627</v>
      </c>
      <c r="J67" s="83">
        <f t="shared" si="71"/>
        <v>0.74027777777777737</v>
      </c>
      <c r="K67" s="83">
        <f t="shared" si="72"/>
        <v>0.74513888888888846</v>
      </c>
      <c r="L67" s="83">
        <f t="shared" si="73"/>
        <v>0.74791666666666623</v>
      </c>
      <c r="M67" s="83">
        <f t="shared" si="74"/>
        <v>0.75347222222222177</v>
      </c>
      <c r="N67" s="83">
        <f t="shared" si="75"/>
        <v>0.7590277777777773</v>
      </c>
      <c r="O67" s="83">
        <f t="shared" si="76"/>
        <v>0.76458333333333284</v>
      </c>
      <c r="P67" s="133">
        <f t="shared" si="24"/>
        <v>23.94</v>
      </c>
      <c r="Q67" s="83">
        <f t="shared" si="78"/>
        <v>5.7638888888888684E-2</v>
      </c>
      <c r="R67" s="134">
        <f t="shared" si="77"/>
        <v>17.306024096385606</v>
      </c>
      <c r="S67" s="365"/>
      <c r="T67" s="82"/>
      <c r="AE67" s="82">
        <f t="shared" si="18"/>
        <v>9.7222222222221877E-3</v>
      </c>
    </row>
    <row r="68" spans="1:31" ht="18.399999999999999" customHeight="1" thickBot="1" x14ac:dyDescent="0.3">
      <c r="A68" s="693"/>
      <c r="B68" s="161">
        <v>52</v>
      </c>
      <c r="C68" s="325">
        <v>0.71666666666666634</v>
      </c>
      <c r="D68" s="83">
        <f t="shared" si="65"/>
        <v>0.71805555555555522</v>
      </c>
      <c r="E68" s="83">
        <f t="shared" si="66"/>
        <v>0.72291666666666632</v>
      </c>
      <c r="F68" s="83">
        <f t="shared" si="67"/>
        <v>0.72847222222222185</v>
      </c>
      <c r="G68" s="83">
        <f t="shared" si="68"/>
        <v>0.73263888888888851</v>
      </c>
      <c r="H68" s="83">
        <f t="shared" si="69"/>
        <v>0.74027777777777737</v>
      </c>
      <c r="I68" s="83">
        <f t="shared" si="70"/>
        <v>0.74513888888888846</v>
      </c>
      <c r="J68" s="83">
        <f t="shared" si="71"/>
        <v>0.74999999999999956</v>
      </c>
      <c r="K68" s="83">
        <f t="shared" si="72"/>
        <v>0.75486111111111065</v>
      </c>
      <c r="L68" s="83">
        <f t="shared" si="73"/>
        <v>0.75763888888888842</v>
      </c>
      <c r="M68" s="83">
        <f t="shared" si="74"/>
        <v>0.76319444444444395</v>
      </c>
      <c r="N68" s="83">
        <f t="shared" si="75"/>
        <v>0.76874999999999949</v>
      </c>
      <c r="O68" s="83">
        <f t="shared" si="76"/>
        <v>0.77430555555555503</v>
      </c>
      <c r="P68" s="133">
        <f t="shared" si="24"/>
        <v>23.94</v>
      </c>
      <c r="Q68" s="83">
        <f t="shared" si="78"/>
        <v>5.7638888888888684E-2</v>
      </c>
      <c r="R68" s="134">
        <f t="shared" si="77"/>
        <v>17.306024096385606</v>
      </c>
      <c r="S68" s="365"/>
      <c r="T68" s="82"/>
      <c r="AE68" s="82">
        <f t="shared" si="18"/>
        <v>9.7222222222221877E-3</v>
      </c>
    </row>
    <row r="69" spans="1:31" ht="18.399999999999999" customHeight="1" x14ac:dyDescent="0.25">
      <c r="A69" s="693"/>
      <c r="B69" s="160">
        <v>53</v>
      </c>
      <c r="C69" s="325">
        <v>0.72638888888888853</v>
      </c>
      <c r="D69" s="83">
        <f t="shared" si="65"/>
        <v>0.72777777777777741</v>
      </c>
      <c r="E69" s="83">
        <f t="shared" si="66"/>
        <v>0.73263888888888851</v>
      </c>
      <c r="F69" s="83">
        <f t="shared" si="67"/>
        <v>0.73819444444444404</v>
      </c>
      <c r="G69" s="83">
        <f t="shared" si="68"/>
        <v>0.74236111111111069</v>
      </c>
      <c r="H69" s="83">
        <f t="shared" si="69"/>
        <v>0.74999999999999956</v>
      </c>
      <c r="I69" s="83">
        <f t="shared" si="70"/>
        <v>0.75486111111111065</v>
      </c>
      <c r="J69" s="83">
        <f t="shared" si="71"/>
        <v>0.75972222222222174</v>
      </c>
      <c r="K69" s="83">
        <f t="shared" si="72"/>
        <v>0.76458333333333284</v>
      </c>
      <c r="L69" s="83">
        <f t="shared" si="73"/>
        <v>0.76736111111111061</v>
      </c>
      <c r="M69" s="83">
        <f t="shared" si="74"/>
        <v>0.77291666666666614</v>
      </c>
      <c r="N69" s="83">
        <f t="shared" si="75"/>
        <v>0.77847222222222168</v>
      </c>
      <c r="O69" s="83">
        <f t="shared" si="76"/>
        <v>0.78402777777777721</v>
      </c>
      <c r="P69" s="133">
        <f t="shared" si="24"/>
        <v>23.94</v>
      </c>
      <c r="Q69" s="83">
        <f t="shared" si="78"/>
        <v>5.7638888888888684E-2</v>
      </c>
      <c r="R69" s="134">
        <f t="shared" si="77"/>
        <v>17.306024096385606</v>
      </c>
      <c r="S69" s="365"/>
      <c r="T69" s="82"/>
      <c r="AE69" s="82">
        <f t="shared" si="18"/>
        <v>9.7222222222221877E-3</v>
      </c>
    </row>
    <row r="70" spans="1:31" ht="18.399999999999999" customHeight="1" x14ac:dyDescent="0.25">
      <c r="A70" s="693"/>
      <c r="B70" s="161">
        <v>54</v>
      </c>
      <c r="C70" s="325">
        <v>0.73611111111111072</v>
      </c>
      <c r="D70" s="83">
        <f t="shared" si="65"/>
        <v>0.7374999999999996</v>
      </c>
      <c r="E70" s="83">
        <f t="shared" si="66"/>
        <v>0.74236111111111069</v>
      </c>
      <c r="F70" s="83">
        <f t="shared" si="67"/>
        <v>0.74791666666666623</v>
      </c>
      <c r="G70" s="83">
        <f t="shared" si="68"/>
        <v>0.75208333333333288</v>
      </c>
      <c r="H70" s="83">
        <f t="shared" si="69"/>
        <v>0.75972222222222174</v>
      </c>
      <c r="I70" s="83">
        <f t="shared" si="70"/>
        <v>0.76458333333333284</v>
      </c>
      <c r="J70" s="83">
        <f t="shared" si="71"/>
        <v>0.76944444444444393</v>
      </c>
      <c r="K70" s="83">
        <f t="shared" si="72"/>
        <v>0.77430555555555503</v>
      </c>
      <c r="L70" s="83">
        <f t="shared" si="73"/>
        <v>0.77708333333333279</v>
      </c>
      <c r="M70" s="83">
        <f t="shared" si="74"/>
        <v>0.78263888888888833</v>
      </c>
      <c r="N70" s="83">
        <f t="shared" si="75"/>
        <v>0.78819444444444386</v>
      </c>
      <c r="O70" s="83">
        <f t="shared" si="76"/>
        <v>0.7937499999999994</v>
      </c>
      <c r="P70" s="133">
        <f t="shared" si="24"/>
        <v>23.94</v>
      </c>
      <c r="Q70" s="83">
        <f t="shared" si="78"/>
        <v>5.7638888888888684E-2</v>
      </c>
      <c r="R70" s="134">
        <f t="shared" si="77"/>
        <v>17.306024096385606</v>
      </c>
      <c r="S70" s="365"/>
      <c r="T70" s="82"/>
      <c r="AE70" s="82">
        <f t="shared" si="18"/>
        <v>9.7222222222221877E-3</v>
      </c>
    </row>
    <row r="71" spans="1:31" ht="18.399999999999999" customHeight="1" x14ac:dyDescent="0.25">
      <c r="A71" s="693"/>
      <c r="B71" s="161">
        <v>55</v>
      </c>
      <c r="C71" s="325">
        <v>0.7458333333333329</v>
      </c>
      <c r="D71" s="83">
        <f t="shared" si="65"/>
        <v>0.74722222222222179</v>
      </c>
      <c r="E71" s="83">
        <f t="shared" si="66"/>
        <v>0.75208333333333288</v>
      </c>
      <c r="F71" s="83">
        <f t="shared" si="67"/>
        <v>0.75763888888888842</v>
      </c>
      <c r="G71" s="83">
        <f t="shared" si="68"/>
        <v>0.76180555555555507</v>
      </c>
      <c r="H71" s="83">
        <f t="shared" si="69"/>
        <v>0.76944444444444393</v>
      </c>
      <c r="I71" s="83">
        <f t="shared" si="70"/>
        <v>0.77430555555555503</v>
      </c>
      <c r="J71" s="83">
        <f t="shared" si="71"/>
        <v>0.77916666666666612</v>
      </c>
      <c r="K71" s="83">
        <f t="shared" si="72"/>
        <v>0.78402777777777721</v>
      </c>
      <c r="L71" s="83">
        <f t="shared" si="73"/>
        <v>0.78680555555555498</v>
      </c>
      <c r="M71" s="83">
        <f t="shared" si="74"/>
        <v>0.79236111111111052</v>
      </c>
      <c r="N71" s="83">
        <f t="shared" si="75"/>
        <v>0.79791666666666605</v>
      </c>
      <c r="O71" s="83">
        <f t="shared" si="76"/>
        <v>0.80347222222222159</v>
      </c>
      <c r="P71" s="133">
        <f t="shared" si="24"/>
        <v>23.94</v>
      </c>
      <c r="Q71" s="83">
        <f t="shared" si="78"/>
        <v>5.7638888888888684E-2</v>
      </c>
      <c r="R71" s="134">
        <f t="shared" si="77"/>
        <v>17.306024096385606</v>
      </c>
      <c r="S71" s="365"/>
      <c r="T71" s="82"/>
      <c r="AE71" s="82">
        <f t="shared" si="18"/>
        <v>9.7222222222221877E-3</v>
      </c>
    </row>
    <row r="72" spans="1:31" ht="18.399999999999999" customHeight="1" x14ac:dyDescent="0.25">
      <c r="A72" s="693"/>
      <c r="B72" s="161">
        <v>56</v>
      </c>
      <c r="C72" s="325">
        <v>0.75555555555555509</v>
      </c>
      <c r="D72" s="83">
        <f t="shared" si="65"/>
        <v>0.75694444444444398</v>
      </c>
      <c r="E72" s="83">
        <f t="shared" si="66"/>
        <v>0.76180555555555507</v>
      </c>
      <c r="F72" s="83">
        <f t="shared" si="67"/>
        <v>0.76736111111111061</v>
      </c>
      <c r="G72" s="83">
        <f t="shared" si="68"/>
        <v>0.77152777777777726</v>
      </c>
      <c r="H72" s="83">
        <f t="shared" si="69"/>
        <v>0.77916666666666612</v>
      </c>
      <c r="I72" s="83">
        <f t="shared" si="70"/>
        <v>0.78402777777777721</v>
      </c>
      <c r="J72" s="83">
        <f t="shared" si="71"/>
        <v>0.78888888888888831</v>
      </c>
      <c r="K72" s="83">
        <f t="shared" si="72"/>
        <v>0.7937499999999994</v>
      </c>
      <c r="L72" s="83">
        <f t="shared" si="73"/>
        <v>0.79652777777777717</v>
      </c>
      <c r="M72" s="83">
        <f t="shared" si="74"/>
        <v>0.8020833333333327</v>
      </c>
      <c r="N72" s="83">
        <f t="shared" si="75"/>
        <v>0.80763888888888824</v>
      </c>
      <c r="O72" s="83">
        <f t="shared" si="76"/>
        <v>0.81319444444444378</v>
      </c>
      <c r="P72" s="133">
        <f t="shared" si="24"/>
        <v>23.94</v>
      </c>
      <c r="Q72" s="83">
        <f t="shared" si="78"/>
        <v>5.7638888888888684E-2</v>
      </c>
      <c r="R72" s="134">
        <f t="shared" si="77"/>
        <v>17.306024096385606</v>
      </c>
      <c r="S72" s="365"/>
      <c r="T72" s="82"/>
      <c r="AE72" s="82">
        <f t="shared" si="18"/>
        <v>9.7222222222221877E-3</v>
      </c>
    </row>
    <row r="73" spans="1:31" ht="18.399999999999999" customHeight="1" x14ac:dyDescent="0.25">
      <c r="A73" s="693"/>
      <c r="B73" s="161">
        <v>57</v>
      </c>
      <c r="C73" s="325">
        <v>0.76527777777777728</v>
      </c>
      <c r="D73" s="83">
        <f t="shared" si="65"/>
        <v>0.76666666666666616</v>
      </c>
      <c r="E73" s="83">
        <f t="shared" si="66"/>
        <v>0.77152777777777726</v>
      </c>
      <c r="F73" s="83">
        <f t="shared" si="67"/>
        <v>0.77708333333333279</v>
      </c>
      <c r="G73" s="83">
        <f t="shared" si="68"/>
        <v>0.78124999999999944</v>
      </c>
      <c r="H73" s="83">
        <f t="shared" si="69"/>
        <v>0.78888888888888831</v>
      </c>
      <c r="I73" s="83">
        <f t="shared" si="70"/>
        <v>0.7937499999999994</v>
      </c>
      <c r="J73" s="83">
        <f t="shared" si="71"/>
        <v>0.79861111111111049</v>
      </c>
      <c r="K73" s="83">
        <f t="shared" si="72"/>
        <v>0.80347222222222159</v>
      </c>
      <c r="L73" s="83">
        <f t="shared" si="73"/>
        <v>0.80624999999999936</v>
      </c>
      <c r="M73" s="83">
        <f t="shared" si="74"/>
        <v>0.81180555555555489</v>
      </c>
      <c r="N73" s="83">
        <f t="shared" si="75"/>
        <v>0.81736111111111043</v>
      </c>
      <c r="O73" s="83">
        <f t="shared" si="76"/>
        <v>0.82291666666666596</v>
      </c>
      <c r="P73" s="133">
        <f t="shared" si="24"/>
        <v>23.94</v>
      </c>
      <c r="Q73" s="83">
        <f t="shared" si="78"/>
        <v>5.7638888888888684E-2</v>
      </c>
      <c r="R73" s="134">
        <f t="shared" si="77"/>
        <v>17.306024096385606</v>
      </c>
      <c r="S73" s="365"/>
      <c r="T73" s="82"/>
      <c r="AE73" s="82">
        <f t="shared" si="18"/>
        <v>9.7222222222221877E-3</v>
      </c>
    </row>
    <row r="74" spans="1:31" ht="18.399999999999999" customHeight="1" thickBot="1" x14ac:dyDescent="0.3">
      <c r="A74" s="693"/>
      <c r="B74" s="161">
        <v>58</v>
      </c>
      <c r="C74" s="325">
        <v>0.77499999999999947</v>
      </c>
      <c r="D74" s="83">
        <f t="shared" si="65"/>
        <v>0.77638888888888835</v>
      </c>
      <c r="E74" s="83">
        <f t="shared" si="66"/>
        <v>0.78124999999999944</v>
      </c>
      <c r="F74" s="83">
        <f t="shared" si="67"/>
        <v>0.78680555555555498</v>
      </c>
      <c r="G74" s="83">
        <f t="shared" si="68"/>
        <v>0.79097222222222163</v>
      </c>
      <c r="H74" s="83">
        <f t="shared" si="69"/>
        <v>0.79861111111111049</v>
      </c>
      <c r="I74" s="83">
        <f t="shared" si="70"/>
        <v>0.80347222222222159</v>
      </c>
      <c r="J74" s="83">
        <f t="shared" si="71"/>
        <v>0.80833333333333268</v>
      </c>
      <c r="K74" s="83">
        <f t="shared" si="72"/>
        <v>0.81319444444444378</v>
      </c>
      <c r="L74" s="83">
        <f t="shared" si="73"/>
        <v>0.81597222222222154</v>
      </c>
      <c r="M74" s="83">
        <f t="shared" si="74"/>
        <v>0.82152777777777708</v>
      </c>
      <c r="N74" s="83">
        <f t="shared" si="75"/>
        <v>0.82708333333333262</v>
      </c>
      <c r="O74" s="83">
        <f t="shared" si="76"/>
        <v>0.83263888888888815</v>
      </c>
      <c r="P74" s="133">
        <f t="shared" si="24"/>
        <v>23.94</v>
      </c>
      <c r="Q74" s="83">
        <f t="shared" si="78"/>
        <v>5.7638888888888684E-2</v>
      </c>
      <c r="R74" s="134">
        <f t="shared" si="77"/>
        <v>17.306024096385606</v>
      </c>
      <c r="S74" s="365"/>
      <c r="T74" s="82"/>
      <c r="AE74" s="82">
        <f t="shared" si="18"/>
        <v>9.7222222222221877E-3</v>
      </c>
    </row>
    <row r="75" spans="1:31" ht="18.399999999999999" customHeight="1" x14ac:dyDescent="0.25">
      <c r="A75" s="693"/>
      <c r="B75" s="160">
        <v>59</v>
      </c>
      <c r="C75" s="325">
        <v>0.78472222222222165</v>
      </c>
      <c r="D75" s="83">
        <f t="shared" si="65"/>
        <v>0.78611111111111054</v>
      </c>
      <c r="E75" s="83">
        <f t="shared" si="66"/>
        <v>0.79097222222222163</v>
      </c>
      <c r="F75" s="83">
        <f t="shared" si="67"/>
        <v>0.79652777777777717</v>
      </c>
      <c r="G75" s="83">
        <f t="shared" si="68"/>
        <v>0.80069444444444382</v>
      </c>
      <c r="H75" s="83">
        <f t="shared" si="69"/>
        <v>0.80833333333333268</v>
      </c>
      <c r="I75" s="83">
        <f t="shared" si="70"/>
        <v>0.81319444444444378</v>
      </c>
      <c r="J75" s="83">
        <f t="shared" si="71"/>
        <v>0.81805555555555487</v>
      </c>
      <c r="K75" s="83">
        <f t="shared" si="72"/>
        <v>0.82291666666666596</v>
      </c>
      <c r="L75" s="83">
        <f t="shared" si="73"/>
        <v>0.82569444444444373</v>
      </c>
      <c r="M75" s="83">
        <f t="shared" si="74"/>
        <v>0.83124999999999927</v>
      </c>
      <c r="N75" s="83">
        <f t="shared" si="75"/>
        <v>0.8368055555555548</v>
      </c>
      <c r="O75" s="83">
        <f t="shared" si="76"/>
        <v>0.84236111111111034</v>
      </c>
      <c r="P75" s="133">
        <f t="shared" si="24"/>
        <v>23.94</v>
      </c>
      <c r="Q75" s="83">
        <f t="shared" si="78"/>
        <v>5.7638888888888684E-2</v>
      </c>
      <c r="R75" s="134">
        <f t="shared" si="77"/>
        <v>17.306024096385606</v>
      </c>
      <c r="S75" s="365"/>
      <c r="T75" s="82"/>
      <c r="AE75" s="82">
        <f t="shared" si="18"/>
        <v>9.7222222222221877E-3</v>
      </c>
    </row>
    <row r="76" spans="1:31" ht="18.399999999999999" customHeight="1" x14ac:dyDescent="0.25">
      <c r="A76" s="693"/>
      <c r="B76" s="161">
        <v>60</v>
      </c>
      <c r="C76" s="325">
        <v>0.79444444444444384</v>
      </c>
      <c r="D76" s="83">
        <f t="shared" si="65"/>
        <v>0.79583333333333273</v>
      </c>
      <c r="E76" s="83">
        <f t="shared" si="66"/>
        <v>0.80069444444444382</v>
      </c>
      <c r="F76" s="83">
        <f t="shared" si="67"/>
        <v>0.80624999999999936</v>
      </c>
      <c r="G76" s="83">
        <f t="shared" si="68"/>
        <v>0.81041666666666601</v>
      </c>
      <c r="H76" s="83">
        <f t="shared" si="69"/>
        <v>0.81805555555555487</v>
      </c>
      <c r="I76" s="83">
        <f t="shared" si="70"/>
        <v>0.82291666666666596</v>
      </c>
      <c r="J76" s="83">
        <f t="shared" si="71"/>
        <v>0.82777777777777706</v>
      </c>
      <c r="K76" s="83">
        <f t="shared" si="72"/>
        <v>0.83263888888888815</v>
      </c>
      <c r="L76" s="83">
        <f t="shared" si="73"/>
        <v>0.83541666666666592</v>
      </c>
      <c r="M76" s="83">
        <f t="shared" si="74"/>
        <v>0.84097222222222145</v>
      </c>
      <c r="N76" s="83">
        <f t="shared" si="75"/>
        <v>0.84652777777777699</v>
      </c>
      <c r="O76" s="83">
        <f t="shared" si="76"/>
        <v>0.85208333333333253</v>
      </c>
      <c r="P76" s="133">
        <f t="shared" si="24"/>
        <v>23.94</v>
      </c>
      <c r="Q76" s="83">
        <f t="shared" si="78"/>
        <v>5.7638888888888684E-2</v>
      </c>
      <c r="R76" s="134">
        <f t="shared" si="77"/>
        <v>17.306024096385606</v>
      </c>
      <c r="S76" s="365"/>
      <c r="T76" s="82"/>
      <c r="AE76" s="82">
        <f t="shared" si="18"/>
        <v>9.7222222222221877E-3</v>
      </c>
    </row>
    <row r="77" spans="1:31" ht="18.399999999999999" customHeight="1" x14ac:dyDescent="0.25">
      <c r="A77" s="693"/>
      <c r="B77" s="161">
        <v>61</v>
      </c>
      <c r="C77" s="325">
        <v>0.80833333333333268</v>
      </c>
      <c r="D77" s="83">
        <f t="shared" si="65"/>
        <v>0.80972222222222157</v>
      </c>
      <c r="E77" s="83">
        <f t="shared" si="66"/>
        <v>0.81458333333333266</v>
      </c>
      <c r="F77" s="83">
        <f t="shared" si="67"/>
        <v>0.8201388888888882</v>
      </c>
      <c r="G77" s="83">
        <f t="shared" si="68"/>
        <v>0.82430555555555485</v>
      </c>
      <c r="H77" s="83">
        <f t="shared" si="69"/>
        <v>0.83194444444444371</v>
      </c>
      <c r="I77" s="83">
        <f t="shared" si="70"/>
        <v>0.8368055555555548</v>
      </c>
      <c r="J77" s="83">
        <f t="shared" si="71"/>
        <v>0.8416666666666659</v>
      </c>
      <c r="K77" s="83">
        <f t="shared" si="72"/>
        <v>0.84652777777777699</v>
      </c>
      <c r="L77" s="83">
        <f t="shared" si="73"/>
        <v>0.84930555555555476</v>
      </c>
      <c r="M77" s="83">
        <f t="shared" si="74"/>
        <v>0.85486111111111029</v>
      </c>
      <c r="N77" s="83">
        <f t="shared" si="75"/>
        <v>0.86041666666666583</v>
      </c>
      <c r="O77" s="83">
        <f t="shared" si="76"/>
        <v>0.86597222222222137</v>
      </c>
      <c r="P77" s="133">
        <f t="shared" si="24"/>
        <v>23.94</v>
      </c>
      <c r="Q77" s="83">
        <f t="shared" si="78"/>
        <v>5.7638888888888684E-2</v>
      </c>
      <c r="R77" s="134">
        <f t="shared" si="77"/>
        <v>17.306024096385606</v>
      </c>
      <c r="S77" s="365"/>
      <c r="T77" s="82"/>
      <c r="AE77" s="82">
        <f t="shared" si="18"/>
        <v>1.388888888888884E-2</v>
      </c>
    </row>
    <row r="78" spans="1:31" ht="18.399999999999999" customHeight="1" x14ac:dyDescent="0.25">
      <c r="A78" s="693"/>
      <c r="B78" s="161">
        <v>62</v>
      </c>
      <c r="C78" s="325">
        <v>0.82222222222222152</v>
      </c>
      <c r="D78" s="83">
        <f t="shared" si="65"/>
        <v>0.82361111111111041</v>
      </c>
      <c r="E78" s="83">
        <f t="shared" si="66"/>
        <v>0.8284722222222215</v>
      </c>
      <c r="F78" s="83">
        <f t="shared" si="67"/>
        <v>0.83402777777777704</v>
      </c>
      <c r="G78" s="83">
        <f t="shared" si="68"/>
        <v>0.83819444444444369</v>
      </c>
      <c r="H78" s="83">
        <f t="shared" si="69"/>
        <v>0.84583333333333255</v>
      </c>
      <c r="I78" s="83">
        <f t="shared" si="70"/>
        <v>0.85069444444444364</v>
      </c>
      <c r="J78" s="83">
        <f t="shared" si="71"/>
        <v>0.85555555555555474</v>
      </c>
      <c r="K78" s="83">
        <f t="shared" si="72"/>
        <v>0.86041666666666583</v>
      </c>
      <c r="L78" s="83">
        <f t="shared" si="73"/>
        <v>0.8631944444444436</v>
      </c>
      <c r="M78" s="83">
        <f t="shared" si="74"/>
        <v>0.86874999999999913</v>
      </c>
      <c r="N78" s="83">
        <f t="shared" si="75"/>
        <v>0.87430555555555467</v>
      </c>
      <c r="O78" s="83">
        <f t="shared" si="76"/>
        <v>0.87986111111111021</v>
      </c>
      <c r="P78" s="133">
        <f t="shared" si="24"/>
        <v>23.94</v>
      </c>
      <c r="Q78" s="83">
        <f t="shared" si="78"/>
        <v>5.7638888888888684E-2</v>
      </c>
      <c r="R78" s="134">
        <f t="shared" si="77"/>
        <v>17.306024096385606</v>
      </c>
      <c r="S78" s="365"/>
      <c r="T78" s="82"/>
      <c r="AE78" s="82">
        <f t="shared" si="18"/>
        <v>1.388888888888884E-2</v>
      </c>
    </row>
    <row r="79" spans="1:31" ht="18.399999999999999" customHeight="1" x14ac:dyDescent="0.25">
      <c r="A79" s="693"/>
      <c r="B79" s="161">
        <v>63</v>
      </c>
      <c r="C79" s="325">
        <v>0.83611111111111036</v>
      </c>
      <c r="D79" s="83">
        <f t="shared" si="65"/>
        <v>0.83749999999999925</v>
      </c>
      <c r="E79" s="83">
        <f t="shared" si="66"/>
        <v>0.84236111111111034</v>
      </c>
      <c r="F79" s="83">
        <f t="shared" si="67"/>
        <v>0.84791666666666587</v>
      </c>
      <c r="G79" s="83">
        <f t="shared" si="68"/>
        <v>0.85208333333333253</v>
      </c>
      <c r="H79" s="83">
        <f t="shared" si="69"/>
        <v>0.85972222222222139</v>
      </c>
      <c r="I79" s="83">
        <f t="shared" si="70"/>
        <v>0.86458333333333248</v>
      </c>
      <c r="J79" s="83">
        <f t="shared" si="71"/>
        <v>0.86944444444444358</v>
      </c>
      <c r="K79" s="83">
        <f t="shared" si="72"/>
        <v>0.87430555555555467</v>
      </c>
      <c r="L79" s="83">
        <f t="shared" si="73"/>
        <v>0.87708333333333244</v>
      </c>
      <c r="M79" s="83">
        <f t="shared" si="74"/>
        <v>0.88263888888888797</v>
      </c>
      <c r="N79" s="83">
        <f t="shared" si="75"/>
        <v>0.88819444444444351</v>
      </c>
      <c r="O79" s="83">
        <f t="shared" si="76"/>
        <v>0.89374999999999905</v>
      </c>
      <c r="P79" s="133">
        <f t="shared" si="24"/>
        <v>23.94</v>
      </c>
      <c r="Q79" s="83">
        <f t="shared" si="78"/>
        <v>5.7638888888888684E-2</v>
      </c>
      <c r="R79" s="134">
        <f t="shared" si="77"/>
        <v>17.306024096385606</v>
      </c>
      <c r="S79" s="365"/>
      <c r="T79" s="82"/>
      <c r="AE79" s="82">
        <f t="shared" si="18"/>
        <v>1.388888888888884E-2</v>
      </c>
    </row>
    <row r="80" spans="1:31" ht="18.399999999999999" customHeight="1" thickBot="1" x14ac:dyDescent="0.3">
      <c r="A80" s="693"/>
      <c r="B80" s="161">
        <v>64</v>
      </c>
      <c r="C80" s="325">
        <v>0.8499999999999992</v>
      </c>
      <c r="D80" s="83">
        <f t="shared" si="65"/>
        <v>0.85138888888888808</v>
      </c>
      <c r="E80" s="83">
        <f t="shared" si="66"/>
        <v>0.85624999999999918</v>
      </c>
      <c r="F80" s="83">
        <f t="shared" si="67"/>
        <v>0.86180555555555471</v>
      </c>
      <c r="G80" s="83">
        <f t="shared" si="68"/>
        <v>0.86597222222222137</v>
      </c>
      <c r="H80" s="83">
        <f t="shared" si="69"/>
        <v>0.87361111111111023</v>
      </c>
      <c r="I80" s="83">
        <f t="shared" si="70"/>
        <v>0.87847222222222132</v>
      </c>
      <c r="J80" s="83">
        <f t="shared" si="71"/>
        <v>0.88333333333333242</v>
      </c>
      <c r="K80" s="83">
        <f t="shared" si="72"/>
        <v>0.88819444444444351</v>
      </c>
      <c r="L80" s="83">
        <f t="shared" si="73"/>
        <v>0.89097222222222128</v>
      </c>
      <c r="M80" s="83">
        <f t="shared" si="74"/>
        <v>0.89652777777777681</v>
      </c>
      <c r="N80" s="83">
        <f t="shared" si="75"/>
        <v>0.90208333333333235</v>
      </c>
      <c r="O80" s="83">
        <f t="shared" si="76"/>
        <v>0.90763888888888788</v>
      </c>
      <c r="P80" s="133">
        <f t="shared" si="24"/>
        <v>23.94</v>
      </c>
      <c r="Q80" s="83">
        <f t="shared" si="78"/>
        <v>5.7638888888888684E-2</v>
      </c>
      <c r="R80" s="134">
        <f t="shared" si="77"/>
        <v>17.306024096385606</v>
      </c>
      <c r="S80" s="365"/>
      <c r="T80" s="82"/>
      <c r="AE80" s="82">
        <f t="shared" si="18"/>
        <v>1.388888888888884E-2</v>
      </c>
    </row>
    <row r="81" spans="1:31" ht="18.399999999999999" customHeight="1" x14ac:dyDescent="0.25">
      <c r="A81" s="693"/>
      <c r="B81" s="160">
        <v>65</v>
      </c>
      <c r="C81" s="325">
        <v>0.86388888888888804</v>
      </c>
      <c r="D81" s="83">
        <f t="shared" si="65"/>
        <v>0.86527777777777692</v>
      </c>
      <c r="E81" s="83">
        <f t="shared" si="66"/>
        <v>0.87013888888888802</v>
      </c>
      <c r="F81" s="83">
        <f t="shared" si="67"/>
        <v>0.87569444444444355</v>
      </c>
      <c r="G81" s="83">
        <f t="shared" si="68"/>
        <v>0.87986111111111021</v>
      </c>
      <c r="H81" s="83">
        <f t="shared" si="69"/>
        <v>0.88749999999999907</v>
      </c>
      <c r="I81" s="83">
        <f t="shared" si="70"/>
        <v>0.89236111111111016</v>
      </c>
      <c r="J81" s="83">
        <f t="shared" si="71"/>
        <v>0.89722222222222126</v>
      </c>
      <c r="K81" s="83">
        <f t="shared" si="72"/>
        <v>0.90208333333333235</v>
      </c>
      <c r="L81" s="83">
        <f t="shared" si="73"/>
        <v>0.90486111111111012</v>
      </c>
      <c r="M81" s="83">
        <f t="shared" si="74"/>
        <v>0.91041666666666565</v>
      </c>
      <c r="N81" s="83">
        <f t="shared" si="75"/>
        <v>0.91597222222222119</v>
      </c>
      <c r="O81" s="83">
        <f t="shared" si="76"/>
        <v>0.92152777777777672</v>
      </c>
      <c r="P81" s="133">
        <f t="shared" si="24"/>
        <v>23.94</v>
      </c>
      <c r="Q81" s="83">
        <f t="shared" si="78"/>
        <v>5.7638888888888684E-2</v>
      </c>
      <c r="R81" s="134">
        <f t="shared" si="77"/>
        <v>17.306024096385606</v>
      </c>
      <c r="S81" s="365"/>
      <c r="T81" s="82"/>
      <c r="AE81" s="82">
        <f t="shared" si="18"/>
        <v>1.388888888888884E-2</v>
      </c>
    </row>
    <row r="82" spans="1:31" ht="18.399999999999999" customHeight="1" x14ac:dyDescent="0.25">
      <c r="A82" s="693"/>
      <c r="B82" s="464">
        <v>66</v>
      </c>
      <c r="C82" s="418">
        <v>0.87777777777777688</v>
      </c>
      <c r="D82" s="418">
        <f t="shared" ref="D82" si="79">C82+D$9</f>
        <v>0.87916666666666576</v>
      </c>
      <c r="E82" s="418">
        <f t="shared" ref="E82" si="80">D82+E$9</f>
        <v>0.88333333333333242</v>
      </c>
      <c r="F82" s="418">
        <f t="shared" ref="F82" si="81">E82+F$9</f>
        <v>0.88819444444444351</v>
      </c>
      <c r="G82" s="418">
        <f t="shared" ref="G82" si="82">F82+G$9</f>
        <v>0.89236111111111016</v>
      </c>
      <c r="H82" s="418">
        <f t="shared" ref="H82" si="83">G82+H$9</f>
        <v>0.89930555555555458</v>
      </c>
      <c r="I82" s="418">
        <f t="shared" ref="I82" si="84">H82+I$9</f>
        <v>0.90347222222222123</v>
      </c>
      <c r="J82" s="418">
        <f t="shared" ref="J82" si="85">I82+J$9</f>
        <v>0.90763888888888788</v>
      </c>
      <c r="K82" s="418">
        <f t="shared" ref="K82" si="86">J82+K$9</f>
        <v>0.91180555555555454</v>
      </c>
      <c r="L82" s="418">
        <f t="shared" ref="L82" si="87">K82+L$9</f>
        <v>0.9145833333333323</v>
      </c>
      <c r="M82" s="418">
        <f t="shared" ref="M82" si="88">L82+M$9</f>
        <v>0.9194444444444434</v>
      </c>
      <c r="N82" s="418">
        <f t="shared" ref="N82" si="89">M82+N$9</f>
        <v>0.92430555555555449</v>
      </c>
      <c r="O82" s="418">
        <f t="shared" ref="O82" si="90">N82+O$9</f>
        <v>0.92916666666666559</v>
      </c>
      <c r="P82" s="465">
        <f t="shared" si="24"/>
        <v>23.94</v>
      </c>
      <c r="Q82" s="418">
        <f t="shared" si="78"/>
        <v>5.1388888888888706E-2</v>
      </c>
      <c r="R82" s="466">
        <f t="shared" ref="R82:R85" si="91">$F$92/((Q82*1440)/60)</f>
        <v>19.410810810810876</v>
      </c>
      <c r="S82" s="467"/>
      <c r="T82" s="82"/>
      <c r="AE82" s="82">
        <f t="shared" ref="AE82:AE85" si="92">C82-C81</f>
        <v>1.388888888888884E-2</v>
      </c>
    </row>
    <row r="83" spans="1:31" ht="18.399999999999999" customHeight="1" x14ac:dyDescent="0.25">
      <c r="A83" s="693"/>
      <c r="B83" s="464">
        <v>67</v>
      </c>
      <c r="C83" s="418">
        <v>0.90555555555555467</v>
      </c>
      <c r="D83" s="418">
        <f t="shared" ref="D83:D84" si="93">C83+D$9</f>
        <v>0.90694444444444355</v>
      </c>
      <c r="E83" s="418">
        <f t="shared" ref="E83:E84" si="94">D83+E$9</f>
        <v>0.91111111111111021</v>
      </c>
      <c r="F83" s="418">
        <f t="shared" ref="F83:F84" si="95">E83+F$9</f>
        <v>0.9159722222222213</v>
      </c>
      <c r="G83" s="418">
        <f t="shared" ref="G83:G84" si="96">F83+G$9</f>
        <v>0.92013888888888795</v>
      </c>
      <c r="H83" s="418">
        <f t="shared" ref="H83:H84" si="97">G83+H$9</f>
        <v>0.92708333333333237</v>
      </c>
      <c r="I83" s="418">
        <f t="shared" ref="I83:I84" si="98">H83+I$9</f>
        <v>0.93124999999999902</v>
      </c>
      <c r="J83" s="418">
        <f t="shared" ref="J83:J84" si="99">I83+J$9</f>
        <v>0.93541666666666567</v>
      </c>
      <c r="K83" s="418">
        <f t="shared" ref="K83:K84" si="100">J83+K$9</f>
        <v>0.93958333333333233</v>
      </c>
      <c r="L83" s="418">
        <f t="shared" ref="L83:L84" si="101">K83+L$9</f>
        <v>0.94236111111111009</v>
      </c>
      <c r="M83" s="418">
        <f t="shared" ref="M83:M84" si="102">L83+M$9</f>
        <v>0.94722222222222119</v>
      </c>
      <c r="N83" s="418">
        <f t="shared" ref="N83:N84" si="103">M83+N$9</f>
        <v>0.95208333333333228</v>
      </c>
      <c r="O83" s="418">
        <f t="shared" ref="O83:O84" si="104">N83+O$9</f>
        <v>0.95694444444444338</v>
      </c>
      <c r="P83" s="465">
        <f t="shared" si="24"/>
        <v>23.94</v>
      </c>
      <c r="Q83" s="418">
        <f t="shared" ref="Q83:Q84" si="105">O83-C83</f>
        <v>5.1388888888888706E-2</v>
      </c>
      <c r="R83" s="466">
        <f t="shared" si="91"/>
        <v>19.410810810810876</v>
      </c>
      <c r="S83" s="467"/>
      <c r="T83" s="82"/>
      <c r="AE83" s="82" t="e">
        <f>C83-#REF!</f>
        <v>#REF!</v>
      </c>
    </row>
    <row r="84" spans="1:31" ht="18.399999999999999" customHeight="1" thickBot="1" x14ac:dyDescent="0.3">
      <c r="A84" s="693"/>
      <c r="B84" s="464">
        <v>68</v>
      </c>
      <c r="C84" s="418">
        <v>0.93333333333333246</v>
      </c>
      <c r="D84" s="418">
        <f t="shared" si="93"/>
        <v>0.93472222222222134</v>
      </c>
      <c r="E84" s="418">
        <f t="shared" si="94"/>
        <v>0.938888888888888</v>
      </c>
      <c r="F84" s="418">
        <f t="shared" si="95"/>
        <v>0.94374999999999909</v>
      </c>
      <c r="G84" s="418">
        <f t="shared" si="96"/>
        <v>0.94791666666666574</v>
      </c>
      <c r="H84" s="418">
        <f t="shared" si="97"/>
        <v>0.95486111111111016</v>
      </c>
      <c r="I84" s="418">
        <f t="shared" si="98"/>
        <v>0.95902777777777681</v>
      </c>
      <c r="J84" s="418">
        <f t="shared" si="99"/>
        <v>0.96319444444444346</v>
      </c>
      <c r="K84" s="418">
        <f t="shared" si="100"/>
        <v>0.96736111111111012</v>
      </c>
      <c r="L84" s="418">
        <f t="shared" si="101"/>
        <v>0.97013888888888788</v>
      </c>
      <c r="M84" s="418">
        <f t="shared" si="102"/>
        <v>0.97499999999999898</v>
      </c>
      <c r="N84" s="418">
        <f t="shared" si="103"/>
        <v>0.97986111111111007</v>
      </c>
      <c r="O84" s="418">
        <f t="shared" si="104"/>
        <v>0.98472222222222117</v>
      </c>
      <c r="P84" s="465">
        <f t="shared" si="24"/>
        <v>23.94</v>
      </c>
      <c r="Q84" s="418">
        <f t="shared" si="105"/>
        <v>5.1388888888888706E-2</v>
      </c>
      <c r="R84" s="466">
        <f t="shared" si="91"/>
        <v>19.410810810810876</v>
      </c>
      <c r="S84" s="467"/>
      <c r="T84" s="82"/>
      <c r="AE84" s="82">
        <f t="shared" si="92"/>
        <v>2.777777777777779E-2</v>
      </c>
    </row>
    <row r="85" spans="1:31" ht="18.399999999999999" customHeight="1" x14ac:dyDescent="0.25">
      <c r="A85" s="693"/>
      <c r="B85" s="468">
        <v>69</v>
      </c>
      <c r="C85" s="418">
        <v>0.96111111111111025</v>
      </c>
      <c r="D85" s="418">
        <f t="shared" ref="D85:D87" si="106">C85+D$9</f>
        <v>0.96249999999999913</v>
      </c>
      <c r="E85" s="418">
        <f t="shared" ref="E85:E87" si="107">D85+E$9</f>
        <v>0.96666666666666579</v>
      </c>
      <c r="F85" s="418">
        <f t="shared" ref="F85:F87" si="108">E85+F$9</f>
        <v>0.97152777777777688</v>
      </c>
      <c r="G85" s="418">
        <f t="shared" ref="G85:G87" si="109">F85+G$9</f>
        <v>0.97569444444444353</v>
      </c>
      <c r="H85" s="418">
        <f t="shared" ref="H85:H87" si="110">G85+H$9</f>
        <v>0.98263888888888795</v>
      </c>
      <c r="I85" s="418">
        <f t="shared" ref="I85:I87" si="111">H85+I$9</f>
        <v>0.9868055555555546</v>
      </c>
      <c r="J85" s="418">
        <f t="shared" ref="J85:J87" si="112">I85+J$9</f>
        <v>0.99097222222222126</v>
      </c>
      <c r="K85" s="418">
        <f t="shared" ref="K85:K87" si="113">J85+K$9</f>
        <v>0.99513888888888791</v>
      </c>
      <c r="L85" s="418">
        <f t="shared" ref="L85:L87" si="114">K85+L$9</f>
        <v>0.99791666666666567</v>
      </c>
      <c r="M85" s="418">
        <f t="shared" ref="M85:M87" si="115">L85+M$9</f>
        <v>1.0027777777777769</v>
      </c>
      <c r="N85" s="418">
        <f t="shared" ref="N85:N87" si="116">M85+N$9</f>
        <v>1.0076388888888881</v>
      </c>
      <c r="O85" s="418">
        <f t="shared" ref="O85:O87" si="117">N85+O$9</f>
        <v>1.0124999999999993</v>
      </c>
      <c r="P85" s="465">
        <f t="shared" si="24"/>
        <v>23.94</v>
      </c>
      <c r="Q85" s="418">
        <f t="shared" si="78"/>
        <v>5.1388888888889039E-2</v>
      </c>
      <c r="R85" s="466">
        <f t="shared" si="91"/>
        <v>19.410810810810755</v>
      </c>
      <c r="S85" s="467"/>
      <c r="T85" s="82"/>
      <c r="AE85" s="82">
        <f t="shared" si="92"/>
        <v>2.777777777777779E-2</v>
      </c>
    </row>
    <row r="86" spans="1:31" ht="18.399999999999999" customHeight="1" x14ac:dyDescent="0.25">
      <c r="A86" s="101"/>
      <c r="B86" s="464">
        <v>70</v>
      </c>
      <c r="C86" s="418">
        <v>0.98888888888888804</v>
      </c>
      <c r="D86" s="418">
        <f t="shared" si="106"/>
        <v>0.99027777777777692</v>
      </c>
      <c r="E86" s="418">
        <f t="shared" si="107"/>
        <v>0.99444444444444358</v>
      </c>
      <c r="F86" s="418">
        <f t="shared" si="108"/>
        <v>0.99930555555555467</v>
      </c>
      <c r="G86" s="418">
        <f t="shared" si="109"/>
        <v>1.0034722222222214</v>
      </c>
      <c r="H86" s="418">
        <f t="shared" si="110"/>
        <v>1.0104166666666659</v>
      </c>
      <c r="I86" s="418">
        <f t="shared" si="111"/>
        <v>1.0145833333333325</v>
      </c>
      <c r="J86" s="418">
        <f t="shared" si="112"/>
        <v>1.0187499999999992</v>
      </c>
      <c r="K86" s="418">
        <f t="shared" si="113"/>
        <v>1.0229166666666658</v>
      </c>
      <c r="L86" s="418">
        <f t="shared" si="114"/>
        <v>1.0256944444444436</v>
      </c>
      <c r="M86" s="418">
        <f t="shared" si="115"/>
        <v>1.0305555555555548</v>
      </c>
      <c r="N86" s="418">
        <f t="shared" si="116"/>
        <v>1.035416666666666</v>
      </c>
      <c r="O86" s="418">
        <f t="shared" si="117"/>
        <v>1.0402777777777772</v>
      </c>
      <c r="P86" s="465">
        <f t="shared" si="24"/>
        <v>23.94</v>
      </c>
      <c r="Q86" s="418">
        <f t="shared" si="78"/>
        <v>5.138888888888915E-2</v>
      </c>
      <c r="R86" s="466">
        <f t="shared" ref="R86:R87" si="118">$F$92/((Q86*1440)/60)</f>
        <v>19.410810810810716</v>
      </c>
      <c r="S86" s="467"/>
      <c r="T86" s="82"/>
      <c r="AE86" s="82"/>
    </row>
    <row r="87" spans="1:31" ht="18.399999999999999" customHeight="1" x14ac:dyDescent="0.25">
      <c r="A87" s="86"/>
      <c r="B87" s="464">
        <v>71</v>
      </c>
      <c r="C87" s="418">
        <v>1.0166666666666657</v>
      </c>
      <c r="D87" s="418">
        <f t="shared" si="106"/>
        <v>1.0180555555555546</v>
      </c>
      <c r="E87" s="418">
        <f t="shared" si="107"/>
        <v>1.0222222222222213</v>
      </c>
      <c r="F87" s="418">
        <f t="shared" si="108"/>
        <v>1.0270833333333325</v>
      </c>
      <c r="G87" s="418">
        <f t="shared" si="109"/>
        <v>1.0312499999999991</v>
      </c>
      <c r="H87" s="418">
        <f t="shared" si="110"/>
        <v>1.0381944444444435</v>
      </c>
      <c r="I87" s="418">
        <f t="shared" si="111"/>
        <v>1.0423611111111102</v>
      </c>
      <c r="J87" s="418">
        <f t="shared" si="112"/>
        <v>1.0465277777777768</v>
      </c>
      <c r="K87" s="418">
        <f t="shared" si="113"/>
        <v>1.0506944444444435</v>
      </c>
      <c r="L87" s="418">
        <f t="shared" si="114"/>
        <v>1.0534722222222213</v>
      </c>
      <c r="M87" s="418">
        <f t="shared" si="115"/>
        <v>1.0583333333333325</v>
      </c>
      <c r="N87" s="418">
        <f t="shared" si="116"/>
        <v>1.0631944444444437</v>
      </c>
      <c r="O87" s="418">
        <f t="shared" si="117"/>
        <v>1.0680555555555549</v>
      </c>
      <c r="P87" s="465">
        <f t="shared" si="24"/>
        <v>23.94</v>
      </c>
      <c r="Q87" s="418">
        <f t="shared" si="78"/>
        <v>5.138888888888915E-2</v>
      </c>
      <c r="R87" s="466">
        <f t="shared" si="118"/>
        <v>19.410810810810716</v>
      </c>
      <c r="S87" s="467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2"/>
    </row>
    <row r="88" spans="1:31" ht="18.399999999999999" customHeight="1" x14ac:dyDescent="0.25">
      <c r="A88" s="86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2"/>
    </row>
    <row r="89" spans="1:31" ht="18.399999999999999" customHeight="1" x14ac:dyDescent="0.25">
      <c r="A89" s="86"/>
      <c r="B89" s="84"/>
      <c r="C89" s="107" t="s">
        <v>63</v>
      </c>
      <c r="D89" s="107"/>
      <c r="E89" s="108"/>
      <c r="F89" s="107">
        <v>64</v>
      </c>
      <c r="G89" s="107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2"/>
    </row>
    <row r="90" spans="1:31" ht="18.399999999999999" customHeight="1" x14ac:dyDescent="0.25">
      <c r="A90" s="86"/>
      <c r="B90" s="84"/>
      <c r="C90" s="107" t="s">
        <v>64</v>
      </c>
      <c r="D90" s="107"/>
      <c r="E90" s="108"/>
      <c r="F90" s="107">
        <v>6</v>
      </c>
      <c r="G90" s="107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2"/>
    </row>
    <row r="91" spans="1:31" ht="18.399999999999999" customHeight="1" x14ac:dyDescent="0.25">
      <c r="A91" s="86"/>
      <c r="B91" s="84"/>
      <c r="C91" s="107" t="s">
        <v>65</v>
      </c>
      <c r="D91" s="107"/>
      <c r="E91" s="108"/>
      <c r="F91" s="107">
        <f>B87</f>
        <v>71</v>
      </c>
      <c r="G91" s="107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2"/>
    </row>
    <row r="92" spans="1:31" ht="18.399999999999999" customHeight="1" x14ac:dyDescent="0.25">
      <c r="A92" s="84"/>
      <c r="B92" s="84"/>
      <c r="C92" s="107" t="s">
        <v>66</v>
      </c>
      <c r="D92" s="107"/>
      <c r="E92" s="108"/>
      <c r="F92" s="110">
        <f>P13</f>
        <v>23.94</v>
      </c>
      <c r="G92" s="107" t="s">
        <v>67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1" ht="18.399999999999999" customHeight="1" x14ac:dyDescent="0.25">
      <c r="A93" s="84"/>
      <c r="C93" s="107" t="s">
        <v>68</v>
      </c>
      <c r="D93" s="109"/>
      <c r="E93" s="109"/>
      <c r="F93" s="107">
        <v>0</v>
      </c>
      <c r="G93" s="107" t="s">
        <v>69</v>
      </c>
    </row>
    <row r="94" spans="1:31" ht="18.399999999999999" customHeight="1" x14ac:dyDescent="0.25">
      <c r="A94" s="84"/>
      <c r="C94" s="107" t="s">
        <v>70</v>
      </c>
      <c r="D94" s="109"/>
      <c r="E94" s="109"/>
      <c r="F94" s="109"/>
      <c r="G94" s="109"/>
    </row>
    <row r="95" spans="1:31" ht="18.399999999999999" customHeight="1" x14ac:dyDescent="0.25">
      <c r="A95" s="84"/>
    </row>
    <row r="96" spans="1:31" ht="18.399999999999999" customHeight="1" x14ac:dyDescent="0.25">
      <c r="A96" s="84"/>
    </row>
  </sheetData>
  <mergeCells count="11">
    <mergeCell ref="B16:S16"/>
    <mergeCell ref="A17:A85"/>
    <mergeCell ref="B8:AB8"/>
    <mergeCell ref="B11:C11"/>
    <mergeCell ref="D11:N11"/>
    <mergeCell ref="P11:P12"/>
    <mergeCell ref="Q11:Q15"/>
    <mergeCell ref="R11:R15"/>
    <mergeCell ref="S11:S15"/>
    <mergeCell ref="P13:P15"/>
    <mergeCell ref="B15:C15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58"/>
  <sheetViews>
    <sheetView view="pageBreakPreview" topLeftCell="A2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7" width="10.7109375" style="40" customWidth="1"/>
    <col min="18" max="18" width="12.140625" style="40" customWidth="1"/>
    <col min="19" max="20" width="9.7109375" style="40" customWidth="1"/>
    <col min="21" max="21" width="14.7109375" style="40" customWidth="1"/>
    <col min="22" max="16384" width="11.5703125" style="40"/>
  </cols>
  <sheetData>
    <row r="1" spans="2:22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</row>
    <row r="2" spans="2:22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</row>
    <row r="3" spans="2:22" s="30" customFormat="1" ht="23.25" x14ac:dyDescent="0.35">
      <c r="B3" s="31" t="s">
        <v>364</v>
      </c>
      <c r="C3" s="31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</row>
    <row r="4" spans="2:22" s="30" customFormat="1" ht="23.25" x14ac:dyDescent="0.35">
      <c r="B4" s="32" t="s">
        <v>192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22" s="30" customFormat="1" ht="23.25" x14ac:dyDescent="0.35">
      <c r="B5" s="32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2" s="30" customFormat="1" ht="23.25" x14ac:dyDescent="0.35">
      <c r="B6" s="102" t="s">
        <v>183</v>
      </c>
      <c r="C6" s="31"/>
      <c r="D6" s="31"/>
      <c r="E6" s="31"/>
      <c r="F6" s="31"/>
      <c r="G6" s="31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</row>
    <row r="7" spans="2:22" s="30" customFormat="1" ht="24" thickBot="1" x14ac:dyDescent="0.4">
      <c r="B7" s="32" t="s">
        <v>185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</row>
    <row r="8" spans="2:22" s="30" customFormat="1" ht="111.6" customHeight="1" thickBot="1" x14ac:dyDescent="0.4">
      <c r="B8" s="791" t="s">
        <v>373</v>
      </c>
      <c r="C8" s="792"/>
      <c r="D8" s="792"/>
      <c r="E8" s="792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3"/>
    </row>
    <row r="9" spans="2:22" x14ac:dyDescent="0.25">
      <c r="B9" s="104"/>
      <c r="C9" s="104"/>
      <c r="D9" s="114">
        <v>0</v>
      </c>
      <c r="E9" s="114">
        <v>3.472222222222222E-3</v>
      </c>
      <c r="F9" s="114">
        <v>4.1666666666666666E-3</v>
      </c>
      <c r="G9" s="114">
        <v>2.7777777777777779E-3</v>
      </c>
      <c r="H9" s="114">
        <v>2.7777777777777779E-3</v>
      </c>
      <c r="I9" s="114">
        <v>4.1666666666666666E-3</v>
      </c>
      <c r="J9" s="114">
        <v>6.2499999999999995E-3</v>
      </c>
      <c r="K9" s="114">
        <v>6.2499999999999995E-3</v>
      </c>
      <c r="L9" s="114">
        <v>4.8611111111111112E-3</v>
      </c>
      <c r="M9" s="114">
        <v>2.0833333333333333E-3</v>
      </c>
      <c r="N9" s="114">
        <v>2.7777777777777779E-3</v>
      </c>
      <c r="O9" s="114">
        <v>3.472222222222222E-3</v>
      </c>
      <c r="P9" s="114">
        <v>3.472222222222222E-3</v>
      </c>
      <c r="Q9" s="114">
        <v>5.5555555555555558E-3</v>
      </c>
      <c r="R9" s="114">
        <v>4.1666666666666666E-3</v>
      </c>
      <c r="S9" s="195">
        <f>SUM(E9:R9)</f>
        <v>5.6250000000000001E-2</v>
      </c>
      <c r="T9" s="195"/>
      <c r="U9" s="106"/>
    </row>
    <row r="10" spans="2:22" ht="15.75" customHeight="1" thickBot="1" x14ac:dyDescent="0.3">
      <c r="B10" s="104"/>
      <c r="C10" s="104"/>
      <c r="D10" s="111">
        <v>0</v>
      </c>
      <c r="E10" s="111">
        <v>3.472222222222222E-3</v>
      </c>
      <c r="F10" s="111">
        <v>4.1666666666666666E-3</v>
      </c>
      <c r="G10" s="111">
        <v>2.0833333333333333E-3</v>
      </c>
      <c r="H10" s="111">
        <v>2.7777777777777779E-3</v>
      </c>
      <c r="I10" s="111">
        <v>4.1666666666666666E-3</v>
      </c>
      <c r="J10" s="111">
        <v>5.5555555555555558E-3</v>
      </c>
      <c r="K10" s="111">
        <v>5.5555555555555558E-3</v>
      </c>
      <c r="L10" s="111">
        <v>4.8611111111111112E-3</v>
      </c>
      <c r="M10" s="111">
        <v>2.0833333333333333E-3</v>
      </c>
      <c r="N10" s="111">
        <v>2.7777777777777779E-3</v>
      </c>
      <c r="O10" s="111">
        <v>2.7777777777777779E-3</v>
      </c>
      <c r="P10" s="111">
        <v>3.472222222222222E-3</v>
      </c>
      <c r="Q10" s="111">
        <v>4.8611111111111112E-3</v>
      </c>
      <c r="R10" s="111">
        <v>4.1666666666666666E-3</v>
      </c>
      <c r="S10" s="195">
        <f>SUM(E10:R10)</f>
        <v>5.2777777777777771E-2</v>
      </c>
      <c r="T10" s="195"/>
      <c r="U10" s="106"/>
    </row>
    <row r="11" spans="2:22" ht="26.25" customHeight="1" thickBot="1" x14ac:dyDescent="0.3">
      <c r="B11" s="696" t="s">
        <v>47</v>
      </c>
      <c r="C11" s="697"/>
      <c r="D11" s="196" t="s">
        <v>127</v>
      </c>
      <c r="E11" s="786"/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7"/>
      <c r="Q11" s="196"/>
      <c r="R11" s="373" t="s">
        <v>49</v>
      </c>
      <c r="S11" s="701" t="s">
        <v>50</v>
      </c>
      <c r="T11" s="701" t="s">
        <v>51</v>
      </c>
      <c r="U11" s="701" t="s">
        <v>52</v>
      </c>
      <c r="V11" s="701" t="s">
        <v>53</v>
      </c>
    </row>
    <row r="12" spans="2:22" ht="48.75" thickBot="1" x14ac:dyDescent="0.3">
      <c r="B12" s="687"/>
      <c r="C12" s="688"/>
      <c r="D12" s="96" t="s">
        <v>265</v>
      </c>
      <c r="E12" s="96" t="s">
        <v>201</v>
      </c>
      <c r="F12" s="96" t="s">
        <v>267</v>
      </c>
      <c r="G12" s="96" t="s">
        <v>202</v>
      </c>
      <c r="H12" s="96" t="s">
        <v>307</v>
      </c>
      <c r="I12" s="199" t="s">
        <v>342</v>
      </c>
      <c r="J12" s="200" t="s">
        <v>301</v>
      </c>
      <c r="K12" s="198" t="s">
        <v>342</v>
      </c>
      <c r="L12" s="96" t="s">
        <v>303</v>
      </c>
      <c r="M12" s="96" t="s">
        <v>202</v>
      </c>
      <c r="N12" s="96" t="s">
        <v>267</v>
      </c>
      <c r="O12" s="96" t="s">
        <v>201</v>
      </c>
      <c r="P12" s="96" t="s">
        <v>265</v>
      </c>
      <c r="Q12" s="96" t="s">
        <v>184</v>
      </c>
      <c r="R12" s="367" t="s">
        <v>150</v>
      </c>
      <c r="S12" s="702"/>
      <c r="T12" s="703"/>
      <c r="U12" s="703"/>
      <c r="V12" s="703"/>
    </row>
    <row r="13" spans="2:22" ht="15.75" thickBot="1" x14ac:dyDescent="0.3">
      <c r="B13" s="52" t="s">
        <v>58</v>
      </c>
      <c r="C13" s="53">
        <v>0</v>
      </c>
      <c r="D13" s="370"/>
      <c r="E13" s="55">
        <v>1.87</v>
      </c>
      <c r="F13" s="55">
        <v>2.2000000000000002</v>
      </c>
      <c r="G13" s="55">
        <v>1.1000000000000001</v>
      </c>
      <c r="H13" s="55">
        <v>1.8</v>
      </c>
      <c r="I13" s="55">
        <v>2.5</v>
      </c>
      <c r="J13" s="640">
        <v>2.6</v>
      </c>
      <c r="K13" s="55">
        <v>2.6</v>
      </c>
      <c r="L13" s="55">
        <v>1.9</v>
      </c>
      <c r="M13" s="55">
        <v>1</v>
      </c>
      <c r="N13" s="55">
        <v>1.4</v>
      </c>
      <c r="O13" s="55">
        <v>1.4</v>
      </c>
      <c r="P13" s="56">
        <v>1.83</v>
      </c>
      <c r="Q13" s="201">
        <v>2.6</v>
      </c>
      <c r="R13" s="201">
        <v>2.6</v>
      </c>
      <c r="S13" s="719">
        <f>R14</f>
        <v>27.4</v>
      </c>
      <c r="T13" s="703"/>
      <c r="U13" s="703"/>
      <c r="V13" s="703"/>
    </row>
    <row r="14" spans="2:22" ht="30.75" customHeight="1" thickBot="1" x14ac:dyDescent="0.3">
      <c r="B14" s="58" t="s">
        <v>59</v>
      </c>
      <c r="C14" s="59">
        <v>0</v>
      </c>
      <c r="D14" s="60">
        <f t="shared" ref="D14" si="0">C14+D13</f>
        <v>0</v>
      </c>
      <c r="E14" s="61">
        <f>D14+E13</f>
        <v>1.87</v>
      </c>
      <c r="F14" s="61">
        <f t="shared" ref="F14" si="1">E14+F13</f>
        <v>4.07</v>
      </c>
      <c r="G14" s="61">
        <f t="shared" ref="G14" si="2">F14+G13</f>
        <v>5.17</v>
      </c>
      <c r="H14" s="61">
        <f t="shared" ref="H14" si="3">G14+H13</f>
        <v>6.97</v>
      </c>
      <c r="I14" s="61">
        <f t="shared" ref="I14" si="4">H14+I13</f>
        <v>9.4699999999999989</v>
      </c>
      <c r="J14" s="61">
        <f t="shared" ref="J14" si="5">I14+J13</f>
        <v>12.069999999999999</v>
      </c>
      <c r="K14" s="61">
        <f t="shared" ref="K14" si="6">J14+K13</f>
        <v>14.669999999999998</v>
      </c>
      <c r="L14" s="61">
        <f t="shared" ref="L14" si="7">K14+L13</f>
        <v>16.569999999999997</v>
      </c>
      <c r="M14" s="61">
        <f t="shared" ref="M14" si="8">L14+M13</f>
        <v>17.569999999999997</v>
      </c>
      <c r="N14" s="61">
        <f t="shared" ref="N14" si="9">M14+N13</f>
        <v>18.969999999999995</v>
      </c>
      <c r="O14" s="61">
        <f t="shared" ref="O14" si="10">N14+O13</f>
        <v>20.369999999999994</v>
      </c>
      <c r="P14" s="61">
        <f t="shared" ref="P14" si="11">O14+P13</f>
        <v>22.199999999999996</v>
      </c>
      <c r="Q14" s="61">
        <f t="shared" ref="Q14" si="12">P14+Q13</f>
        <v>24.799999999999997</v>
      </c>
      <c r="R14" s="61">
        <f t="shared" ref="R14" si="13">Q14+R13</f>
        <v>27.4</v>
      </c>
      <c r="S14" s="720"/>
      <c r="T14" s="703"/>
      <c r="U14" s="703"/>
      <c r="V14" s="703"/>
    </row>
    <row r="15" spans="2:22" ht="30.75" customHeight="1" thickBot="1" x14ac:dyDescent="0.3">
      <c r="B15" s="687" t="s">
        <v>60</v>
      </c>
      <c r="C15" s="758"/>
      <c r="D15" s="60" t="e">
        <f t="shared" ref="D15" si="14">D13/((D10*1440)/60)</f>
        <v>#DIV/0!</v>
      </c>
      <c r="E15" s="61">
        <f t="shared" ref="E15:R15" si="15">E13/((E10*1440)/60)</f>
        <v>22.44</v>
      </c>
      <c r="F15" s="61">
        <f t="shared" si="15"/>
        <v>22</v>
      </c>
      <c r="G15" s="61">
        <f t="shared" si="15"/>
        <v>22</v>
      </c>
      <c r="H15" s="61">
        <f t="shared" si="15"/>
        <v>27</v>
      </c>
      <c r="I15" s="61">
        <f t="shared" si="15"/>
        <v>25</v>
      </c>
      <c r="J15" s="61">
        <f t="shared" si="15"/>
        <v>19.5</v>
      </c>
      <c r="K15" s="61">
        <f t="shared" si="15"/>
        <v>19.5</v>
      </c>
      <c r="L15" s="61">
        <f t="shared" si="15"/>
        <v>16.285714285714285</v>
      </c>
      <c r="M15" s="61">
        <f t="shared" si="15"/>
        <v>20</v>
      </c>
      <c r="N15" s="61">
        <f t="shared" si="15"/>
        <v>21</v>
      </c>
      <c r="O15" s="61">
        <f t="shared" si="15"/>
        <v>21</v>
      </c>
      <c r="P15" s="61">
        <f t="shared" si="15"/>
        <v>21.96</v>
      </c>
      <c r="Q15" s="61">
        <f t="shared" si="15"/>
        <v>22.285714285714285</v>
      </c>
      <c r="R15" s="61">
        <f t="shared" si="15"/>
        <v>26</v>
      </c>
      <c r="S15" s="721"/>
      <c r="T15" s="702"/>
      <c r="U15" s="702"/>
      <c r="V15" s="702"/>
    </row>
    <row r="16" spans="2:22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690"/>
      <c r="T16" s="708"/>
      <c r="U16" s="708"/>
      <c r="V16" s="691"/>
    </row>
    <row r="17" spans="1:23" ht="18.399999999999999" customHeight="1" thickBot="1" x14ac:dyDescent="0.3">
      <c r="A17" s="692" t="s">
        <v>38</v>
      </c>
      <c r="B17" s="67">
        <v>1</v>
      </c>
      <c r="C17" s="68">
        <v>0.2013888888888889</v>
      </c>
      <c r="D17" s="649">
        <v>0.18958333333333333</v>
      </c>
      <c r="E17" s="494">
        <f>D17+E$10</f>
        <v>0.19305555555555554</v>
      </c>
      <c r="F17" s="494">
        <f t="shared" ref="F17:R17" si="16">E17+F$10</f>
        <v>0.19722222222222222</v>
      </c>
      <c r="G17" s="494">
        <f t="shared" si="16"/>
        <v>0.19930555555555554</v>
      </c>
      <c r="H17" s="494">
        <f t="shared" si="16"/>
        <v>0.20208333333333331</v>
      </c>
      <c r="I17" s="494">
        <f t="shared" si="16"/>
        <v>0.20624999999999999</v>
      </c>
      <c r="J17" s="494">
        <f t="shared" si="16"/>
        <v>0.21180555555555555</v>
      </c>
      <c r="K17" s="494">
        <f t="shared" si="16"/>
        <v>0.21736111111111112</v>
      </c>
      <c r="L17" s="494">
        <f t="shared" si="16"/>
        <v>0.22222222222222224</v>
      </c>
      <c r="M17" s="494">
        <f t="shared" si="16"/>
        <v>0.22430555555555556</v>
      </c>
      <c r="N17" s="494">
        <f t="shared" si="16"/>
        <v>0.22708333333333333</v>
      </c>
      <c r="O17" s="494">
        <f t="shared" si="16"/>
        <v>0.2298611111111111</v>
      </c>
      <c r="P17" s="494">
        <f t="shared" si="16"/>
        <v>0.23333333333333331</v>
      </c>
      <c r="Q17" s="494">
        <f t="shared" si="16"/>
        <v>0.23819444444444443</v>
      </c>
      <c r="R17" s="494">
        <f t="shared" si="16"/>
        <v>0.24236111111111111</v>
      </c>
      <c r="S17" s="204">
        <f t="shared" ref="S17:S31" si="17">$S$13</f>
        <v>27.4</v>
      </c>
      <c r="T17" s="87">
        <f t="shared" ref="T17:T31" si="18">R17-D17</f>
        <v>5.2777777777777785E-2</v>
      </c>
      <c r="U17" s="73">
        <f t="shared" ref="U17:U25" si="19">$F$36/((T17*1440)/60)</f>
        <v>21.631578947368418</v>
      </c>
      <c r="V17" s="39"/>
    </row>
    <row r="18" spans="1:23" ht="18.399999999999999" customHeight="1" thickBot="1" x14ac:dyDescent="0.3">
      <c r="A18" s="693"/>
      <c r="B18" s="74">
        <v>2</v>
      </c>
      <c r="C18" s="130">
        <v>0.25347222222222227</v>
      </c>
      <c r="D18" s="510">
        <v>0.23124999999999998</v>
      </c>
      <c r="E18" s="494">
        <f t="shared" ref="E18:R18" si="20">D18+E$10</f>
        <v>0.23472222222222219</v>
      </c>
      <c r="F18" s="494">
        <f t="shared" si="20"/>
        <v>0.23888888888888887</v>
      </c>
      <c r="G18" s="494">
        <f t="shared" si="20"/>
        <v>0.2409722222222222</v>
      </c>
      <c r="H18" s="494">
        <f t="shared" si="20"/>
        <v>0.24374999999999997</v>
      </c>
      <c r="I18" s="494">
        <f t="shared" si="20"/>
        <v>0.24791666666666665</v>
      </c>
      <c r="J18" s="494">
        <f t="shared" si="20"/>
        <v>0.25347222222222221</v>
      </c>
      <c r="K18" s="494">
        <f t="shared" si="20"/>
        <v>0.25902777777777775</v>
      </c>
      <c r="L18" s="494">
        <f t="shared" si="20"/>
        <v>0.26388888888888884</v>
      </c>
      <c r="M18" s="494">
        <f t="shared" si="20"/>
        <v>0.26597222222222217</v>
      </c>
      <c r="N18" s="494">
        <f t="shared" si="20"/>
        <v>0.26874999999999993</v>
      </c>
      <c r="O18" s="494">
        <f t="shared" si="20"/>
        <v>0.2715277777777777</v>
      </c>
      <c r="P18" s="494">
        <f t="shared" si="20"/>
        <v>0.27499999999999991</v>
      </c>
      <c r="Q18" s="494">
        <f t="shared" si="20"/>
        <v>0.27986111111111101</v>
      </c>
      <c r="R18" s="494">
        <f t="shared" si="20"/>
        <v>0.28402777777777766</v>
      </c>
      <c r="S18" s="205">
        <f t="shared" si="17"/>
        <v>27.4</v>
      </c>
      <c r="T18" s="87">
        <f t="shared" si="18"/>
        <v>5.2777777777777674E-2</v>
      </c>
      <c r="U18" s="80">
        <f t="shared" si="19"/>
        <v>21.631578947368464</v>
      </c>
      <c r="V18" s="81"/>
      <c r="W18" s="82">
        <f t="shared" ref="W18:W31" si="21">D18-D17</f>
        <v>4.1666666666666657E-2</v>
      </c>
    </row>
    <row r="19" spans="1:23" ht="18.399999999999999" customHeight="1" thickBot="1" x14ac:dyDescent="0.3">
      <c r="A19" s="693"/>
      <c r="B19" s="74">
        <v>3</v>
      </c>
      <c r="C19" s="132"/>
      <c r="D19" s="510">
        <v>0.29375000000000001</v>
      </c>
      <c r="E19" s="494">
        <f t="shared" ref="E19:R19" si="22">D19+E$10</f>
        <v>0.29722222222222222</v>
      </c>
      <c r="F19" s="494">
        <f t="shared" si="22"/>
        <v>0.30138888888888887</v>
      </c>
      <c r="G19" s="494">
        <f t="shared" si="22"/>
        <v>0.3034722222222222</v>
      </c>
      <c r="H19" s="494">
        <f t="shared" si="22"/>
        <v>0.30624999999999997</v>
      </c>
      <c r="I19" s="494">
        <f t="shared" si="22"/>
        <v>0.31041666666666662</v>
      </c>
      <c r="J19" s="494">
        <f t="shared" si="22"/>
        <v>0.31597222222222215</v>
      </c>
      <c r="K19" s="494">
        <f t="shared" si="22"/>
        <v>0.32152777777777769</v>
      </c>
      <c r="L19" s="494">
        <f t="shared" si="22"/>
        <v>0.32638888888888878</v>
      </c>
      <c r="M19" s="494">
        <f t="shared" si="22"/>
        <v>0.32847222222222211</v>
      </c>
      <c r="N19" s="494">
        <f t="shared" si="22"/>
        <v>0.33124999999999988</v>
      </c>
      <c r="O19" s="494">
        <f t="shared" si="22"/>
        <v>0.33402777777777765</v>
      </c>
      <c r="P19" s="494">
        <f t="shared" si="22"/>
        <v>0.33749999999999986</v>
      </c>
      <c r="Q19" s="494">
        <f t="shared" si="22"/>
        <v>0.34236111111111095</v>
      </c>
      <c r="R19" s="494">
        <f t="shared" si="22"/>
        <v>0.3465277777777776</v>
      </c>
      <c r="S19" s="205">
        <f t="shared" si="17"/>
        <v>27.4</v>
      </c>
      <c r="T19" s="87">
        <f t="shared" si="18"/>
        <v>5.277777777777759E-2</v>
      </c>
      <c r="U19" s="80">
        <f t="shared" si="19"/>
        <v>21.631578947368496</v>
      </c>
      <c r="V19" s="81"/>
      <c r="W19" s="82">
        <f t="shared" si="21"/>
        <v>6.2500000000000028E-2</v>
      </c>
    </row>
    <row r="20" spans="1:23" ht="18.399999999999999" customHeight="1" thickBot="1" x14ac:dyDescent="0.3">
      <c r="A20" s="693"/>
      <c r="B20" s="74">
        <v>4</v>
      </c>
      <c r="C20" s="132"/>
      <c r="D20" s="510">
        <v>0.33402777777777781</v>
      </c>
      <c r="E20" s="494">
        <f>D20+E$10</f>
        <v>0.33750000000000002</v>
      </c>
      <c r="F20" s="494">
        <f t="shared" ref="F20:P20" si="23">E20+F$9</f>
        <v>0.34166666666666667</v>
      </c>
      <c r="G20" s="494">
        <f t="shared" si="23"/>
        <v>0.34444444444444444</v>
      </c>
      <c r="H20" s="494">
        <f t="shared" si="23"/>
        <v>0.34722222222222221</v>
      </c>
      <c r="I20" s="494">
        <f t="shared" si="23"/>
        <v>0.35138888888888886</v>
      </c>
      <c r="J20" s="494">
        <f t="shared" si="23"/>
        <v>0.35763888888888884</v>
      </c>
      <c r="K20" s="494">
        <f t="shared" ref="K20" si="24">J20+K$9</f>
        <v>0.36388888888888882</v>
      </c>
      <c r="L20" s="494">
        <f t="shared" si="23"/>
        <v>0.36874999999999991</v>
      </c>
      <c r="M20" s="494">
        <f t="shared" ref="M20" si="25">L20+M$9</f>
        <v>0.37083333333333324</v>
      </c>
      <c r="N20" s="494">
        <f t="shared" ref="N20" si="26">M20+N$9</f>
        <v>0.37361111111111101</v>
      </c>
      <c r="O20" s="494">
        <f t="shared" si="23"/>
        <v>0.37708333333333321</v>
      </c>
      <c r="P20" s="494">
        <f t="shared" si="23"/>
        <v>0.38055555555555542</v>
      </c>
      <c r="Q20" s="494">
        <f t="shared" ref="Q20:R20" si="27">P20+Q$9</f>
        <v>0.38611111111111096</v>
      </c>
      <c r="R20" s="494">
        <f t="shared" si="27"/>
        <v>0.39027777777777761</v>
      </c>
      <c r="S20" s="205">
        <f t="shared" si="17"/>
        <v>27.4</v>
      </c>
      <c r="T20" s="87">
        <f t="shared" si="18"/>
        <v>5.62499999999998E-2</v>
      </c>
      <c r="U20" s="80">
        <f t="shared" si="19"/>
        <v>20.296296296296369</v>
      </c>
      <c r="V20" s="81"/>
      <c r="W20" s="82">
        <f t="shared" si="21"/>
        <v>4.0277777777777801E-2</v>
      </c>
    </row>
    <row r="21" spans="1:23" ht="18.399999999999999" customHeight="1" thickBot="1" x14ac:dyDescent="0.3">
      <c r="A21" s="693"/>
      <c r="B21" s="74">
        <v>5</v>
      </c>
      <c r="C21" s="132"/>
      <c r="D21" s="510">
        <v>0.37222222222222223</v>
      </c>
      <c r="E21" s="494">
        <f t="shared" ref="E21:E31" si="28">D21+E$10</f>
        <v>0.37569444444444444</v>
      </c>
      <c r="F21" s="494">
        <f t="shared" ref="F21:F31" si="29">E21+F$9</f>
        <v>0.37986111111111109</v>
      </c>
      <c r="G21" s="494">
        <f t="shared" ref="G21:G31" si="30">F21+G$9</f>
        <v>0.38263888888888886</v>
      </c>
      <c r="H21" s="494">
        <f t="shared" ref="H21:H31" si="31">G21+H$9</f>
        <v>0.38541666666666663</v>
      </c>
      <c r="I21" s="494">
        <f t="shared" ref="I21:I31" si="32">H21+I$9</f>
        <v>0.38958333333333328</v>
      </c>
      <c r="J21" s="494">
        <f t="shared" ref="J21:J31" si="33">I21+J$9</f>
        <v>0.39583333333333326</v>
      </c>
      <c r="K21" s="494">
        <f t="shared" ref="K21:K31" si="34">J21+K$9</f>
        <v>0.40208333333333324</v>
      </c>
      <c r="L21" s="494">
        <f t="shared" ref="L21:L31" si="35">K21+L$9</f>
        <v>0.40694444444444433</v>
      </c>
      <c r="M21" s="494">
        <f t="shared" ref="M21:M31" si="36">L21+M$9</f>
        <v>0.40902777777777766</v>
      </c>
      <c r="N21" s="494">
        <f t="shared" ref="N21:N31" si="37">M21+N$9</f>
        <v>0.41180555555555542</v>
      </c>
      <c r="O21" s="494">
        <f t="shared" ref="O21:O31" si="38">N21+O$9</f>
        <v>0.41527777777777763</v>
      </c>
      <c r="P21" s="494">
        <f t="shared" ref="P21:P31" si="39">O21+P$9</f>
        <v>0.41874999999999984</v>
      </c>
      <c r="Q21" s="494">
        <f t="shared" ref="Q21:Q31" si="40">P21+Q$9</f>
        <v>0.42430555555555538</v>
      </c>
      <c r="R21" s="494">
        <f t="shared" ref="R21:R31" si="41">Q21+R$9</f>
        <v>0.42847222222222203</v>
      </c>
      <c r="S21" s="205">
        <f t="shared" si="17"/>
        <v>27.4</v>
      </c>
      <c r="T21" s="87">
        <f t="shared" si="18"/>
        <v>5.62499999999998E-2</v>
      </c>
      <c r="U21" s="80">
        <f t="shared" si="19"/>
        <v>20.296296296296369</v>
      </c>
      <c r="V21" s="81"/>
      <c r="W21" s="82">
        <f t="shared" si="21"/>
        <v>3.819444444444442E-2</v>
      </c>
    </row>
    <row r="22" spans="1:23" ht="18.399999999999999" customHeight="1" thickBot="1" x14ac:dyDescent="0.3">
      <c r="A22" s="693"/>
      <c r="B22" s="67">
        <v>6</v>
      </c>
      <c r="C22" s="132"/>
      <c r="D22" s="510">
        <v>0.41041666666666665</v>
      </c>
      <c r="E22" s="494">
        <f t="shared" si="28"/>
        <v>0.41388888888888886</v>
      </c>
      <c r="F22" s="494">
        <f t="shared" si="29"/>
        <v>0.41805555555555551</v>
      </c>
      <c r="G22" s="494">
        <f t="shared" si="30"/>
        <v>0.42083333333333328</v>
      </c>
      <c r="H22" s="494">
        <f t="shared" si="31"/>
        <v>0.42361111111111105</v>
      </c>
      <c r="I22" s="494">
        <f t="shared" si="32"/>
        <v>0.4277777777777777</v>
      </c>
      <c r="J22" s="494">
        <f t="shared" si="33"/>
        <v>0.43402777777777768</v>
      </c>
      <c r="K22" s="494">
        <f t="shared" si="34"/>
        <v>0.44027777777777766</v>
      </c>
      <c r="L22" s="494">
        <f t="shared" si="35"/>
        <v>0.44513888888888875</v>
      </c>
      <c r="M22" s="494">
        <f t="shared" si="36"/>
        <v>0.44722222222222208</v>
      </c>
      <c r="N22" s="494">
        <f t="shared" si="37"/>
        <v>0.44999999999999984</v>
      </c>
      <c r="O22" s="494">
        <f t="shared" si="38"/>
        <v>0.45347222222222205</v>
      </c>
      <c r="P22" s="494">
        <f t="shared" si="39"/>
        <v>0.45694444444444426</v>
      </c>
      <c r="Q22" s="494">
        <f t="shared" si="40"/>
        <v>0.4624999999999998</v>
      </c>
      <c r="R22" s="494">
        <f t="shared" si="41"/>
        <v>0.46666666666666645</v>
      </c>
      <c r="S22" s="205">
        <f t="shared" si="17"/>
        <v>27.4</v>
      </c>
      <c r="T22" s="87">
        <f t="shared" si="18"/>
        <v>5.62499999999998E-2</v>
      </c>
      <c r="U22" s="80">
        <f t="shared" si="19"/>
        <v>20.296296296296369</v>
      </c>
      <c r="V22" s="81"/>
      <c r="W22" s="82">
        <f t="shared" si="21"/>
        <v>3.819444444444442E-2</v>
      </c>
    </row>
    <row r="23" spans="1:23" ht="18.399999999999999" customHeight="1" thickBot="1" x14ac:dyDescent="0.3">
      <c r="A23" s="693"/>
      <c r="B23" s="74">
        <v>7</v>
      </c>
      <c r="C23" s="132"/>
      <c r="D23" s="510">
        <v>0.45208333333333334</v>
      </c>
      <c r="E23" s="494">
        <f t="shared" si="28"/>
        <v>0.45555555555555555</v>
      </c>
      <c r="F23" s="494">
        <f t="shared" si="29"/>
        <v>0.4597222222222222</v>
      </c>
      <c r="G23" s="494">
        <f t="shared" si="30"/>
        <v>0.46249999999999997</v>
      </c>
      <c r="H23" s="494">
        <f t="shared" si="31"/>
        <v>0.46527777777777773</v>
      </c>
      <c r="I23" s="494">
        <f t="shared" si="32"/>
        <v>0.46944444444444439</v>
      </c>
      <c r="J23" s="494">
        <f t="shared" si="33"/>
        <v>0.47569444444444436</v>
      </c>
      <c r="K23" s="494">
        <f t="shared" si="34"/>
        <v>0.48194444444444434</v>
      </c>
      <c r="L23" s="494">
        <f t="shared" si="35"/>
        <v>0.48680555555555544</v>
      </c>
      <c r="M23" s="494">
        <f t="shared" si="36"/>
        <v>0.48888888888888876</v>
      </c>
      <c r="N23" s="494">
        <f t="shared" si="37"/>
        <v>0.49166666666666653</v>
      </c>
      <c r="O23" s="494">
        <f t="shared" si="38"/>
        <v>0.49513888888888874</v>
      </c>
      <c r="P23" s="494">
        <f t="shared" si="39"/>
        <v>0.49861111111111095</v>
      </c>
      <c r="Q23" s="494">
        <f t="shared" si="40"/>
        <v>0.50416666666666654</v>
      </c>
      <c r="R23" s="494">
        <f t="shared" si="41"/>
        <v>0.50833333333333319</v>
      </c>
      <c r="S23" s="205">
        <f t="shared" si="17"/>
        <v>27.4</v>
      </c>
      <c r="T23" s="87">
        <f t="shared" si="18"/>
        <v>5.6249999999999856E-2</v>
      </c>
      <c r="U23" s="80">
        <f t="shared" si="19"/>
        <v>20.296296296296347</v>
      </c>
      <c r="V23" s="81"/>
      <c r="W23" s="82">
        <f t="shared" si="21"/>
        <v>4.1666666666666685E-2</v>
      </c>
    </row>
    <row r="24" spans="1:23" ht="18.399999999999999" customHeight="1" thickBot="1" x14ac:dyDescent="0.3">
      <c r="A24" s="693"/>
      <c r="B24" s="67">
        <v>8</v>
      </c>
      <c r="C24" s="132"/>
      <c r="D24" s="510">
        <v>0.52847222222222223</v>
      </c>
      <c r="E24" s="494">
        <f t="shared" si="28"/>
        <v>0.53194444444444444</v>
      </c>
      <c r="F24" s="494">
        <f t="shared" si="29"/>
        <v>0.53611111111111109</v>
      </c>
      <c r="G24" s="494">
        <f t="shared" si="30"/>
        <v>0.53888888888888886</v>
      </c>
      <c r="H24" s="494">
        <f t="shared" si="31"/>
        <v>0.54166666666666663</v>
      </c>
      <c r="I24" s="494">
        <f t="shared" si="32"/>
        <v>0.54583333333333328</v>
      </c>
      <c r="J24" s="494">
        <f t="shared" si="33"/>
        <v>0.55208333333333326</v>
      </c>
      <c r="K24" s="494">
        <f t="shared" si="34"/>
        <v>0.55833333333333324</v>
      </c>
      <c r="L24" s="494">
        <f t="shared" si="35"/>
        <v>0.56319444444444433</v>
      </c>
      <c r="M24" s="494">
        <f t="shared" si="36"/>
        <v>0.56527777777777766</v>
      </c>
      <c r="N24" s="494">
        <f t="shared" si="37"/>
        <v>0.56805555555555542</v>
      </c>
      <c r="O24" s="494">
        <f t="shared" si="38"/>
        <v>0.57152777777777763</v>
      </c>
      <c r="P24" s="494">
        <f t="shared" si="39"/>
        <v>0.57499999999999984</v>
      </c>
      <c r="Q24" s="494">
        <f t="shared" si="40"/>
        <v>0.58055555555555538</v>
      </c>
      <c r="R24" s="494">
        <f t="shared" si="41"/>
        <v>0.58472222222222203</v>
      </c>
      <c r="S24" s="205">
        <f t="shared" si="17"/>
        <v>27.4</v>
      </c>
      <c r="T24" s="87">
        <f t="shared" si="18"/>
        <v>5.62499999999998E-2</v>
      </c>
      <c r="U24" s="80">
        <f t="shared" si="19"/>
        <v>20.296296296296369</v>
      </c>
      <c r="V24" s="81"/>
      <c r="W24" s="82">
        <f t="shared" si="21"/>
        <v>7.6388888888888895E-2</v>
      </c>
    </row>
    <row r="25" spans="1:23" ht="18.399999999999999" customHeight="1" thickBot="1" x14ac:dyDescent="0.3">
      <c r="A25" s="693"/>
      <c r="B25" s="74">
        <v>9</v>
      </c>
      <c r="C25" s="132"/>
      <c r="D25" s="510">
        <v>0.56666666666666665</v>
      </c>
      <c r="E25" s="494">
        <f t="shared" si="28"/>
        <v>0.57013888888888886</v>
      </c>
      <c r="F25" s="494">
        <f t="shared" si="29"/>
        <v>0.57430555555555551</v>
      </c>
      <c r="G25" s="494">
        <f t="shared" si="30"/>
        <v>0.57708333333333328</v>
      </c>
      <c r="H25" s="494">
        <f t="shared" si="31"/>
        <v>0.57986111111111105</v>
      </c>
      <c r="I25" s="494">
        <f t="shared" si="32"/>
        <v>0.5840277777777777</v>
      </c>
      <c r="J25" s="494">
        <f t="shared" si="33"/>
        <v>0.59027777777777768</v>
      </c>
      <c r="K25" s="494">
        <f t="shared" si="34"/>
        <v>0.59652777777777766</v>
      </c>
      <c r="L25" s="494">
        <f t="shared" si="35"/>
        <v>0.60138888888888875</v>
      </c>
      <c r="M25" s="494">
        <f t="shared" si="36"/>
        <v>0.60347222222222208</v>
      </c>
      <c r="N25" s="494">
        <f t="shared" si="37"/>
        <v>0.60624999999999984</v>
      </c>
      <c r="O25" s="494">
        <f t="shared" si="38"/>
        <v>0.60972222222222205</v>
      </c>
      <c r="P25" s="494">
        <f t="shared" si="39"/>
        <v>0.61319444444444426</v>
      </c>
      <c r="Q25" s="494">
        <f t="shared" si="40"/>
        <v>0.6187499999999998</v>
      </c>
      <c r="R25" s="494">
        <f t="shared" si="41"/>
        <v>0.62291666666666645</v>
      </c>
      <c r="S25" s="205">
        <f t="shared" si="17"/>
        <v>27.4</v>
      </c>
      <c r="T25" s="87">
        <f t="shared" si="18"/>
        <v>5.62499999999998E-2</v>
      </c>
      <c r="U25" s="80">
        <f t="shared" si="19"/>
        <v>20.296296296296369</v>
      </c>
      <c r="V25" s="81"/>
      <c r="W25" s="82">
        <f t="shared" si="21"/>
        <v>3.819444444444442E-2</v>
      </c>
    </row>
    <row r="26" spans="1:23" ht="18.399999999999999" customHeight="1" thickBot="1" x14ac:dyDescent="0.3">
      <c r="A26" s="693"/>
      <c r="B26" s="74">
        <v>10</v>
      </c>
      <c r="C26" s="132"/>
      <c r="D26" s="510">
        <v>0.60833333333333328</v>
      </c>
      <c r="E26" s="494">
        <f t="shared" si="28"/>
        <v>0.61180555555555549</v>
      </c>
      <c r="F26" s="494">
        <f t="shared" si="29"/>
        <v>0.61597222222222214</v>
      </c>
      <c r="G26" s="494">
        <f t="shared" si="30"/>
        <v>0.61874999999999991</v>
      </c>
      <c r="H26" s="494">
        <f t="shared" si="31"/>
        <v>0.62152777777777768</v>
      </c>
      <c r="I26" s="494">
        <f t="shared" si="32"/>
        <v>0.62569444444444433</v>
      </c>
      <c r="J26" s="494">
        <f t="shared" si="33"/>
        <v>0.63194444444444431</v>
      </c>
      <c r="K26" s="494">
        <f t="shared" si="34"/>
        <v>0.63819444444444429</v>
      </c>
      <c r="L26" s="494">
        <f t="shared" si="35"/>
        <v>0.64305555555555538</v>
      </c>
      <c r="M26" s="494">
        <f t="shared" si="36"/>
        <v>0.64513888888888871</v>
      </c>
      <c r="N26" s="494">
        <f t="shared" si="37"/>
        <v>0.64791666666666647</v>
      </c>
      <c r="O26" s="494">
        <f t="shared" si="38"/>
        <v>0.65138888888888868</v>
      </c>
      <c r="P26" s="494">
        <f t="shared" si="39"/>
        <v>0.65486111111111089</v>
      </c>
      <c r="Q26" s="494">
        <f t="shared" si="40"/>
        <v>0.66041666666666643</v>
      </c>
      <c r="R26" s="494">
        <f t="shared" si="41"/>
        <v>0.66458333333333308</v>
      </c>
      <c r="S26" s="205">
        <f t="shared" si="17"/>
        <v>27.4</v>
      </c>
      <c r="T26" s="87">
        <f t="shared" si="18"/>
        <v>5.62499999999998E-2</v>
      </c>
      <c r="U26" s="80">
        <f t="shared" ref="U26:U30" si="42">$F$36/((T26*1440)/60)</f>
        <v>20.296296296296369</v>
      </c>
      <c r="V26" s="81"/>
      <c r="W26" s="82">
        <f t="shared" si="21"/>
        <v>4.166666666666663E-2</v>
      </c>
    </row>
    <row r="27" spans="1:23" ht="18.399999999999999" customHeight="1" thickBot="1" x14ac:dyDescent="0.3">
      <c r="A27" s="693"/>
      <c r="B27" s="74">
        <v>11</v>
      </c>
      <c r="C27" s="132"/>
      <c r="D27" s="510">
        <v>0.64652777777777781</v>
      </c>
      <c r="E27" s="494">
        <f t="shared" si="28"/>
        <v>0.65</v>
      </c>
      <c r="F27" s="494">
        <f t="shared" si="29"/>
        <v>0.65416666666666667</v>
      </c>
      <c r="G27" s="494">
        <f t="shared" si="30"/>
        <v>0.65694444444444444</v>
      </c>
      <c r="H27" s="494">
        <f t="shared" si="31"/>
        <v>0.65972222222222221</v>
      </c>
      <c r="I27" s="494">
        <f t="shared" si="32"/>
        <v>0.66388888888888886</v>
      </c>
      <c r="J27" s="494">
        <f t="shared" si="33"/>
        <v>0.67013888888888884</v>
      </c>
      <c r="K27" s="494">
        <f t="shared" si="34"/>
        <v>0.67638888888888882</v>
      </c>
      <c r="L27" s="494">
        <f t="shared" si="35"/>
        <v>0.68124999999999991</v>
      </c>
      <c r="M27" s="494">
        <f t="shared" si="36"/>
        <v>0.68333333333333324</v>
      </c>
      <c r="N27" s="494">
        <f t="shared" si="37"/>
        <v>0.68611111111111101</v>
      </c>
      <c r="O27" s="494">
        <f t="shared" si="38"/>
        <v>0.68958333333333321</v>
      </c>
      <c r="P27" s="494">
        <f t="shared" si="39"/>
        <v>0.69305555555555542</v>
      </c>
      <c r="Q27" s="494">
        <f t="shared" si="40"/>
        <v>0.69861111111111096</v>
      </c>
      <c r="R27" s="494">
        <f t="shared" si="41"/>
        <v>0.70277777777777761</v>
      </c>
      <c r="S27" s="205">
        <f t="shared" si="17"/>
        <v>27.4</v>
      </c>
      <c r="T27" s="87">
        <f t="shared" si="18"/>
        <v>5.62499999999998E-2</v>
      </c>
      <c r="U27" s="80">
        <f t="shared" si="42"/>
        <v>20.296296296296369</v>
      </c>
      <c r="V27" s="81"/>
      <c r="W27" s="82">
        <f t="shared" si="21"/>
        <v>3.8194444444444531E-2</v>
      </c>
    </row>
    <row r="28" spans="1:23" ht="18.399999999999999" customHeight="1" thickBot="1" x14ac:dyDescent="0.3">
      <c r="A28" s="693"/>
      <c r="B28" s="74">
        <v>12</v>
      </c>
      <c r="C28" s="132"/>
      <c r="D28" s="510">
        <v>0.70208333333333339</v>
      </c>
      <c r="E28" s="494">
        <f t="shared" si="28"/>
        <v>0.7055555555555556</v>
      </c>
      <c r="F28" s="494">
        <f t="shared" si="29"/>
        <v>0.70972222222222225</v>
      </c>
      <c r="G28" s="494">
        <f t="shared" si="30"/>
        <v>0.71250000000000002</v>
      </c>
      <c r="H28" s="494">
        <f t="shared" si="31"/>
        <v>0.71527777777777779</v>
      </c>
      <c r="I28" s="494">
        <f t="shared" si="32"/>
        <v>0.71944444444444444</v>
      </c>
      <c r="J28" s="494">
        <f t="shared" si="33"/>
        <v>0.72569444444444442</v>
      </c>
      <c r="K28" s="494">
        <f t="shared" si="34"/>
        <v>0.7319444444444444</v>
      </c>
      <c r="L28" s="494">
        <f t="shared" si="35"/>
        <v>0.73680555555555549</v>
      </c>
      <c r="M28" s="494">
        <f t="shared" si="36"/>
        <v>0.73888888888888882</v>
      </c>
      <c r="N28" s="494">
        <f t="shared" si="37"/>
        <v>0.74166666666666659</v>
      </c>
      <c r="O28" s="494">
        <f t="shared" si="38"/>
        <v>0.7451388888888888</v>
      </c>
      <c r="P28" s="494">
        <f t="shared" si="39"/>
        <v>0.74861111111111101</v>
      </c>
      <c r="Q28" s="494">
        <f t="shared" si="40"/>
        <v>0.75416666666666654</v>
      </c>
      <c r="R28" s="494">
        <f t="shared" si="41"/>
        <v>0.75833333333333319</v>
      </c>
      <c r="S28" s="205">
        <f t="shared" si="17"/>
        <v>27.4</v>
      </c>
      <c r="T28" s="87">
        <f t="shared" si="18"/>
        <v>5.62499999999998E-2</v>
      </c>
      <c r="U28" s="80">
        <f t="shared" si="42"/>
        <v>20.296296296296369</v>
      </c>
      <c r="V28" s="81"/>
      <c r="W28" s="82">
        <f t="shared" si="21"/>
        <v>5.555555555555558E-2</v>
      </c>
    </row>
    <row r="29" spans="1:23" ht="18.399999999999999" customHeight="1" thickBot="1" x14ac:dyDescent="0.3">
      <c r="A29" s="693"/>
      <c r="B29" s="67">
        <v>13</v>
      </c>
      <c r="C29" s="132"/>
      <c r="D29" s="510">
        <v>0.7402777777777777</v>
      </c>
      <c r="E29" s="494">
        <f t="shared" si="28"/>
        <v>0.74374999999999991</v>
      </c>
      <c r="F29" s="494">
        <f t="shared" si="29"/>
        <v>0.74791666666666656</v>
      </c>
      <c r="G29" s="494">
        <f t="shared" si="30"/>
        <v>0.75069444444444433</v>
      </c>
      <c r="H29" s="494">
        <f t="shared" si="31"/>
        <v>0.7534722222222221</v>
      </c>
      <c r="I29" s="494">
        <f t="shared" si="32"/>
        <v>0.75763888888888875</v>
      </c>
      <c r="J29" s="494">
        <f t="shared" si="33"/>
        <v>0.76388888888888873</v>
      </c>
      <c r="K29" s="494">
        <f t="shared" si="34"/>
        <v>0.77013888888888871</v>
      </c>
      <c r="L29" s="494">
        <f t="shared" si="35"/>
        <v>0.7749999999999998</v>
      </c>
      <c r="M29" s="494">
        <f t="shared" si="36"/>
        <v>0.77708333333333313</v>
      </c>
      <c r="N29" s="494">
        <f t="shared" si="37"/>
        <v>0.77986111111111089</v>
      </c>
      <c r="O29" s="494">
        <f t="shared" si="38"/>
        <v>0.7833333333333331</v>
      </c>
      <c r="P29" s="494">
        <f t="shared" si="39"/>
        <v>0.78680555555555531</v>
      </c>
      <c r="Q29" s="494">
        <f t="shared" si="40"/>
        <v>0.79236111111111085</v>
      </c>
      <c r="R29" s="494">
        <f t="shared" si="41"/>
        <v>0.7965277777777775</v>
      </c>
      <c r="S29" s="205">
        <f t="shared" si="17"/>
        <v>27.4</v>
      </c>
      <c r="T29" s="87">
        <f t="shared" si="18"/>
        <v>5.62499999999998E-2</v>
      </c>
      <c r="U29" s="80">
        <f t="shared" si="42"/>
        <v>20.296296296296369</v>
      </c>
      <c r="V29" s="81"/>
      <c r="W29" s="82">
        <f t="shared" si="21"/>
        <v>3.8194444444444309E-2</v>
      </c>
    </row>
    <row r="30" spans="1:23" ht="18.399999999999999" customHeight="1" thickBot="1" x14ac:dyDescent="0.3">
      <c r="A30" s="693"/>
      <c r="B30" s="74">
        <v>14</v>
      </c>
      <c r="C30" s="132"/>
      <c r="D30" s="510">
        <v>0.80972222222222223</v>
      </c>
      <c r="E30" s="494">
        <f t="shared" si="28"/>
        <v>0.81319444444444444</v>
      </c>
      <c r="F30" s="494">
        <f t="shared" si="29"/>
        <v>0.81736111111111109</v>
      </c>
      <c r="G30" s="494">
        <f t="shared" si="30"/>
        <v>0.82013888888888886</v>
      </c>
      <c r="H30" s="494">
        <f t="shared" si="31"/>
        <v>0.82291666666666663</v>
      </c>
      <c r="I30" s="494">
        <f t="shared" si="32"/>
        <v>0.82708333333333328</v>
      </c>
      <c r="J30" s="494">
        <f t="shared" si="33"/>
        <v>0.83333333333333326</v>
      </c>
      <c r="K30" s="494">
        <f t="shared" si="34"/>
        <v>0.83958333333333324</v>
      </c>
      <c r="L30" s="494">
        <f t="shared" si="35"/>
        <v>0.84444444444444433</v>
      </c>
      <c r="M30" s="494">
        <f t="shared" si="36"/>
        <v>0.84652777777777766</v>
      </c>
      <c r="N30" s="494">
        <f t="shared" si="37"/>
        <v>0.84930555555555542</v>
      </c>
      <c r="O30" s="494">
        <f t="shared" si="38"/>
        <v>0.85277777777777763</v>
      </c>
      <c r="P30" s="494">
        <f t="shared" si="39"/>
        <v>0.85624999999999984</v>
      </c>
      <c r="Q30" s="494">
        <f t="shared" si="40"/>
        <v>0.86180555555555538</v>
      </c>
      <c r="R30" s="494">
        <f t="shared" si="41"/>
        <v>0.86597222222222203</v>
      </c>
      <c r="S30" s="205">
        <f t="shared" si="17"/>
        <v>27.4</v>
      </c>
      <c r="T30" s="87">
        <f t="shared" si="18"/>
        <v>5.62499999999998E-2</v>
      </c>
      <c r="U30" s="80">
        <f t="shared" si="42"/>
        <v>20.296296296296369</v>
      </c>
      <c r="V30" s="81"/>
      <c r="W30" s="82">
        <f t="shared" si="21"/>
        <v>6.9444444444444531E-2</v>
      </c>
    </row>
    <row r="31" spans="1:23" ht="18.399999999999999" customHeight="1" thickBot="1" x14ac:dyDescent="0.3">
      <c r="A31" s="709"/>
      <c r="B31" s="67">
        <v>15</v>
      </c>
      <c r="C31" s="132"/>
      <c r="D31" s="510">
        <v>0.84444444444444444</v>
      </c>
      <c r="E31" s="494">
        <f t="shared" si="28"/>
        <v>0.84791666666666665</v>
      </c>
      <c r="F31" s="494">
        <f t="shared" si="29"/>
        <v>0.8520833333333333</v>
      </c>
      <c r="G31" s="494">
        <f t="shared" si="30"/>
        <v>0.85486111111111107</v>
      </c>
      <c r="H31" s="494">
        <f t="shared" si="31"/>
        <v>0.85763888888888884</v>
      </c>
      <c r="I31" s="494">
        <f t="shared" si="32"/>
        <v>0.86180555555555549</v>
      </c>
      <c r="J31" s="494">
        <f t="shared" si="33"/>
        <v>0.86805555555555547</v>
      </c>
      <c r="K31" s="494">
        <f t="shared" si="34"/>
        <v>0.87430555555555545</v>
      </c>
      <c r="L31" s="494">
        <f t="shared" si="35"/>
        <v>0.87916666666666654</v>
      </c>
      <c r="M31" s="494">
        <f t="shared" si="36"/>
        <v>0.88124999999999987</v>
      </c>
      <c r="N31" s="494">
        <f t="shared" si="37"/>
        <v>0.88402777777777763</v>
      </c>
      <c r="O31" s="494">
        <f t="shared" si="38"/>
        <v>0.88749999999999984</v>
      </c>
      <c r="P31" s="494">
        <f t="shared" si="39"/>
        <v>0.89097222222222205</v>
      </c>
      <c r="Q31" s="494">
        <f t="shared" si="40"/>
        <v>0.89652777777777759</v>
      </c>
      <c r="R31" s="494">
        <f t="shared" si="41"/>
        <v>0.90069444444444424</v>
      </c>
      <c r="S31" s="205">
        <f t="shared" si="17"/>
        <v>27.4</v>
      </c>
      <c r="T31" s="87">
        <f t="shared" si="18"/>
        <v>5.62499999999998E-2</v>
      </c>
      <c r="U31" s="80">
        <f>$F$36/((T31*1440)/60)</f>
        <v>20.296296296296369</v>
      </c>
      <c r="V31" s="81"/>
      <c r="W31" s="82">
        <f t="shared" si="21"/>
        <v>3.472222222222221E-2</v>
      </c>
    </row>
    <row r="32" spans="1:23" ht="18.399999999999999" customHeight="1" x14ac:dyDescent="0.2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W32" s="82"/>
    </row>
    <row r="33" spans="1:23" ht="18.399999999999999" customHeight="1" x14ac:dyDescent="0.25">
      <c r="A33" s="84"/>
      <c r="B33" s="84"/>
      <c r="C33" s="84"/>
      <c r="D33" s="84" t="s">
        <v>63</v>
      </c>
      <c r="E33" s="206"/>
      <c r="F33" s="84">
        <v>15</v>
      </c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W33" s="82"/>
    </row>
    <row r="34" spans="1:23" ht="18.399999999999999" customHeight="1" x14ac:dyDescent="0.25">
      <c r="A34" s="84"/>
      <c r="B34" s="84"/>
      <c r="C34" s="84"/>
      <c r="D34" s="84" t="s">
        <v>64</v>
      </c>
      <c r="E34" s="206"/>
      <c r="F34" s="84">
        <v>0</v>
      </c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W34" s="82"/>
    </row>
    <row r="35" spans="1:23" ht="18.399999999999999" customHeight="1" x14ac:dyDescent="0.25">
      <c r="A35" s="84"/>
      <c r="B35" s="84"/>
      <c r="C35" s="84"/>
      <c r="D35" s="84" t="s">
        <v>65</v>
      </c>
      <c r="E35" s="206"/>
      <c r="F35" s="84">
        <f>B31</f>
        <v>15</v>
      </c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W35" s="82"/>
    </row>
    <row r="36" spans="1:23" ht="18.399999999999999" customHeight="1" x14ac:dyDescent="0.25">
      <c r="A36" s="84"/>
      <c r="B36" s="84"/>
      <c r="C36" s="84"/>
      <c r="D36" s="84" t="s">
        <v>66</v>
      </c>
      <c r="E36" s="206"/>
      <c r="F36" s="207">
        <f>S13</f>
        <v>27.4</v>
      </c>
      <c r="G36" s="207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W36" s="82"/>
    </row>
    <row r="37" spans="1:23" ht="15" customHeight="1" x14ac:dyDescent="0.25">
      <c r="D37" s="84" t="s">
        <v>68</v>
      </c>
      <c r="F37" s="84"/>
      <c r="G37" s="84"/>
      <c r="H37" s="84"/>
      <c r="W37" s="82"/>
    </row>
    <row r="38" spans="1:23" ht="15" customHeight="1" x14ac:dyDescent="0.25">
      <c r="D38" s="84" t="s">
        <v>70</v>
      </c>
      <c r="H38" s="84"/>
      <c r="W38" s="82"/>
    </row>
    <row r="39" spans="1:23" ht="15" customHeight="1" x14ac:dyDescent="0.25">
      <c r="W39" s="82"/>
    </row>
    <row r="40" spans="1:23" ht="15" customHeight="1" x14ac:dyDescent="0.25">
      <c r="W40" s="82"/>
    </row>
    <row r="41" spans="1:23" ht="15" customHeight="1" x14ac:dyDescent="0.25">
      <c r="W41" s="82"/>
    </row>
    <row r="42" spans="1:23" ht="15" customHeight="1" x14ac:dyDescent="0.25">
      <c r="W42" s="82"/>
    </row>
    <row r="43" spans="1:23" ht="15" customHeight="1" x14ac:dyDescent="0.25">
      <c r="W43" s="82"/>
    </row>
    <row r="44" spans="1:23" ht="15" customHeight="1" x14ac:dyDescent="0.25">
      <c r="W44" s="82"/>
    </row>
    <row r="45" spans="1:23" ht="15" customHeight="1" x14ac:dyDescent="0.25">
      <c r="W45" s="82"/>
    </row>
    <row r="46" spans="1:23" ht="15" customHeight="1" x14ac:dyDescent="0.25">
      <c r="W46" s="82"/>
    </row>
    <row r="58" spans="6:6" ht="15" customHeight="1" x14ac:dyDescent="0.25">
      <c r="F58" s="40">
        <f>B54</f>
        <v>0</v>
      </c>
    </row>
  </sheetData>
  <mergeCells count="12">
    <mergeCell ref="A17:A31"/>
    <mergeCell ref="B8:U8"/>
    <mergeCell ref="B11:C11"/>
    <mergeCell ref="E11:P11"/>
    <mergeCell ref="S11:S12"/>
    <mergeCell ref="T11:T15"/>
    <mergeCell ref="U11:U15"/>
    <mergeCell ref="V11:V15"/>
    <mergeCell ref="B12:C12"/>
    <mergeCell ref="S13:S15"/>
    <mergeCell ref="B15:C15"/>
    <mergeCell ref="B16:V16"/>
  </mergeCells>
  <pageMargins left="0.51181102362204722" right="0.15748031496062992" top="0.74803149606299213" bottom="0.74803149606299213" header="0.31496062992125984" footer="0.31496062992125984"/>
  <pageSetup paperSize="9" scale="37" fitToHeight="5" orientation="portrait" r:id="rId1"/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X58"/>
  <sheetViews>
    <sheetView view="pageBreakPreview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7" width="10.7109375" style="40" customWidth="1"/>
    <col min="18" max="18" width="12.140625" style="40" customWidth="1"/>
    <col min="19" max="20" width="9.7109375" style="40" customWidth="1"/>
    <col min="21" max="21" width="14.7109375" style="40" customWidth="1"/>
    <col min="22" max="16384" width="11.5703125" style="40"/>
  </cols>
  <sheetData>
    <row r="1" spans="2:22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</row>
    <row r="2" spans="2:22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</row>
    <row r="3" spans="2:22" s="30" customFormat="1" ht="23.25" x14ac:dyDescent="0.35">
      <c r="B3" s="31" t="s">
        <v>364</v>
      </c>
      <c r="C3" s="31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</row>
    <row r="4" spans="2:22" s="30" customFormat="1" ht="23.25" x14ac:dyDescent="0.35">
      <c r="B4" s="32" t="s">
        <v>189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22" s="30" customFormat="1" ht="23.25" x14ac:dyDescent="0.35">
      <c r="B5" s="32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2" s="30" customFormat="1" ht="23.25" x14ac:dyDescent="0.35">
      <c r="B6" s="102" t="s">
        <v>183</v>
      </c>
      <c r="C6" s="31"/>
      <c r="D6" s="31"/>
      <c r="E6" s="31"/>
      <c r="F6" s="31"/>
      <c r="G6" s="31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</row>
    <row r="7" spans="2:22" s="30" customFormat="1" ht="24" thickBot="1" x14ac:dyDescent="0.4">
      <c r="B7" s="32" t="s">
        <v>185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173"/>
    </row>
    <row r="8" spans="2:22" s="30" customFormat="1" ht="114" customHeight="1" thickBot="1" x14ac:dyDescent="0.4">
      <c r="B8" s="791" t="s">
        <v>373</v>
      </c>
      <c r="C8" s="792"/>
      <c r="D8" s="792"/>
      <c r="E8" s="792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3"/>
    </row>
    <row r="9" spans="2:22" x14ac:dyDescent="0.25">
      <c r="B9" s="104"/>
      <c r="C9" s="104"/>
      <c r="D9" s="114">
        <v>0</v>
      </c>
      <c r="E9" s="114">
        <v>3.472222222222222E-3</v>
      </c>
      <c r="F9" s="114">
        <v>4.1666666666666666E-3</v>
      </c>
      <c r="G9" s="114">
        <v>2.7777777777777779E-3</v>
      </c>
      <c r="H9" s="114">
        <v>2.7777777777777779E-3</v>
      </c>
      <c r="I9" s="114">
        <v>4.1666666666666666E-3</v>
      </c>
      <c r="J9" s="114">
        <v>6.2499999999999995E-3</v>
      </c>
      <c r="K9" s="114">
        <v>6.2499999999999995E-3</v>
      </c>
      <c r="L9" s="114">
        <v>4.8611111111111112E-3</v>
      </c>
      <c r="M9" s="114">
        <v>2.0833333333333333E-3</v>
      </c>
      <c r="N9" s="114">
        <v>2.7777777777777779E-3</v>
      </c>
      <c r="O9" s="114">
        <v>3.472222222222222E-3</v>
      </c>
      <c r="P9" s="114">
        <v>3.472222222222222E-3</v>
      </c>
      <c r="Q9" s="114">
        <v>5.5555555555555558E-3</v>
      </c>
      <c r="R9" s="114">
        <v>4.1666666666666666E-3</v>
      </c>
      <c r="S9" s="195">
        <f>SUM(E9:R9)</f>
        <v>5.6250000000000001E-2</v>
      </c>
      <c r="T9" s="195"/>
      <c r="U9" s="106"/>
    </row>
    <row r="10" spans="2:22" ht="15.75" customHeight="1" thickBot="1" x14ac:dyDescent="0.3">
      <c r="B10" s="104"/>
      <c r="C10" s="104"/>
      <c r="D10" s="111">
        <v>0</v>
      </c>
      <c r="E10" s="111">
        <v>3.472222222222222E-3</v>
      </c>
      <c r="F10" s="111">
        <v>4.1666666666666666E-3</v>
      </c>
      <c r="G10" s="111">
        <v>2.0833333333333333E-3</v>
      </c>
      <c r="H10" s="111">
        <v>2.7777777777777779E-3</v>
      </c>
      <c r="I10" s="111">
        <v>4.1666666666666666E-3</v>
      </c>
      <c r="J10" s="111">
        <v>5.5555555555555558E-3</v>
      </c>
      <c r="K10" s="111">
        <v>5.5555555555555558E-3</v>
      </c>
      <c r="L10" s="111">
        <v>4.8611111111111112E-3</v>
      </c>
      <c r="M10" s="111">
        <v>2.0833333333333333E-3</v>
      </c>
      <c r="N10" s="111">
        <v>2.7777777777777779E-3</v>
      </c>
      <c r="O10" s="111">
        <v>2.7777777777777779E-3</v>
      </c>
      <c r="P10" s="111">
        <v>3.472222222222222E-3</v>
      </c>
      <c r="Q10" s="111">
        <v>4.8611111111111112E-3</v>
      </c>
      <c r="R10" s="111">
        <v>4.1666666666666666E-3</v>
      </c>
      <c r="S10" s="195">
        <f>SUM(E10:R10)</f>
        <v>5.2777777777777771E-2</v>
      </c>
      <c r="T10" s="195"/>
      <c r="U10" s="106"/>
    </row>
    <row r="11" spans="2:22" ht="26.25" customHeight="1" thickBot="1" x14ac:dyDescent="0.3">
      <c r="B11" s="696" t="s">
        <v>47</v>
      </c>
      <c r="C11" s="697"/>
      <c r="D11" s="196" t="s">
        <v>127</v>
      </c>
      <c r="E11" s="786"/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7"/>
      <c r="Q11" s="196"/>
      <c r="R11" s="373" t="s">
        <v>49</v>
      </c>
      <c r="S11" s="701" t="s">
        <v>50</v>
      </c>
      <c r="T11" s="701" t="s">
        <v>51</v>
      </c>
      <c r="U11" s="701" t="s">
        <v>52</v>
      </c>
      <c r="V11" s="701" t="s">
        <v>53</v>
      </c>
    </row>
    <row r="12" spans="2:22" ht="48.75" thickBot="1" x14ac:dyDescent="0.3">
      <c r="B12" s="687"/>
      <c r="C12" s="688"/>
      <c r="D12" s="96" t="s">
        <v>265</v>
      </c>
      <c r="E12" s="96" t="s">
        <v>201</v>
      </c>
      <c r="F12" s="96" t="s">
        <v>267</v>
      </c>
      <c r="G12" s="96" t="s">
        <v>202</v>
      </c>
      <c r="H12" s="96" t="s">
        <v>307</v>
      </c>
      <c r="I12" s="199" t="s">
        <v>342</v>
      </c>
      <c r="J12" s="200" t="s">
        <v>301</v>
      </c>
      <c r="K12" s="198" t="s">
        <v>342</v>
      </c>
      <c r="L12" s="96" t="s">
        <v>303</v>
      </c>
      <c r="M12" s="96" t="s">
        <v>202</v>
      </c>
      <c r="N12" s="96" t="s">
        <v>267</v>
      </c>
      <c r="O12" s="96" t="s">
        <v>201</v>
      </c>
      <c r="P12" s="96" t="s">
        <v>265</v>
      </c>
      <c r="Q12" s="96" t="s">
        <v>184</v>
      </c>
      <c r="R12" s="367" t="s">
        <v>150</v>
      </c>
      <c r="S12" s="702"/>
      <c r="T12" s="703"/>
      <c r="U12" s="703"/>
      <c r="V12" s="703"/>
    </row>
    <row r="13" spans="2:22" ht="15.75" thickBot="1" x14ac:dyDescent="0.3">
      <c r="B13" s="52" t="s">
        <v>58</v>
      </c>
      <c r="C13" s="53">
        <v>0</v>
      </c>
      <c r="D13" s="370"/>
      <c r="E13" s="55">
        <v>1.87</v>
      </c>
      <c r="F13" s="55">
        <v>2.2000000000000002</v>
      </c>
      <c r="G13" s="55">
        <v>1.1000000000000001</v>
      </c>
      <c r="H13" s="55">
        <v>1.8</v>
      </c>
      <c r="I13" s="55">
        <v>2.5</v>
      </c>
      <c r="J13" s="640">
        <v>2.6</v>
      </c>
      <c r="K13" s="55">
        <v>2.6</v>
      </c>
      <c r="L13" s="55">
        <v>1.9</v>
      </c>
      <c r="M13" s="55">
        <v>1</v>
      </c>
      <c r="N13" s="55">
        <v>1.4</v>
      </c>
      <c r="O13" s="55">
        <v>1.4</v>
      </c>
      <c r="P13" s="56">
        <v>1.83</v>
      </c>
      <c r="Q13" s="201">
        <v>2.6</v>
      </c>
      <c r="R13" s="201">
        <v>2.6</v>
      </c>
      <c r="S13" s="719">
        <f>R14</f>
        <v>27.4</v>
      </c>
      <c r="T13" s="703"/>
      <c r="U13" s="703"/>
      <c r="V13" s="703"/>
    </row>
    <row r="14" spans="2:22" ht="30.75" customHeight="1" thickBot="1" x14ac:dyDescent="0.3">
      <c r="B14" s="58" t="s">
        <v>59</v>
      </c>
      <c r="C14" s="59">
        <v>0</v>
      </c>
      <c r="D14" s="60">
        <f t="shared" ref="D14" si="0">C14+D13</f>
        <v>0</v>
      </c>
      <c r="E14" s="61">
        <f>D14+E13</f>
        <v>1.87</v>
      </c>
      <c r="F14" s="61">
        <f t="shared" ref="F14:R14" si="1">E14+F13</f>
        <v>4.07</v>
      </c>
      <c r="G14" s="61">
        <f t="shared" si="1"/>
        <v>5.17</v>
      </c>
      <c r="H14" s="61">
        <f t="shared" si="1"/>
        <v>6.97</v>
      </c>
      <c r="I14" s="61">
        <f t="shared" si="1"/>
        <v>9.4699999999999989</v>
      </c>
      <c r="J14" s="61">
        <f t="shared" si="1"/>
        <v>12.069999999999999</v>
      </c>
      <c r="K14" s="61">
        <f t="shared" si="1"/>
        <v>14.669999999999998</v>
      </c>
      <c r="L14" s="61">
        <f t="shared" si="1"/>
        <v>16.569999999999997</v>
      </c>
      <c r="M14" s="61">
        <f t="shared" si="1"/>
        <v>17.569999999999997</v>
      </c>
      <c r="N14" s="61">
        <f t="shared" si="1"/>
        <v>18.969999999999995</v>
      </c>
      <c r="O14" s="61">
        <f t="shared" si="1"/>
        <v>20.369999999999994</v>
      </c>
      <c r="P14" s="61">
        <f t="shared" si="1"/>
        <v>22.199999999999996</v>
      </c>
      <c r="Q14" s="61">
        <f t="shared" si="1"/>
        <v>24.799999999999997</v>
      </c>
      <c r="R14" s="61">
        <f t="shared" si="1"/>
        <v>27.4</v>
      </c>
      <c r="S14" s="720"/>
      <c r="T14" s="703"/>
      <c r="U14" s="703"/>
      <c r="V14" s="703"/>
    </row>
    <row r="15" spans="2:22" ht="30.75" customHeight="1" thickBot="1" x14ac:dyDescent="0.3">
      <c r="B15" s="687" t="s">
        <v>60</v>
      </c>
      <c r="C15" s="758"/>
      <c r="D15" s="60" t="e">
        <f t="shared" ref="D15:R15" si="2">D13/((D10*1440)/60)</f>
        <v>#DIV/0!</v>
      </c>
      <c r="E15" s="61">
        <f t="shared" si="2"/>
        <v>22.44</v>
      </c>
      <c r="F15" s="61">
        <f t="shared" si="2"/>
        <v>22</v>
      </c>
      <c r="G15" s="61">
        <f t="shared" si="2"/>
        <v>22</v>
      </c>
      <c r="H15" s="61">
        <f t="shared" si="2"/>
        <v>27</v>
      </c>
      <c r="I15" s="61">
        <f t="shared" si="2"/>
        <v>25</v>
      </c>
      <c r="J15" s="61">
        <f t="shared" si="2"/>
        <v>19.5</v>
      </c>
      <c r="K15" s="61">
        <f t="shared" si="2"/>
        <v>19.5</v>
      </c>
      <c r="L15" s="61">
        <f t="shared" si="2"/>
        <v>16.285714285714285</v>
      </c>
      <c r="M15" s="61">
        <f t="shared" si="2"/>
        <v>20</v>
      </c>
      <c r="N15" s="61">
        <f t="shared" si="2"/>
        <v>21</v>
      </c>
      <c r="O15" s="61">
        <f t="shared" si="2"/>
        <v>21</v>
      </c>
      <c r="P15" s="61">
        <f t="shared" si="2"/>
        <v>21.96</v>
      </c>
      <c r="Q15" s="61">
        <f t="shared" si="2"/>
        <v>22.285714285714285</v>
      </c>
      <c r="R15" s="61">
        <f t="shared" si="2"/>
        <v>26</v>
      </c>
      <c r="S15" s="721"/>
      <c r="T15" s="702"/>
      <c r="U15" s="702"/>
      <c r="V15" s="702"/>
    </row>
    <row r="16" spans="2:22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690"/>
      <c r="T16" s="708"/>
      <c r="U16" s="708"/>
      <c r="V16" s="691"/>
    </row>
    <row r="17" spans="1:24" ht="18.399999999999999" customHeight="1" thickBot="1" x14ac:dyDescent="0.3">
      <c r="A17" s="692" t="s">
        <v>38</v>
      </c>
      <c r="B17" s="67">
        <v>1</v>
      </c>
      <c r="C17" s="68">
        <v>0.2013888888888889</v>
      </c>
      <c r="D17" s="649">
        <v>0.22777777777777777</v>
      </c>
      <c r="E17" s="494">
        <f>D17+E$10</f>
        <v>0.23124999999999998</v>
      </c>
      <c r="F17" s="494">
        <f t="shared" ref="F17:R17" si="3">E17+F$10</f>
        <v>0.23541666666666666</v>
      </c>
      <c r="G17" s="494">
        <f t="shared" si="3"/>
        <v>0.23749999999999999</v>
      </c>
      <c r="H17" s="494">
        <f t="shared" si="3"/>
        <v>0.24027777777777776</v>
      </c>
      <c r="I17" s="494">
        <f t="shared" ref="I17" si="4">H17+I$10</f>
        <v>0.24444444444444444</v>
      </c>
      <c r="J17" s="494">
        <f t="shared" ref="J17" si="5">I17+J$10</f>
        <v>0.25</v>
      </c>
      <c r="K17" s="494">
        <f t="shared" ref="K17" si="6">J17+K$10</f>
        <v>0.25555555555555554</v>
      </c>
      <c r="L17" s="494">
        <f t="shared" ref="L17" si="7">K17+L$10</f>
        <v>0.26041666666666663</v>
      </c>
      <c r="M17" s="494">
        <f t="shared" ref="M17" si="8">L17+M$10</f>
        <v>0.26249999999999996</v>
      </c>
      <c r="N17" s="494">
        <f t="shared" ref="N17" si="9">M17+N$10</f>
        <v>0.26527777777777772</v>
      </c>
      <c r="O17" s="494">
        <f t="shared" ref="O17" si="10">N17+O$10</f>
        <v>0.26805555555555549</v>
      </c>
      <c r="P17" s="494">
        <f t="shared" ref="P17" si="11">O17+P$10</f>
        <v>0.2715277777777777</v>
      </c>
      <c r="Q17" s="494">
        <f t="shared" ref="Q17" si="12">P17+Q$10</f>
        <v>0.2763888888888888</v>
      </c>
      <c r="R17" s="494">
        <f t="shared" si="3"/>
        <v>0.28055555555555545</v>
      </c>
      <c r="S17" s="204">
        <f t="shared" ref="S17:S28" si="13">$S$13</f>
        <v>27.4</v>
      </c>
      <c r="T17" s="87">
        <f t="shared" ref="T17:T28" si="14">R17-D17</f>
        <v>5.2777777777777674E-2</v>
      </c>
      <c r="U17" s="73">
        <f t="shared" ref="U17:U28" si="15">$E$33/((T17*1440)/60)</f>
        <v>21.631578947368464</v>
      </c>
      <c r="V17" s="39"/>
    </row>
    <row r="18" spans="1:24" ht="18.399999999999999" customHeight="1" thickBot="1" x14ac:dyDescent="0.3">
      <c r="A18" s="693"/>
      <c r="B18" s="74">
        <v>2</v>
      </c>
      <c r="C18" s="130">
        <v>0.25347222222222227</v>
      </c>
      <c r="D18" s="510">
        <v>0.28194444444444444</v>
      </c>
      <c r="E18" s="494">
        <f>D18+E$9</f>
        <v>0.28541666666666665</v>
      </c>
      <c r="F18" s="494">
        <f t="shared" ref="F18:R18" si="16">E18+F$9</f>
        <v>0.2895833333333333</v>
      </c>
      <c r="G18" s="494">
        <f t="shared" si="16"/>
        <v>0.29236111111111107</v>
      </c>
      <c r="H18" s="494">
        <f t="shared" si="16"/>
        <v>0.29513888888888884</v>
      </c>
      <c r="I18" s="494">
        <f t="shared" si="16"/>
        <v>0.29930555555555549</v>
      </c>
      <c r="J18" s="494">
        <f t="shared" si="16"/>
        <v>0.30555555555555547</v>
      </c>
      <c r="K18" s="494">
        <f t="shared" si="16"/>
        <v>0.31180555555555545</v>
      </c>
      <c r="L18" s="494">
        <f t="shared" si="16"/>
        <v>0.31666666666666654</v>
      </c>
      <c r="M18" s="494">
        <f t="shared" si="16"/>
        <v>0.31874999999999987</v>
      </c>
      <c r="N18" s="494">
        <f t="shared" si="16"/>
        <v>0.32152777777777763</v>
      </c>
      <c r="O18" s="494">
        <f t="shared" si="16"/>
        <v>0.32499999999999984</v>
      </c>
      <c r="P18" s="494">
        <f t="shared" si="16"/>
        <v>0.32847222222222205</v>
      </c>
      <c r="Q18" s="494">
        <f t="shared" si="16"/>
        <v>0.33402777777777759</v>
      </c>
      <c r="R18" s="494">
        <f t="shared" si="16"/>
        <v>0.33819444444444424</v>
      </c>
      <c r="S18" s="205">
        <f t="shared" si="13"/>
        <v>27.4</v>
      </c>
      <c r="T18" s="87">
        <f t="shared" si="14"/>
        <v>5.62499999999998E-2</v>
      </c>
      <c r="U18" s="80">
        <f t="shared" si="15"/>
        <v>20.296296296296369</v>
      </c>
      <c r="V18" s="81"/>
      <c r="W18" s="82">
        <f t="shared" ref="W18:W28" si="17">D18-D17</f>
        <v>5.4166666666666669E-2</v>
      </c>
      <c r="X18" s="68">
        <v>0.25</v>
      </c>
    </row>
    <row r="19" spans="1:24" ht="18.399999999999999" customHeight="1" thickBot="1" x14ac:dyDescent="0.3">
      <c r="A19" s="693"/>
      <c r="B19" s="74">
        <v>3</v>
      </c>
      <c r="C19" s="132"/>
      <c r="D19" s="510">
        <f>D18+"01:20"</f>
        <v>0.33750000000000002</v>
      </c>
      <c r="E19" s="494">
        <f t="shared" ref="E19:R19" si="18">D19+E$9</f>
        <v>0.34097222222222223</v>
      </c>
      <c r="F19" s="494">
        <f t="shared" si="18"/>
        <v>0.34513888888888888</v>
      </c>
      <c r="G19" s="494">
        <f t="shared" si="18"/>
        <v>0.34791666666666665</v>
      </c>
      <c r="H19" s="494">
        <f t="shared" si="18"/>
        <v>0.35069444444444442</v>
      </c>
      <c r="I19" s="494">
        <f t="shared" si="18"/>
        <v>0.35486111111111107</v>
      </c>
      <c r="J19" s="494">
        <f t="shared" si="18"/>
        <v>0.36111111111111105</v>
      </c>
      <c r="K19" s="494">
        <f t="shared" si="18"/>
        <v>0.36736111111111103</v>
      </c>
      <c r="L19" s="494">
        <f t="shared" si="18"/>
        <v>0.37222222222222212</v>
      </c>
      <c r="M19" s="494">
        <f t="shared" si="18"/>
        <v>0.37430555555555545</v>
      </c>
      <c r="N19" s="494">
        <f t="shared" si="18"/>
        <v>0.37708333333333321</v>
      </c>
      <c r="O19" s="494">
        <f t="shared" si="18"/>
        <v>0.38055555555555542</v>
      </c>
      <c r="P19" s="494">
        <f t="shared" si="18"/>
        <v>0.38402777777777763</v>
      </c>
      <c r="Q19" s="494">
        <f t="shared" si="18"/>
        <v>0.38958333333333317</v>
      </c>
      <c r="R19" s="494">
        <f t="shared" si="18"/>
        <v>0.39374999999999982</v>
      </c>
      <c r="S19" s="205">
        <f t="shared" si="13"/>
        <v>27.4</v>
      </c>
      <c r="T19" s="87">
        <f t="shared" si="14"/>
        <v>5.62499999999998E-2</v>
      </c>
      <c r="U19" s="80">
        <f t="shared" si="15"/>
        <v>20.296296296296369</v>
      </c>
      <c r="V19" s="81"/>
      <c r="W19" s="82">
        <f t="shared" si="17"/>
        <v>5.555555555555558E-2</v>
      </c>
      <c r="X19" s="130">
        <f>X18+"01:20"</f>
        <v>0.30555555555555558</v>
      </c>
    </row>
    <row r="20" spans="1:24" ht="18.399999999999999" customHeight="1" thickBot="1" x14ac:dyDescent="0.3">
      <c r="A20" s="693"/>
      <c r="B20" s="74">
        <v>4</v>
      </c>
      <c r="C20" s="132"/>
      <c r="D20" s="510">
        <f>D19+"01:10"</f>
        <v>0.38611111111111113</v>
      </c>
      <c r="E20" s="494">
        <f t="shared" ref="E20:R20" si="19">D20+E$9</f>
        <v>0.38958333333333334</v>
      </c>
      <c r="F20" s="494">
        <f t="shared" si="19"/>
        <v>0.39374999999999999</v>
      </c>
      <c r="G20" s="494">
        <f t="shared" si="19"/>
        <v>0.39652777777777776</v>
      </c>
      <c r="H20" s="494">
        <f t="shared" si="19"/>
        <v>0.39930555555555552</v>
      </c>
      <c r="I20" s="494">
        <f t="shared" si="19"/>
        <v>0.40347222222222218</v>
      </c>
      <c r="J20" s="494">
        <f t="shared" si="19"/>
        <v>0.40972222222222215</v>
      </c>
      <c r="K20" s="494">
        <f t="shared" si="19"/>
        <v>0.41597222222222213</v>
      </c>
      <c r="L20" s="494">
        <f t="shared" si="19"/>
        <v>0.42083333333333323</v>
      </c>
      <c r="M20" s="494">
        <f t="shared" si="19"/>
        <v>0.42291666666666655</v>
      </c>
      <c r="N20" s="494">
        <f t="shared" si="19"/>
        <v>0.42569444444444432</v>
      </c>
      <c r="O20" s="494">
        <f t="shared" si="19"/>
        <v>0.42916666666666653</v>
      </c>
      <c r="P20" s="494">
        <f t="shared" si="19"/>
        <v>0.43263888888888874</v>
      </c>
      <c r="Q20" s="494">
        <f t="shared" si="19"/>
        <v>0.43819444444444428</v>
      </c>
      <c r="R20" s="494">
        <f t="shared" si="19"/>
        <v>0.44236111111111093</v>
      </c>
      <c r="S20" s="205">
        <f t="shared" si="13"/>
        <v>27.4</v>
      </c>
      <c r="T20" s="87">
        <f t="shared" si="14"/>
        <v>5.62499999999998E-2</v>
      </c>
      <c r="U20" s="80">
        <f t="shared" si="15"/>
        <v>20.296296296296369</v>
      </c>
      <c r="V20" s="81"/>
      <c r="W20" s="82">
        <f t="shared" si="17"/>
        <v>4.8611111111111105E-2</v>
      </c>
      <c r="X20" s="130">
        <f>X19+"01:20"</f>
        <v>0.36111111111111116</v>
      </c>
    </row>
    <row r="21" spans="1:24" ht="18.399999999999999" customHeight="1" thickBot="1" x14ac:dyDescent="0.3">
      <c r="A21" s="693"/>
      <c r="B21" s="74">
        <v>5</v>
      </c>
      <c r="C21" s="132"/>
      <c r="D21" s="510">
        <f t="shared" ref="D21:D24" si="20">D20+"01:10"</f>
        <v>0.43472222222222223</v>
      </c>
      <c r="E21" s="494">
        <f t="shared" ref="E21:R21" si="21">D21+E$9</f>
        <v>0.43819444444444444</v>
      </c>
      <c r="F21" s="494">
        <f t="shared" si="21"/>
        <v>0.44236111111111109</v>
      </c>
      <c r="G21" s="494">
        <f t="shared" si="21"/>
        <v>0.44513888888888886</v>
      </c>
      <c r="H21" s="494">
        <f t="shared" si="21"/>
        <v>0.44791666666666663</v>
      </c>
      <c r="I21" s="494">
        <f t="shared" si="21"/>
        <v>0.45208333333333328</v>
      </c>
      <c r="J21" s="494">
        <f t="shared" si="21"/>
        <v>0.45833333333333326</v>
      </c>
      <c r="K21" s="494">
        <f t="shared" si="21"/>
        <v>0.46458333333333324</v>
      </c>
      <c r="L21" s="494">
        <f t="shared" si="21"/>
        <v>0.46944444444444433</v>
      </c>
      <c r="M21" s="494">
        <f t="shared" si="21"/>
        <v>0.47152777777777766</v>
      </c>
      <c r="N21" s="494">
        <f t="shared" si="21"/>
        <v>0.47430555555555542</v>
      </c>
      <c r="O21" s="494">
        <f t="shared" si="21"/>
        <v>0.47777777777777763</v>
      </c>
      <c r="P21" s="494">
        <f t="shared" si="21"/>
        <v>0.48124999999999984</v>
      </c>
      <c r="Q21" s="494">
        <f t="shared" si="21"/>
        <v>0.48680555555555538</v>
      </c>
      <c r="R21" s="494">
        <f t="shared" si="21"/>
        <v>0.49097222222222203</v>
      </c>
      <c r="S21" s="205">
        <f t="shared" si="13"/>
        <v>27.4</v>
      </c>
      <c r="T21" s="87">
        <f t="shared" si="14"/>
        <v>5.62499999999998E-2</v>
      </c>
      <c r="U21" s="80">
        <f t="shared" si="15"/>
        <v>20.296296296296369</v>
      </c>
      <c r="V21" s="81"/>
      <c r="W21" s="82">
        <f t="shared" si="17"/>
        <v>4.8611111111111105E-2</v>
      </c>
      <c r="X21" s="130">
        <f>X20+"01:10"</f>
        <v>0.40972222222222227</v>
      </c>
    </row>
    <row r="22" spans="1:24" ht="18.399999999999999" customHeight="1" thickBot="1" x14ac:dyDescent="0.3">
      <c r="A22" s="693"/>
      <c r="B22" s="74">
        <v>6</v>
      </c>
      <c r="C22" s="132"/>
      <c r="D22" s="510">
        <f t="shared" si="20"/>
        <v>0.48333333333333334</v>
      </c>
      <c r="E22" s="494">
        <f t="shared" ref="E22:R22" si="22">D22+E$9</f>
        <v>0.48680555555555555</v>
      </c>
      <c r="F22" s="494">
        <f t="shared" si="22"/>
        <v>0.4909722222222222</v>
      </c>
      <c r="G22" s="494">
        <f t="shared" si="22"/>
        <v>0.49374999999999997</v>
      </c>
      <c r="H22" s="494">
        <f t="shared" si="22"/>
        <v>0.49652777777777773</v>
      </c>
      <c r="I22" s="494">
        <f t="shared" si="22"/>
        <v>0.50069444444444444</v>
      </c>
      <c r="J22" s="494">
        <f t="shared" si="22"/>
        <v>0.50694444444444442</v>
      </c>
      <c r="K22" s="494">
        <f t="shared" si="22"/>
        <v>0.5131944444444444</v>
      </c>
      <c r="L22" s="494">
        <f t="shared" si="22"/>
        <v>0.51805555555555549</v>
      </c>
      <c r="M22" s="494">
        <f t="shared" si="22"/>
        <v>0.52013888888888882</v>
      </c>
      <c r="N22" s="494">
        <f t="shared" si="22"/>
        <v>0.52291666666666659</v>
      </c>
      <c r="O22" s="494">
        <f t="shared" si="22"/>
        <v>0.5263888888888888</v>
      </c>
      <c r="P22" s="494">
        <f t="shared" si="22"/>
        <v>0.52986111111111101</v>
      </c>
      <c r="Q22" s="494">
        <f t="shared" si="22"/>
        <v>0.53541666666666654</v>
      </c>
      <c r="R22" s="494">
        <f t="shared" si="22"/>
        <v>0.53958333333333319</v>
      </c>
      <c r="S22" s="205">
        <f t="shared" si="13"/>
        <v>27.4</v>
      </c>
      <c r="T22" s="87">
        <f t="shared" si="14"/>
        <v>5.6249999999999856E-2</v>
      </c>
      <c r="U22" s="80">
        <f t="shared" si="15"/>
        <v>20.296296296296347</v>
      </c>
      <c r="V22" s="81"/>
      <c r="W22" s="82">
        <f t="shared" si="17"/>
        <v>4.8611111111111105E-2</v>
      </c>
      <c r="X22" s="130">
        <f t="shared" ref="X22:X25" si="23">X21+"01:10"</f>
        <v>0.45833333333333337</v>
      </c>
    </row>
    <row r="23" spans="1:24" ht="18.399999999999999" customHeight="1" thickBot="1" x14ac:dyDescent="0.3">
      <c r="A23" s="693"/>
      <c r="B23" s="74">
        <v>7</v>
      </c>
      <c r="C23" s="132"/>
      <c r="D23" s="510">
        <f t="shared" si="20"/>
        <v>0.53194444444444444</v>
      </c>
      <c r="E23" s="494">
        <f t="shared" ref="E23:R23" si="24">D23+E$9</f>
        <v>0.53541666666666665</v>
      </c>
      <c r="F23" s="494">
        <f t="shared" si="24"/>
        <v>0.5395833333333333</v>
      </c>
      <c r="G23" s="494">
        <f t="shared" si="24"/>
        <v>0.54236111111111107</v>
      </c>
      <c r="H23" s="494">
        <f t="shared" si="24"/>
        <v>0.54513888888888884</v>
      </c>
      <c r="I23" s="494">
        <f t="shared" si="24"/>
        <v>0.54930555555555549</v>
      </c>
      <c r="J23" s="494">
        <f t="shared" si="24"/>
        <v>0.55555555555555547</v>
      </c>
      <c r="K23" s="494">
        <f t="shared" si="24"/>
        <v>0.56180555555555545</v>
      </c>
      <c r="L23" s="494">
        <f t="shared" si="24"/>
        <v>0.56666666666666654</v>
      </c>
      <c r="M23" s="494">
        <f t="shared" si="24"/>
        <v>0.56874999999999987</v>
      </c>
      <c r="N23" s="494">
        <f t="shared" si="24"/>
        <v>0.57152777777777763</v>
      </c>
      <c r="O23" s="494">
        <f t="shared" si="24"/>
        <v>0.57499999999999984</v>
      </c>
      <c r="P23" s="494">
        <f t="shared" si="24"/>
        <v>0.57847222222222205</v>
      </c>
      <c r="Q23" s="494">
        <f t="shared" si="24"/>
        <v>0.58402777777777759</v>
      </c>
      <c r="R23" s="494">
        <f t="shared" si="24"/>
        <v>0.58819444444444424</v>
      </c>
      <c r="S23" s="205">
        <f t="shared" si="13"/>
        <v>27.4</v>
      </c>
      <c r="T23" s="87">
        <f t="shared" si="14"/>
        <v>5.62499999999998E-2</v>
      </c>
      <c r="U23" s="80">
        <f t="shared" si="15"/>
        <v>20.296296296296369</v>
      </c>
      <c r="V23" s="81"/>
      <c r="W23" s="82">
        <f t="shared" si="17"/>
        <v>4.8611111111111105E-2</v>
      </c>
      <c r="X23" s="130">
        <f t="shared" si="23"/>
        <v>0.50694444444444453</v>
      </c>
    </row>
    <row r="24" spans="1:24" ht="18.399999999999999" customHeight="1" thickBot="1" x14ac:dyDescent="0.3">
      <c r="A24" s="693"/>
      <c r="B24" s="74">
        <v>8</v>
      </c>
      <c r="C24" s="132"/>
      <c r="D24" s="510">
        <f t="shared" si="20"/>
        <v>0.5805555555555556</v>
      </c>
      <c r="E24" s="494">
        <f t="shared" ref="E24:R24" si="25">D24+E$9</f>
        <v>0.58402777777777781</v>
      </c>
      <c r="F24" s="494">
        <f t="shared" si="25"/>
        <v>0.58819444444444446</v>
      </c>
      <c r="G24" s="494">
        <f t="shared" si="25"/>
        <v>0.59097222222222223</v>
      </c>
      <c r="H24" s="494">
        <f t="shared" si="25"/>
        <v>0.59375</v>
      </c>
      <c r="I24" s="494">
        <f t="shared" si="25"/>
        <v>0.59791666666666665</v>
      </c>
      <c r="J24" s="494">
        <f t="shared" si="25"/>
        <v>0.60416666666666663</v>
      </c>
      <c r="K24" s="494">
        <f t="shared" si="25"/>
        <v>0.61041666666666661</v>
      </c>
      <c r="L24" s="494">
        <f t="shared" si="25"/>
        <v>0.6152777777777777</v>
      </c>
      <c r="M24" s="494">
        <f t="shared" si="25"/>
        <v>0.61736111111111103</v>
      </c>
      <c r="N24" s="494">
        <f t="shared" si="25"/>
        <v>0.6201388888888888</v>
      </c>
      <c r="O24" s="494">
        <f t="shared" si="25"/>
        <v>0.62361111111111101</v>
      </c>
      <c r="P24" s="494">
        <f t="shared" si="25"/>
        <v>0.62708333333333321</v>
      </c>
      <c r="Q24" s="494">
        <f t="shared" si="25"/>
        <v>0.63263888888888875</v>
      </c>
      <c r="R24" s="494">
        <f t="shared" si="25"/>
        <v>0.6368055555555554</v>
      </c>
      <c r="S24" s="205">
        <f t="shared" si="13"/>
        <v>27.4</v>
      </c>
      <c r="T24" s="87">
        <f t="shared" si="14"/>
        <v>5.62499999999998E-2</v>
      </c>
      <c r="U24" s="80">
        <f t="shared" si="15"/>
        <v>20.296296296296369</v>
      </c>
      <c r="V24" s="81"/>
      <c r="W24" s="82">
        <f t="shared" si="17"/>
        <v>4.861111111111116E-2</v>
      </c>
      <c r="X24" s="130">
        <f t="shared" si="23"/>
        <v>0.55555555555555569</v>
      </c>
    </row>
    <row r="25" spans="1:24" ht="18.399999999999999" customHeight="1" thickBot="1" x14ac:dyDescent="0.3">
      <c r="A25" s="693"/>
      <c r="B25" s="74">
        <v>9</v>
      </c>
      <c r="C25" s="132"/>
      <c r="D25" s="510">
        <f>D24+"01:20"</f>
        <v>0.63611111111111118</v>
      </c>
      <c r="E25" s="494">
        <f t="shared" ref="E25:R25" si="26">D25+E$9</f>
        <v>0.63958333333333339</v>
      </c>
      <c r="F25" s="494">
        <f t="shared" si="26"/>
        <v>0.64375000000000004</v>
      </c>
      <c r="G25" s="494">
        <f t="shared" si="26"/>
        <v>0.64652777777777781</v>
      </c>
      <c r="H25" s="494">
        <f t="shared" si="26"/>
        <v>0.64930555555555558</v>
      </c>
      <c r="I25" s="494">
        <f t="shared" si="26"/>
        <v>0.65347222222222223</v>
      </c>
      <c r="J25" s="494">
        <f t="shared" si="26"/>
        <v>0.65972222222222221</v>
      </c>
      <c r="K25" s="494">
        <f t="shared" si="26"/>
        <v>0.66597222222222219</v>
      </c>
      <c r="L25" s="494">
        <f t="shared" si="26"/>
        <v>0.67083333333333328</v>
      </c>
      <c r="M25" s="494">
        <f t="shared" si="26"/>
        <v>0.67291666666666661</v>
      </c>
      <c r="N25" s="494">
        <f t="shared" si="26"/>
        <v>0.67569444444444438</v>
      </c>
      <c r="O25" s="494">
        <f t="shared" si="26"/>
        <v>0.67916666666666659</v>
      </c>
      <c r="P25" s="494">
        <f t="shared" si="26"/>
        <v>0.6826388888888888</v>
      </c>
      <c r="Q25" s="494">
        <f t="shared" si="26"/>
        <v>0.68819444444444433</v>
      </c>
      <c r="R25" s="494">
        <f t="shared" si="26"/>
        <v>0.69236111111111098</v>
      </c>
      <c r="S25" s="205">
        <f t="shared" si="13"/>
        <v>27.4</v>
      </c>
      <c r="T25" s="87">
        <f t="shared" si="14"/>
        <v>5.62499999999998E-2</v>
      </c>
      <c r="U25" s="80">
        <f t="shared" si="15"/>
        <v>20.296296296296369</v>
      </c>
      <c r="V25" s="81"/>
      <c r="W25" s="82">
        <f t="shared" si="17"/>
        <v>5.555555555555558E-2</v>
      </c>
      <c r="X25" s="130">
        <f t="shared" si="23"/>
        <v>0.60416666666666685</v>
      </c>
    </row>
    <row r="26" spans="1:24" ht="18.399999999999999" customHeight="1" thickBot="1" x14ac:dyDescent="0.3">
      <c r="A26" s="693"/>
      <c r="B26" s="74">
        <v>10</v>
      </c>
      <c r="C26" s="132"/>
      <c r="D26" s="510">
        <f>D25+"01:20"</f>
        <v>0.69166666666666676</v>
      </c>
      <c r="E26" s="494">
        <f t="shared" ref="E26:R26" si="27">D26+E$9</f>
        <v>0.69513888888888897</v>
      </c>
      <c r="F26" s="494">
        <f t="shared" si="27"/>
        <v>0.69930555555555562</v>
      </c>
      <c r="G26" s="494">
        <f t="shared" si="27"/>
        <v>0.70208333333333339</v>
      </c>
      <c r="H26" s="494">
        <f t="shared" si="27"/>
        <v>0.70486111111111116</v>
      </c>
      <c r="I26" s="494">
        <f t="shared" si="27"/>
        <v>0.70902777777777781</v>
      </c>
      <c r="J26" s="494">
        <f t="shared" si="27"/>
        <v>0.71527777777777779</v>
      </c>
      <c r="K26" s="494">
        <f t="shared" si="27"/>
        <v>0.72152777777777777</v>
      </c>
      <c r="L26" s="494">
        <f t="shared" si="27"/>
        <v>0.72638888888888886</v>
      </c>
      <c r="M26" s="494">
        <f t="shared" si="27"/>
        <v>0.72847222222222219</v>
      </c>
      <c r="N26" s="494">
        <f t="shared" si="27"/>
        <v>0.73124999999999996</v>
      </c>
      <c r="O26" s="494">
        <f t="shared" si="27"/>
        <v>0.73472222222222217</v>
      </c>
      <c r="P26" s="494">
        <f t="shared" si="27"/>
        <v>0.73819444444444438</v>
      </c>
      <c r="Q26" s="494">
        <f t="shared" si="27"/>
        <v>0.74374999999999991</v>
      </c>
      <c r="R26" s="494">
        <f t="shared" si="27"/>
        <v>0.74791666666666656</v>
      </c>
      <c r="S26" s="205">
        <f t="shared" si="13"/>
        <v>27.4</v>
      </c>
      <c r="T26" s="87">
        <f t="shared" si="14"/>
        <v>5.62499999999998E-2</v>
      </c>
      <c r="U26" s="80">
        <f t="shared" si="15"/>
        <v>20.296296296296369</v>
      </c>
      <c r="V26" s="81"/>
      <c r="W26" s="82">
        <f t="shared" si="17"/>
        <v>5.555555555555558E-2</v>
      </c>
      <c r="X26" s="130">
        <f>X25+"01:20"</f>
        <v>0.65972222222222243</v>
      </c>
    </row>
    <row r="27" spans="1:24" ht="18.399999999999999" customHeight="1" thickBot="1" x14ac:dyDescent="0.3">
      <c r="A27" s="693"/>
      <c r="B27" s="74">
        <v>11</v>
      </c>
      <c r="C27" s="132"/>
      <c r="D27" s="510">
        <f t="shared" ref="D27" si="28">D26+"01:20"</f>
        <v>0.74722222222222234</v>
      </c>
      <c r="E27" s="494">
        <f t="shared" ref="E27:R27" si="29">D27+E$9</f>
        <v>0.75069444444444455</v>
      </c>
      <c r="F27" s="494">
        <f t="shared" si="29"/>
        <v>0.7548611111111112</v>
      </c>
      <c r="G27" s="494">
        <f t="shared" si="29"/>
        <v>0.75763888888888897</v>
      </c>
      <c r="H27" s="494">
        <f t="shared" si="29"/>
        <v>0.76041666666666674</v>
      </c>
      <c r="I27" s="494">
        <f t="shared" si="29"/>
        <v>0.76458333333333339</v>
      </c>
      <c r="J27" s="494">
        <f t="shared" si="29"/>
        <v>0.77083333333333337</v>
      </c>
      <c r="K27" s="494">
        <f t="shared" si="29"/>
        <v>0.77708333333333335</v>
      </c>
      <c r="L27" s="494">
        <f t="shared" si="29"/>
        <v>0.78194444444444444</v>
      </c>
      <c r="M27" s="494">
        <f t="shared" si="29"/>
        <v>0.78402777777777777</v>
      </c>
      <c r="N27" s="494">
        <f t="shared" si="29"/>
        <v>0.78680555555555554</v>
      </c>
      <c r="O27" s="494">
        <f t="shared" si="29"/>
        <v>0.79027777777777775</v>
      </c>
      <c r="P27" s="494">
        <f t="shared" si="29"/>
        <v>0.79374999999999996</v>
      </c>
      <c r="Q27" s="494">
        <f t="shared" si="29"/>
        <v>0.79930555555555549</v>
      </c>
      <c r="R27" s="494">
        <f t="shared" si="29"/>
        <v>0.80347222222222214</v>
      </c>
      <c r="S27" s="205">
        <f t="shared" si="13"/>
        <v>27.4</v>
      </c>
      <c r="T27" s="87">
        <f t="shared" si="14"/>
        <v>5.62499999999998E-2</v>
      </c>
      <c r="U27" s="80">
        <f t="shared" si="15"/>
        <v>20.296296296296369</v>
      </c>
      <c r="V27" s="81"/>
      <c r="W27" s="82">
        <f t="shared" si="17"/>
        <v>5.555555555555558E-2</v>
      </c>
      <c r="X27" s="130">
        <f>X26+"01:20"</f>
        <v>0.71527777777777801</v>
      </c>
    </row>
    <row r="28" spans="1:24" ht="18.399999999999999" customHeight="1" thickBot="1" x14ac:dyDescent="0.3">
      <c r="A28" s="709"/>
      <c r="B28" s="74">
        <v>12</v>
      </c>
      <c r="C28" s="132"/>
      <c r="D28" s="510">
        <v>0.80972222222222223</v>
      </c>
      <c r="E28" s="494">
        <f t="shared" ref="E28:R28" si="30">D28+E$9</f>
        <v>0.81319444444444444</v>
      </c>
      <c r="F28" s="494">
        <f t="shared" si="30"/>
        <v>0.81736111111111109</v>
      </c>
      <c r="G28" s="494">
        <f t="shared" si="30"/>
        <v>0.82013888888888886</v>
      </c>
      <c r="H28" s="494">
        <f t="shared" si="30"/>
        <v>0.82291666666666663</v>
      </c>
      <c r="I28" s="494">
        <f t="shared" si="30"/>
        <v>0.82708333333333328</v>
      </c>
      <c r="J28" s="494">
        <f t="shared" si="30"/>
        <v>0.83333333333333326</v>
      </c>
      <c r="K28" s="494">
        <f t="shared" si="30"/>
        <v>0.83958333333333324</v>
      </c>
      <c r="L28" s="494">
        <f t="shared" si="30"/>
        <v>0.84444444444444433</v>
      </c>
      <c r="M28" s="494">
        <f t="shared" si="30"/>
        <v>0.84652777777777766</v>
      </c>
      <c r="N28" s="494">
        <f t="shared" si="30"/>
        <v>0.84930555555555542</v>
      </c>
      <c r="O28" s="494">
        <f t="shared" si="30"/>
        <v>0.85277777777777763</v>
      </c>
      <c r="P28" s="494">
        <f t="shared" si="30"/>
        <v>0.85624999999999984</v>
      </c>
      <c r="Q28" s="494">
        <f t="shared" si="30"/>
        <v>0.86180555555555538</v>
      </c>
      <c r="R28" s="494">
        <f t="shared" si="30"/>
        <v>0.86597222222222203</v>
      </c>
      <c r="S28" s="205">
        <f t="shared" si="13"/>
        <v>27.4</v>
      </c>
      <c r="T28" s="87">
        <f t="shared" si="14"/>
        <v>5.62499999999998E-2</v>
      </c>
      <c r="U28" s="80">
        <f t="shared" si="15"/>
        <v>20.296296296296369</v>
      </c>
      <c r="V28" s="81"/>
      <c r="W28" s="82">
        <f t="shared" si="17"/>
        <v>6.2499999999999889E-2</v>
      </c>
      <c r="X28" s="130">
        <f t="shared" ref="X28" si="31">X27+"01:20"</f>
        <v>0.77083333333333359</v>
      </c>
    </row>
    <row r="29" spans="1:24" ht="18.399999999999999" customHeight="1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W29" s="82"/>
      <c r="X29" s="130">
        <v>0.83333333333333337</v>
      </c>
    </row>
    <row r="30" spans="1:24" ht="18.399999999999999" customHeight="1" x14ac:dyDescent="0.25">
      <c r="A30" s="84"/>
      <c r="B30" s="84"/>
      <c r="C30" s="84"/>
      <c r="D30" s="84" t="s">
        <v>63</v>
      </c>
      <c r="E30" s="84">
        <v>12</v>
      </c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W30" s="82"/>
    </row>
    <row r="31" spans="1:24" ht="18.399999999999999" customHeight="1" x14ac:dyDescent="0.25">
      <c r="A31" s="84"/>
      <c r="B31" s="84"/>
      <c r="C31" s="84"/>
      <c r="D31" s="84" t="s">
        <v>64</v>
      </c>
      <c r="E31" s="84">
        <v>0</v>
      </c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W31" s="82"/>
    </row>
    <row r="32" spans="1:24" ht="18.399999999999999" customHeight="1" x14ac:dyDescent="0.25">
      <c r="A32" s="84"/>
      <c r="B32" s="84"/>
      <c r="C32" s="84"/>
      <c r="D32" s="84" t="s">
        <v>65</v>
      </c>
      <c r="E32" s="84">
        <f>B28</f>
        <v>12</v>
      </c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W32" s="82"/>
    </row>
    <row r="33" spans="1:23" ht="18.399999999999999" customHeight="1" x14ac:dyDescent="0.25">
      <c r="A33" s="84"/>
      <c r="B33" s="84"/>
      <c r="C33" s="84"/>
      <c r="D33" s="84" t="s">
        <v>66</v>
      </c>
      <c r="E33" s="207">
        <f>S13</f>
        <v>27.4</v>
      </c>
      <c r="F33" s="207"/>
      <c r="G33" s="207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W33" s="82"/>
    </row>
    <row r="34" spans="1:23" ht="15" customHeight="1" x14ac:dyDescent="0.25">
      <c r="D34" s="84" t="s">
        <v>68</v>
      </c>
      <c r="E34" s="84"/>
      <c r="F34" s="84"/>
      <c r="G34" s="84"/>
      <c r="H34" s="84"/>
      <c r="I34" s="84"/>
      <c r="J34" s="84"/>
      <c r="W34" s="82"/>
    </row>
    <row r="35" spans="1:23" ht="15" customHeight="1" x14ac:dyDescent="0.25">
      <c r="D35" s="84" t="s">
        <v>70</v>
      </c>
      <c r="H35" s="84"/>
      <c r="I35" s="84"/>
      <c r="J35" s="84"/>
      <c r="W35" s="82"/>
    </row>
    <row r="36" spans="1:23" ht="15" customHeight="1" x14ac:dyDescent="0.25">
      <c r="W36" s="82"/>
    </row>
    <row r="37" spans="1:23" ht="15" customHeight="1" x14ac:dyDescent="0.25">
      <c r="W37" s="82"/>
    </row>
    <row r="38" spans="1:23" ht="15" customHeight="1" x14ac:dyDescent="0.25">
      <c r="W38" s="82"/>
    </row>
    <row r="39" spans="1:23" ht="15" customHeight="1" x14ac:dyDescent="0.25">
      <c r="W39" s="82"/>
    </row>
    <row r="40" spans="1:23" ht="15" customHeight="1" x14ac:dyDescent="0.25">
      <c r="W40" s="82"/>
    </row>
    <row r="41" spans="1:23" ht="15" customHeight="1" x14ac:dyDescent="0.25">
      <c r="W41" s="82"/>
    </row>
    <row r="42" spans="1:23" ht="15" customHeight="1" x14ac:dyDescent="0.25">
      <c r="W42" s="82"/>
    </row>
    <row r="43" spans="1:23" ht="15" customHeight="1" x14ac:dyDescent="0.25">
      <c r="W43" s="82"/>
    </row>
    <row r="57" spans="5:5" ht="15" customHeight="1" x14ac:dyDescent="0.25">
      <c r="E57" s="40">
        <v>3</v>
      </c>
    </row>
    <row r="58" spans="5:5" ht="15" customHeight="1" x14ac:dyDescent="0.25">
      <c r="E58" s="40">
        <f>B54</f>
        <v>0</v>
      </c>
    </row>
  </sheetData>
  <mergeCells count="12">
    <mergeCell ref="A17:A28"/>
    <mergeCell ref="B8:U8"/>
    <mergeCell ref="B11:C11"/>
    <mergeCell ref="T11:T15"/>
    <mergeCell ref="U11:U15"/>
    <mergeCell ref="V11:V15"/>
    <mergeCell ref="S13:S15"/>
    <mergeCell ref="B12:C12"/>
    <mergeCell ref="B15:C15"/>
    <mergeCell ref="B16:V16"/>
    <mergeCell ref="E11:P11"/>
    <mergeCell ref="S11:S12"/>
  </mergeCells>
  <pageMargins left="0.51181102362204722" right="0.15748031496062992" top="0.74803149606299213" bottom="0.74803149606299213" header="0.31496062992125984" footer="0.31496062992125984"/>
  <pageSetup paperSize="9" scale="39" fitToHeight="5" orientation="portrait" r:id="rId1"/>
  <legacyDrawingHF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58"/>
  <sheetViews>
    <sheetView view="pageBreakPreview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4" width="12.42578125" style="40" customWidth="1"/>
    <col min="5" max="17" width="10.7109375" style="40" customWidth="1"/>
    <col min="18" max="18" width="12.140625" style="40" customWidth="1"/>
    <col min="19" max="20" width="9.7109375" style="40" customWidth="1"/>
    <col min="21" max="21" width="14.7109375" style="40" customWidth="1"/>
    <col min="22" max="16384" width="11.5703125" style="40"/>
  </cols>
  <sheetData>
    <row r="1" spans="2:22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</row>
    <row r="2" spans="2:22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</row>
    <row r="3" spans="2:22" s="30" customFormat="1" ht="23.25" x14ac:dyDescent="0.35">
      <c r="B3" s="31" t="s">
        <v>364</v>
      </c>
      <c r="C3" s="31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</row>
    <row r="4" spans="2:22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22" s="30" customFormat="1" ht="23.25" x14ac:dyDescent="0.35">
      <c r="B5" s="32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2" s="30" customFormat="1" ht="23.25" x14ac:dyDescent="0.35">
      <c r="B6" s="102" t="s">
        <v>183</v>
      </c>
      <c r="C6" s="31"/>
      <c r="D6" s="31"/>
      <c r="E6" s="31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</row>
    <row r="7" spans="2:22" s="30" customFormat="1" ht="24" thickBot="1" x14ac:dyDescent="0.4">
      <c r="B7" s="32" t="s">
        <v>185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173"/>
      <c r="U7" s="173"/>
    </row>
    <row r="8" spans="2:22" s="30" customFormat="1" ht="115.15" customHeight="1" thickBot="1" x14ac:dyDescent="0.4">
      <c r="B8" s="791" t="s">
        <v>373</v>
      </c>
      <c r="C8" s="792"/>
      <c r="D8" s="792"/>
      <c r="E8" s="792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3"/>
    </row>
    <row r="9" spans="2:22" x14ac:dyDescent="0.25">
      <c r="B9" s="104"/>
      <c r="C9" s="104"/>
      <c r="D9" s="114">
        <v>0</v>
      </c>
      <c r="E9" s="114">
        <v>3.472222222222222E-3</v>
      </c>
      <c r="F9" s="114">
        <v>4.1666666666666666E-3</v>
      </c>
      <c r="G9" s="114">
        <v>2.7777777777777779E-3</v>
      </c>
      <c r="H9" s="114">
        <v>2.7777777777777779E-3</v>
      </c>
      <c r="I9" s="114">
        <v>4.1666666666666666E-3</v>
      </c>
      <c r="J9" s="114">
        <v>6.2499999999999995E-3</v>
      </c>
      <c r="K9" s="114">
        <v>6.2499999999999995E-3</v>
      </c>
      <c r="L9" s="114">
        <v>4.8611111111111112E-3</v>
      </c>
      <c r="M9" s="114">
        <v>2.0833333333333333E-3</v>
      </c>
      <c r="N9" s="114">
        <v>2.7777777777777779E-3</v>
      </c>
      <c r="O9" s="114">
        <v>3.472222222222222E-3</v>
      </c>
      <c r="P9" s="114">
        <v>3.472222222222222E-3</v>
      </c>
      <c r="Q9" s="114">
        <v>5.5555555555555558E-3</v>
      </c>
      <c r="R9" s="114">
        <v>4.1666666666666666E-3</v>
      </c>
      <c r="S9" s="195">
        <f>SUM(E9:R9)</f>
        <v>5.6250000000000001E-2</v>
      </c>
      <c r="T9" s="195"/>
      <c r="U9" s="106"/>
    </row>
    <row r="10" spans="2:22" ht="15.75" customHeight="1" thickBot="1" x14ac:dyDescent="0.3">
      <c r="B10" s="104"/>
      <c r="C10" s="104"/>
      <c r="D10" s="111">
        <v>0</v>
      </c>
      <c r="E10" s="111">
        <v>3.472222222222222E-3</v>
      </c>
      <c r="F10" s="111">
        <v>4.1666666666666666E-3</v>
      </c>
      <c r="G10" s="111">
        <v>2.0833333333333333E-3</v>
      </c>
      <c r="H10" s="111">
        <v>2.7777777777777779E-3</v>
      </c>
      <c r="I10" s="111">
        <v>4.1666666666666666E-3</v>
      </c>
      <c r="J10" s="111">
        <v>5.5555555555555558E-3</v>
      </c>
      <c r="K10" s="111">
        <v>5.5555555555555558E-3</v>
      </c>
      <c r="L10" s="111">
        <v>4.8611111111111112E-3</v>
      </c>
      <c r="M10" s="111">
        <v>2.0833333333333333E-3</v>
      </c>
      <c r="N10" s="111">
        <v>2.7777777777777779E-3</v>
      </c>
      <c r="O10" s="111">
        <v>2.7777777777777779E-3</v>
      </c>
      <c r="P10" s="111">
        <v>3.472222222222222E-3</v>
      </c>
      <c r="Q10" s="111">
        <v>4.8611111111111112E-3</v>
      </c>
      <c r="R10" s="111">
        <v>4.1666666666666666E-3</v>
      </c>
      <c r="S10" s="195">
        <f>SUM(E10:R10)</f>
        <v>5.2777777777777771E-2</v>
      </c>
      <c r="T10" s="195"/>
      <c r="U10" s="106"/>
    </row>
    <row r="11" spans="2:22" ht="26.25" customHeight="1" thickBot="1" x14ac:dyDescent="0.3">
      <c r="B11" s="696" t="s">
        <v>47</v>
      </c>
      <c r="C11" s="697"/>
      <c r="D11" s="196" t="s">
        <v>127</v>
      </c>
      <c r="E11" s="786"/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7"/>
      <c r="Q11" s="196"/>
      <c r="R11" s="373" t="s">
        <v>49</v>
      </c>
      <c r="S11" s="701" t="s">
        <v>50</v>
      </c>
      <c r="T11" s="701" t="s">
        <v>51</v>
      </c>
      <c r="U11" s="701" t="s">
        <v>52</v>
      </c>
      <c r="V11" s="701" t="s">
        <v>53</v>
      </c>
    </row>
    <row r="12" spans="2:22" ht="48.75" thickBot="1" x14ac:dyDescent="0.3">
      <c r="B12" s="687"/>
      <c r="C12" s="688"/>
      <c r="D12" s="96" t="s">
        <v>265</v>
      </c>
      <c r="E12" s="96" t="s">
        <v>201</v>
      </c>
      <c r="F12" s="96" t="s">
        <v>267</v>
      </c>
      <c r="G12" s="96" t="s">
        <v>202</v>
      </c>
      <c r="H12" s="96" t="s">
        <v>307</v>
      </c>
      <c r="I12" s="199" t="s">
        <v>342</v>
      </c>
      <c r="J12" s="200" t="s">
        <v>301</v>
      </c>
      <c r="K12" s="198" t="s">
        <v>342</v>
      </c>
      <c r="L12" s="96" t="s">
        <v>303</v>
      </c>
      <c r="M12" s="96" t="s">
        <v>202</v>
      </c>
      <c r="N12" s="96" t="s">
        <v>267</v>
      </c>
      <c r="O12" s="96" t="s">
        <v>201</v>
      </c>
      <c r="P12" s="96" t="s">
        <v>265</v>
      </c>
      <c r="Q12" s="96" t="s">
        <v>184</v>
      </c>
      <c r="R12" s="367" t="s">
        <v>150</v>
      </c>
      <c r="S12" s="702"/>
      <c r="T12" s="703"/>
      <c r="U12" s="703"/>
      <c r="V12" s="703"/>
    </row>
    <row r="13" spans="2:22" ht="15.75" thickBot="1" x14ac:dyDescent="0.3">
      <c r="B13" s="52" t="s">
        <v>58</v>
      </c>
      <c r="C13" s="53">
        <v>0</v>
      </c>
      <c r="D13" s="370"/>
      <c r="E13" s="55">
        <v>1.87</v>
      </c>
      <c r="F13" s="55">
        <v>2.2000000000000002</v>
      </c>
      <c r="G13" s="55">
        <v>1.1000000000000001</v>
      </c>
      <c r="H13" s="55">
        <v>1.8</v>
      </c>
      <c r="I13" s="55">
        <v>2.5</v>
      </c>
      <c r="J13" s="640">
        <v>2.6</v>
      </c>
      <c r="K13" s="55">
        <v>2.6</v>
      </c>
      <c r="L13" s="55">
        <v>1.9</v>
      </c>
      <c r="M13" s="55">
        <v>1</v>
      </c>
      <c r="N13" s="55">
        <v>1.4</v>
      </c>
      <c r="O13" s="55">
        <v>1.4</v>
      </c>
      <c r="P13" s="56">
        <v>1.83</v>
      </c>
      <c r="Q13" s="201">
        <v>2.6</v>
      </c>
      <c r="R13" s="201">
        <v>2.6</v>
      </c>
      <c r="S13" s="719">
        <f>R14</f>
        <v>27.4</v>
      </c>
      <c r="T13" s="703"/>
      <c r="U13" s="703"/>
      <c r="V13" s="703"/>
    </row>
    <row r="14" spans="2:22" ht="30.75" customHeight="1" thickBot="1" x14ac:dyDescent="0.3">
      <c r="B14" s="58" t="s">
        <v>59</v>
      </c>
      <c r="C14" s="59">
        <v>0</v>
      </c>
      <c r="D14" s="60">
        <f t="shared" ref="D14" si="0">C14+D13</f>
        <v>0</v>
      </c>
      <c r="E14" s="61">
        <f>D14+E13</f>
        <v>1.87</v>
      </c>
      <c r="F14" s="61">
        <f t="shared" ref="F14:R14" si="1">E14+F13</f>
        <v>4.07</v>
      </c>
      <c r="G14" s="61">
        <f t="shared" si="1"/>
        <v>5.17</v>
      </c>
      <c r="H14" s="61">
        <f t="shared" si="1"/>
        <v>6.97</v>
      </c>
      <c r="I14" s="61">
        <f t="shared" si="1"/>
        <v>9.4699999999999989</v>
      </c>
      <c r="J14" s="61">
        <f t="shared" si="1"/>
        <v>12.069999999999999</v>
      </c>
      <c r="K14" s="61">
        <f t="shared" si="1"/>
        <v>14.669999999999998</v>
      </c>
      <c r="L14" s="61">
        <f t="shared" si="1"/>
        <v>16.569999999999997</v>
      </c>
      <c r="M14" s="61">
        <f t="shared" si="1"/>
        <v>17.569999999999997</v>
      </c>
      <c r="N14" s="61">
        <f t="shared" si="1"/>
        <v>18.969999999999995</v>
      </c>
      <c r="O14" s="61">
        <f t="shared" si="1"/>
        <v>20.369999999999994</v>
      </c>
      <c r="P14" s="61">
        <f t="shared" si="1"/>
        <v>22.199999999999996</v>
      </c>
      <c r="Q14" s="61">
        <f t="shared" si="1"/>
        <v>24.799999999999997</v>
      </c>
      <c r="R14" s="61">
        <f t="shared" si="1"/>
        <v>27.4</v>
      </c>
      <c r="S14" s="720"/>
      <c r="T14" s="703"/>
      <c r="U14" s="703"/>
      <c r="V14" s="703"/>
    </row>
    <row r="15" spans="2:22" ht="30.75" customHeight="1" thickBot="1" x14ac:dyDescent="0.3">
      <c r="B15" s="687" t="s">
        <v>60</v>
      </c>
      <c r="C15" s="758"/>
      <c r="D15" s="60" t="e">
        <f t="shared" ref="D15:R15" si="2">D13/((D10*1440)/60)</f>
        <v>#DIV/0!</v>
      </c>
      <c r="E15" s="61">
        <f t="shared" si="2"/>
        <v>22.44</v>
      </c>
      <c r="F15" s="61">
        <f t="shared" si="2"/>
        <v>22</v>
      </c>
      <c r="G15" s="61">
        <f t="shared" si="2"/>
        <v>22</v>
      </c>
      <c r="H15" s="61">
        <f t="shared" si="2"/>
        <v>27</v>
      </c>
      <c r="I15" s="61">
        <f t="shared" si="2"/>
        <v>25</v>
      </c>
      <c r="J15" s="61">
        <f t="shared" si="2"/>
        <v>19.5</v>
      </c>
      <c r="K15" s="61">
        <f t="shared" si="2"/>
        <v>19.5</v>
      </c>
      <c r="L15" s="61">
        <f t="shared" si="2"/>
        <v>16.285714285714285</v>
      </c>
      <c r="M15" s="61">
        <f t="shared" si="2"/>
        <v>20</v>
      </c>
      <c r="N15" s="61">
        <f t="shared" si="2"/>
        <v>21</v>
      </c>
      <c r="O15" s="61">
        <f t="shared" si="2"/>
        <v>21</v>
      </c>
      <c r="P15" s="61">
        <f t="shared" si="2"/>
        <v>21.96</v>
      </c>
      <c r="Q15" s="61">
        <f t="shared" si="2"/>
        <v>22.285714285714285</v>
      </c>
      <c r="R15" s="61">
        <f t="shared" si="2"/>
        <v>26</v>
      </c>
      <c r="S15" s="721"/>
      <c r="T15" s="702"/>
      <c r="U15" s="702"/>
      <c r="V15" s="702"/>
    </row>
    <row r="16" spans="2:22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690"/>
      <c r="T16" s="708"/>
      <c r="U16" s="708"/>
      <c r="V16" s="691"/>
    </row>
    <row r="17" spans="1:23" ht="18.399999999999999" customHeight="1" thickBot="1" x14ac:dyDescent="0.3">
      <c r="A17" s="692" t="s">
        <v>38</v>
      </c>
      <c r="B17" s="67">
        <v>1</v>
      </c>
      <c r="C17" s="68">
        <v>0.2013888888888889</v>
      </c>
      <c r="D17" s="442">
        <v>0.22777777777777777</v>
      </c>
      <c r="E17" s="69">
        <f>D17+E$10</f>
        <v>0.23124999999999998</v>
      </c>
      <c r="F17" s="69">
        <f t="shared" ref="F17:R17" si="3">E17+F$10</f>
        <v>0.23541666666666666</v>
      </c>
      <c r="G17" s="69">
        <f t="shared" si="3"/>
        <v>0.23749999999999999</v>
      </c>
      <c r="H17" s="69">
        <f t="shared" si="3"/>
        <v>0.24027777777777776</v>
      </c>
      <c r="I17" s="69">
        <f t="shared" si="3"/>
        <v>0.24444444444444444</v>
      </c>
      <c r="J17" s="69">
        <f t="shared" si="3"/>
        <v>0.25</v>
      </c>
      <c r="K17" s="69">
        <f t="shared" si="3"/>
        <v>0.25555555555555554</v>
      </c>
      <c r="L17" s="69">
        <f t="shared" si="3"/>
        <v>0.26041666666666663</v>
      </c>
      <c r="M17" s="69">
        <f t="shared" si="3"/>
        <v>0.26249999999999996</v>
      </c>
      <c r="N17" s="69">
        <f t="shared" si="3"/>
        <v>0.26527777777777772</v>
      </c>
      <c r="O17" s="69">
        <f t="shared" si="3"/>
        <v>0.26805555555555549</v>
      </c>
      <c r="P17" s="69">
        <f t="shared" si="3"/>
        <v>0.2715277777777777</v>
      </c>
      <c r="Q17" s="69">
        <f t="shared" si="3"/>
        <v>0.2763888888888888</v>
      </c>
      <c r="R17" s="69">
        <f t="shared" si="3"/>
        <v>0.28055555555555545</v>
      </c>
      <c r="S17" s="204">
        <f t="shared" ref="S17:S26" si="4">$S$13</f>
        <v>27.4</v>
      </c>
      <c r="T17" s="87">
        <f t="shared" ref="T17:T26" si="5">R17-D17</f>
        <v>5.2777777777777674E-2</v>
      </c>
      <c r="U17" s="73">
        <f t="shared" ref="U17:U26" si="6">$E$31/((T17*1440)/60)</f>
        <v>21.631578947368464</v>
      </c>
      <c r="V17" s="39"/>
    </row>
    <row r="18" spans="1:23" ht="18.399999999999999" customHeight="1" thickBot="1" x14ac:dyDescent="0.3">
      <c r="A18" s="693"/>
      <c r="B18" s="74">
        <v>2</v>
      </c>
      <c r="C18" s="130">
        <v>0.25347222222222227</v>
      </c>
      <c r="D18" s="473">
        <v>0.2902777777777778</v>
      </c>
      <c r="E18" s="69">
        <f t="shared" ref="E18:R18" si="7">D18+E$10</f>
        <v>0.29375000000000001</v>
      </c>
      <c r="F18" s="69">
        <f t="shared" si="7"/>
        <v>0.29791666666666666</v>
      </c>
      <c r="G18" s="69">
        <f t="shared" si="7"/>
        <v>0.3</v>
      </c>
      <c r="H18" s="69">
        <f t="shared" si="7"/>
        <v>0.30277777777777776</v>
      </c>
      <c r="I18" s="69">
        <f t="shared" si="7"/>
        <v>0.30694444444444441</v>
      </c>
      <c r="J18" s="69">
        <f t="shared" si="7"/>
        <v>0.31249999999999994</v>
      </c>
      <c r="K18" s="69">
        <f t="shared" si="7"/>
        <v>0.31805555555555548</v>
      </c>
      <c r="L18" s="69">
        <f t="shared" si="7"/>
        <v>0.32291666666666657</v>
      </c>
      <c r="M18" s="69">
        <f t="shared" si="7"/>
        <v>0.3249999999999999</v>
      </c>
      <c r="N18" s="69">
        <f t="shared" si="7"/>
        <v>0.32777777777777767</v>
      </c>
      <c r="O18" s="69">
        <f t="shared" si="7"/>
        <v>0.33055555555555544</v>
      </c>
      <c r="P18" s="69">
        <f t="shared" si="7"/>
        <v>0.33402777777777765</v>
      </c>
      <c r="Q18" s="69">
        <f t="shared" si="7"/>
        <v>0.33888888888888874</v>
      </c>
      <c r="R18" s="69">
        <f t="shared" si="7"/>
        <v>0.34305555555555539</v>
      </c>
      <c r="S18" s="205">
        <f t="shared" si="4"/>
        <v>27.4</v>
      </c>
      <c r="T18" s="87">
        <f t="shared" si="5"/>
        <v>5.277777777777759E-2</v>
      </c>
      <c r="U18" s="80">
        <f t="shared" si="6"/>
        <v>21.631578947368496</v>
      </c>
      <c r="V18" s="81"/>
      <c r="W18" s="82">
        <f t="shared" ref="W18:W26" si="8">D18-D17</f>
        <v>6.2500000000000028E-2</v>
      </c>
    </row>
    <row r="19" spans="1:23" ht="18.399999999999999" customHeight="1" thickBot="1" x14ac:dyDescent="0.3">
      <c r="A19" s="693"/>
      <c r="B19" s="74">
        <v>3</v>
      </c>
      <c r="C19" s="132"/>
      <c r="D19" s="473">
        <v>0.3527777777777778</v>
      </c>
      <c r="E19" s="69">
        <f t="shared" ref="E19:R19" si="9">D19+E$10</f>
        <v>0.35625000000000001</v>
      </c>
      <c r="F19" s="69">
        <f t="shared" si="9"/>
        <v>0.36041666666666666</v>
      </c>
      <c r="G19" s="69">
        <f t="shared" si="9"/>
        <v>0.36249999999999999</v>
      </c>
      <c r="H19" s="69">
        <f t="shared" si="9"/>
        <v>0.36527777777777776</v>
      </c>
      <c r="I19" s="69">
        <f t="shared" si="9"/>
        <v>0.36944444444444441</v>
      </c>
      <c r="J19" s="69">
        <f t="shared" si="9"/>
        <v>0.37499999999999994</v>
      </c>
      <c r="K19" s="69">
        <f t="shared" si="9"/>
        <v>0.38055555555555548</v>
      </c>
      <c r="L19" s="69">
        <f t="shared" si="9"/>
        <v>0.38541666666666657</v>
      </c>
      <c r="M19" s="69">
        <f t="shared" si="9"/>
        <v>0.3874999999999999</v>
      </c>
      <c r="N19" s="69">
        <f t="shared" si="9"/>
        <v>0.39027777777777767</v>
      </c>
      <c r="O19" s="69">
        <f t="shared" si="9"/>
        <v>0.39305555555555544</v>
      </c>
      <c r="P19" s="69">
        <f t="shared" si="9"/>
        <v>0.39652777777777765</v>
      </c>
      <c r="Q19" s="69">
        <f t="shared" si="9"/>
        <v>0.40138888888888874</v>
      </c>
      <c r="R19" s="69">
        <f t="shared" si="9"/>
        <v>0.40555555555555539</v>
      </c>
      <c r="S19" s="205">
        <f t="shared" si="4"/>
        <v>27.4</v>
      </c>
      <c r="T19" s="87">
        <f t="shared" si="5"/>
        <v>5.277777777777759E-2</v>
      </c>
      <c r="U19" s="80">
        <f t="shared" si="6"/>
        <v>21.631578947368496</v>
      </c>
      <c r="V19" s="81"/>
      <c r="W19" s="82">
        <f t="shared" si="8"/>
        <v>6.25E-2</v>
      </c>
    </row>
    <row r="20" spans="1:23" ht="18.399999999999999" customHeight="1" thickBot="1" x14ac:dyDescent="0.3">
      <c r="A20" s="693"/>
      <c r="B20" s="74">
        <v>4</v>
      </c>
      <c r="C20" s="132"/>
      <c r="D20" s="473">
        <v>0.4152777777777778</v>
      </c>
      <c r="E20" s="69">
        <f t="shared" ref="E20:R20" si="10">D20+E$10</f>
        <v>0.41875000000000001</v>
      </c>
      <c r="F20" s="69">
        <f t="shared" si="10"/>
        <v>0.42291666666666666</v>
      </c>
      <c r="G20" s="69">
        <f t="shared" si="10"/>
        <v>0.42499999999999999</v>
      </c>
      <c r="H20" s="69">
        <f t="shared" si="10"/>
        <v>0.42777777777777776</v>
      </c>
      <c r="I20" s="69">
        <f t="shared" si="10"/>
        <v>0.43194444444444441</v>
      </c>
      <c r="J20" s="69">
        <f t="shared" si="10"/>
        <v>0.43749999999999994</v>
      </c>
      <c r="K20" s="69">
        <f t="shared" si="10"/>
        <v>0.44305555555555548</v>
      </c>
      <c r="L20" s="69">
        <f t="shared" si="10"/>
        <v>0.44791666666666657</v>
      </c>
      <c r="M20" s="69">
        <f t="shared" si="10"/>
        <v>0.4499999999999999</v>
      </c>
      <c r="N20" s="69">
        <f t="shared" si="10"/>
        <v>0.45277777777777767</v>
      </c>
      <c r="O20" s="69">
        <f t="shared" si="10"/>
        <v>0.45555555555555544</v>
      </c>
      <c r="P20" s="69">
        <f t="shared" si="10"/>
        <v>0.45902777777777765</v>
      </c>
      <c r="Q20" s="69">
        <f t="shared" si="10"/>
        <v>0.46388888888888874</v>
      </c>
      <c r="R20" s="69">
        <f t="shared" si="10"/>
        <v>0.46805555555555539</v>
      </c>
      <c r="S20" s="205">
        <f t="shared" si="4"/>
        <v>27.4</v>
      </c>
      <c r="T20" s="87">
        <f t="shared" si="5"/>
        <v>5.277777777777759E-2</v>
      </c>
      <c r="U20" s="80">
        <f t="shared" si="6"/>
        <v>21.631578947368496</v>
      </c>
      <c r="V20" s="81"/>
      <c r="W20" s="82">
        <f t="shared" si="8"/>
        <v>6.25E-2</v>
      </c>
    </row>
    <row r="21" spans="1:23" ht="18.399999999999999" customHeight="1" thickBot="1" x14ac:dyDescent="0.3">
      <c r="A21" s="693"/>
      <c r="B21" s="74">
        <v>5</v>
      </c>
      <c r="C21" s="132"/>
      <c r="D21" s="473">
        <v>0.4777777777777778</v>
      </c>
      <c r="E21" s="69">
        <f t="shared" ref="E21:R21" si="11">D21+E$10</f>
        <v>0.48125000000000001</v>
      </c>
      <c r="F21" s="69">
        <f t="shared" si="11"/>
        <v>0.48541666666666666</v>
      </c>
      <c r="G21" s="69">
        <f t="shared" si="11"/>
        <v>0.48749999999999999</v>
      </c>
      <c r="H21" s="69">
        <f t="shared" si="11"/>
        <v>0.49027777777777776</v>
      </c>
      <c r="I21" s="69">
        <f t="shared" si="11"/>
        <v>0.49444444444444441</v>
      </c>
      <c r="J21" s="69">
        <f t="shared" si="11"/>
        <v>0.49999999999999994</v>
      </c>
      <c r="K21" s="69">
        <f t="shared" si="11"/>
        <v>0.50555555555555554</v>
      </c>
      <c r="L21" s="69">
        <f t="shared" si="11"/>
        <v>0.51041666666666663</v>
      </c>
      <c r="M21" s="69">
        <f t="shared" si="11"/>
        <v>0.51249999999999996</v>
      </c>
      <c r="N21" s="69">
        <f t="shared" si="11"/>
        <v>0.51527777777777772</v>
      </c>
      <c r="O21" s="69">
        <f t="shared" si="11"/>
        <v>0.51805555555555549</v>
      </c>
      <c r="P21" s="69">
        <f t="shared" si="11"/>
        <v>0.5215277777777777</v>
      </c>
      <c r="Q21" s="69">
        <f t="shared" si="11"/>
        <v>0.5263888888888888</v>
      </c>
      <c r="R21" s="69">
        <f t="shared" si="11"/>
        <v>0.53055555555555545</v>
      </c>
      <c r="S21" s="205">
        <f t="shared" si="4"/>
        <v>27.4</v>
      </c>
      <c r="T21" s="87">
        <f t="shared" si="5"/>
        <v>5.2777777777777646E-2</v>
      </c>
      <c r="U21" s="80">
        <f t="shared" si="6"/>
        <v>21.631578947368475</v>
      </c>
      <c r="V21" s="81"/>
      <c r="W21" s="82">
        <f t="shared" si="8"/>
        <v>6.25E-2</v>
      </c>
    </row>
    <row r="22" spans="1:23" ht="18.399999999999999" customHeight="1" thickBot="1" x14ac:dyDescent="0.3">
      <c r="A22" s="693"/>
      <c r="B22" s="74">
        <v>6</v>
      </c>
      <c r="C22" s="132"/>
      <c r="D22" s="473">
        <v>0.54027777777777775</v>
      </c>
      <c r="E22" s="69">
        <f t="shared" ref="E22:R22" si="12">D22+E$10</f>
        <v>0.54374999999999996</v>
      </c>
      <c r="F22" s="69">
        <f t="shared" si="12"/>
        <v>0.54791666666666661</v>
      </c>
      <c r="G22" s="69">
        <f t="shared" si="12"/>
        <v>0.54999999999999993</v>
      </c>
      <c r="H22" s="69">
        <f t="shared" si="12"/>
        <v>0.5527777777777777</v>
      </c>
      <c r="I22" s="69">
        <f t="shared" si="12"/>
        <v>0.55694444444444435</v>
      </c>
      <c r="J22" s="69">
        <f t="shared" si="12"/>
        <v>0.56249999999999989</v>
      </c>
      <c r="K22" s="69">
        <f t="shared" si="12"/>
        <v>0.56805555555555542</v>
      </c>
      <c r="L22" s="69">
        <f t="shared" si="12"/>
        <v>0.57291666666666652</v>
      </c>
      <c r="M22" s="69">
        <f t="shared" si="12"/>
        <v>0.57499999999999984</v>
      </c>
      <c r="N22" s="69">
        <f t="shared" si="12"/>
        <v>0.57777777777777761</v>
      </c>
      <c r="O22" s="69">
        <f t="shared" si="12"/>
        <v>0.58055555555555538</v>
      </c>
      <c r="P22" s="69">
        <f t="shared" si="12"/>
        <v>0.58402777777777759</v>
      </c>
      <c r="Q22" s="69">
        <f t="shared" si="12"/>
        <v>0.58888888888888868</v>
      </c>
      <c r="R22" s="69">
        <f t="shared" si="12"/>
        <v>0.59305555555555534</v>
      </c>
      <c r="S22" s="205">
        <f t="shared" si="4"/>
        <v>27.4</v>
      </c>
      <c r="T22" s="87">
        <f t="shared" si="5"/>
        <v>5.277777777777759E-2</v>
      </c>
      <c r="U22" s="80">
        <f t="shared" si="6"/>
        <v>21.631578947368496</v>
      </c>
      <c r="V22" s="81"/>
      <c r="W22" s="82">
        <f t="shared" si="8"/>
        <v>6.2499999999999944E-2</v>
      </c>
    </row>
    <row r="23" spans="1:23" ht="18.399999999999999" customHeight="1" thickBot="1" x14ac:dyDescent="0.3">
      <c r="A23" s="693"/>
      <c r="B23" s="74">
        <v>7</v>
      </c>
      <c r="C23" s="132"/>
      <c r="D23" s="473">
        <v>0.60277777777777775</v>
      </c>
      <c r="E23" s="69">
        <f t="shared" ref="E23:R23" si="13">D23+E$10</f>
        <v>0.60624999999999996</v>
      </c>
      <c r="F23" s="69">
        <f t="shared" si="13"/>
        <v>0.61041666666666661</v>
      </c>
      <c r="G23" s="69">
        <f t="shared" si="13"/>
        <v>0.61249999999999993</v>
      </c>
      <c r="H23" s="69">
        <f t="shared" si="13"/>
        <v>0.6152777777777777</v>
      </c>
      <c r="I23" s="69">
        <f t="shared" si="13"/>
        <v>0.61944444444444435</v>
      </c>
      <c r="J23" s="69">
        <f t="shared" si="13"/>
        <v>0.62499999999999989</v>
      </c>
      <c r="K23" s="69">
        <f t="shared" si="13"/>
        <v>0.63055555555555542</v>
      </c>
      <c r="L23" s="69">
        <f t="shared" si="13"/>
        <v>0.63541666666666652</v>
      </c>
      <c r="M23" s="69">
        <f t="shared" si="13"/>
        <v>0.63749999999999984</v>
      </c>
      <c r="N23" s="69">
        <f t="shared" si="13"/>
        <v>0.64027777777777761</v>
      </c>
      <c r="O23" s="69">
        <f t="shared" si="13"/>
        <v>0.64305555555555538</v>
      </c>
      <c r="P23" s="69">
        <f t="shared" si="13"/>
        <v>0.64652777777777759</v>
      </c>
      <c r="Q23" s="69">
        <f t="shared" si="13"/>
        <v>0.65138888888888868</v>
      </c>
      <c r="R23" s="69">
        <f t="shared" si="13"/>
        <v>0.65555555555555534</v>
      </c>
      <c r="S23" s="205">
        <f t="shared" si="4"/>
        <v>27.4</v>
      </c>
      <c r="T23" s="87">
        <f t="shared" si="5"/>
        <v>5.277777777777759E-2</v>
      </c>
      <c r="U23" s="80">
        <f t="shared" si="6"/>
        <v>21.631578947368496</v>
      </c>
      <c r="V23" s="81"/>
      <c r="W23" s="82">
        <f t="shared" si="8"/>
        <v>6.25E-2</v>
      </c>
    </row>
    <row r="24" spans="1:23" ht="18.399999999999999" customHeight="1" thickBot="1" x14ac:dyDescent="0.3">
      <c r="A24" s="693"/>
      <c r="B24" s="74">
        <v>8</v>
      </c>
      <c r="C24" s="132"/>
      <c r="D24" s="473">
        <v>0.67222222222222217</v>
      </c>
      <c r="E24" s="69">
        <f t="shared" ref="E24:R24" si="14">D24+E$10</f>
        <v>0.67569444444444438</v>
      </c>
      <c r="F24" s="69">
        <f t="shared" si="14"/>
        <v>0.67986111111111103</v>
      </c>
      <c r="G24" s="69">
        <f t="shared" si="14"/>
        <v>0.68194444444444435</v>
      </c>
      <c r="H24" s="69">
        <f t="shared" si="14"/>
        <v>0.68472222222222212</v>
      </c>
      <c r="I24" s="69">
        <f t="shared" si="14"/>
        <v>0.68888888888888877</v>
      </c>
      <c r="J24" s="69">
        <f t="shared" si="14"/>
        <v>0.69444444444444431</v>
      </c>
      <c r="K24" s="69">
        <f t="shared" si="14"/>
        <v>0.69999999999999984</v>
      </c>
      <c r="L24" s="69">
        <f t="shared" si="14"/>
        <v>0.70486111111111094</v>
      </c>
      <c r="M24" s="69">
        <f t="shared" si="14"/>
        <v>0.70694444444444426</v>
      </c>
      <c r="N24" s="69">
        <f t="shared" si="14"/>
        <v>0.70972222222222203</v>
      </c>
      <c r="O24" s="69">
        <f t="shared" si="14"/>
        <v>0.7124999999999998</v>
      </c>
      <c r="P24" s="69">
        <f t="shared" si="14"/>
        <v>0.71597222222222201</v>
      </c>
      <c r="Q24" s="69">
        <f t="shared" si="14"/>
        <v>0.7208333333333331</v>
      </c>
      <c r="R24" s="69">
        <f t="shared" si="14"/>
        <v>0.72499999999999976</v>
      </c>
      <c r="S24" s="205">
        <f t="shared" si="4"/>
        <v>27.4</v>
      </c>
      <c r="T24" s="87">
        <f t="shared" si="5"/>
        <v>5.277777777777759E-2</v>
      </c>
      <c r="U24" s="80">
        <f t="shared" si="6"/>
        <v>21.631578947368496</v>
      </c>
      <c r="V24" s="81"/>
      <c r="W24" s="82">
        <f t="shared" si="8"/>
        <v>6.944444444444442E-2</v>
      </c>
    </row>
    <row r="25" spans="1:23" ht="18.399999999999999" customHeight="1" thickBot="1" x14ac:dyDescent="0.3">
      <c r="A25" s="693"/>
      <c r="B25" s="74">
        <v>9</v>
      </c>
      <c r="C25" s="132"/>
      <c r="D25" s="473">
        <v>0.7416666666666667</v>
      </c>
      <c r="E25" s="69">
        <f t="shared" ref="E25:R25" si="15">D25+E$10</f>
        <v>0.74513888888888891</v>
      </c>
      <c r="F25" s="69">
        <f t="shared" si="15"/>
        <v>0.74930555555555556</v>
      </c>
      <c r="G25" s="69">
        <f t="shared" si="15"/>
        <v>0.75138888888888888</v>
      </c>
      <c r="H25" s="69">
        <f t="shared" si="15"/>
        <v>0.75416666666666665</v>
      </c>
      <c r="I25" s="69">
        <f t="shared" si="15"/>
        <v>0.7583333333333333</v>
      </c>
      <c r="J25" s="69">
        <f t="shared" si="15"/>
        <v>0.76388888888888884</v>
      </c>
      <c r="K25" s="69">
        <f t="shared" si="15"/>
        <v>0.76944444444444438</v>
      </c>
      <c r="L25" s="69">
        <f t="shared" si="15"/>
        <v>0.77430555555555547</v>
      </c>
      <c r="M25" s="69">
        <f t="shared" si="15"/>
        <v>0.7763888888888888</v>
      </c>
      <c r="N25" s="69">
        <f t="shared" si="15"/>
        <v>0.77916666666666656</v>
      </c>
      <c r="O25" s="69">
        <f t="shared" si="15"/>
        <v>0.78194444444444433</v>
      </c>
      <c r="P25" s="69">
        <f t="shared" si="15"/>
        <v>0.78541666666666654</v>
      </c>
      <c r="Q25" s="69">
        <f t="shared" si="15"/>
        <v>0.79027777777777763</v>
      </c>
      <c r="R25" s="69">
        <f t="shared" si="15"/>
        <v>0.79444444444444429</v>
      </c>
      <c r="S25" s="205">
        <f t="shared" si="4"/>
        <v>27.4</v>
      </c>
      <c r="T25" s="87">
        <f t="shared" si="5"/>
        <v>5.277777777777759E-2</v>
      </c>
      <c r="U25" s="80">
        <f t="shared" si="6"/>
        <v>21.631578947368496</v>
      </c>
      <c r="V25" s="81"/>
      <c r="W25" s="82">
        <f t="shared" si="8"/>
        <v>6.9444444444444531E-2</v>
      </c>
    </row>
    <row r="26" spans="1:23" ht="18.399999999999999" customHeight="1" thickBot="1" x14ac:dyDescent="0.3">
      <c r="A26" s="709"/>
      <c r="B26" s="74">
        <v>10</v>
      </c>
      <c r="C26" s="132"/>
      <c r="D26" s="473">
        <v>0.81111111111111101</v>
      </c>
      <c r="E26" s="69">
        <f t="shared" ref="E26:R26" si="16">D26+E$10</f>
        <v>0.81458333333333321</v>
      </c>
      <c r="F26" s="69">
        <f t="shared" si="16"/>
        <v>0.81874999999999987</v>
      </c>
      <c r="G26" s="69">
        <f t="shared" si="16"/>
        <v>0.82083333333333319</v>
      </c>
      <c r="H26" s="69">
        <f t="shared" si="16"/>
        <v>0.82361111111111096</v>
      </c>
      <c r="I26" s="69">
        <f t="shared" si="16"/>
        <v>0.82777777777777761</v>
      </c>
      <c r="J26" s="69">
        <f t="shared" si="16"/>
        <v>0.83333333333333315</v>
      </c>
      <c r="K26" s="69">
        <f t="shared" si="16"/>
        <v>0.83888888888888868</v>
      </c>
      <c r="L26" s="69">
        <f t="shared" si="16"/>
        <v>0.84374999999999978</v>
      </c>
      <c r="M26" s="69">
        <f t="shared" si="16"/>
        <v>0.8458333333333331</v>
      </c>
      <c r="N26" s="69">
        <f t="shared" si="16"/>
        <v>0.84861111111111087</v>
      </c>
      <c r="O26" s="69">
        <f t="shared" si="16"/>
        <v>0.85138888888888864</v>
      </c>
      <c r="P26" s="69">
        <f t="shared" si="16"/>
        <v>0.85486111111111085</v>
      </c>
      <c r="Q26" s="69">
        <f t="shared" si="16"/>
        <v>0.85972222222222194</v>
      </c>
      <c r="R26" s="69">
        <f t="shared" si="16"/>
        <v>0.8638888888888886</v>
      </c>
      <c r="S26" s="205">
        <f t="shared" si="4"/>
        <v>27.4</v>
      </c>
      <c r="T26" s="87">
        <f t="shared" si="5"/>
        <v>5.277777777777759E-2</v>
      </c>
      <c r="U26" s="80">
        <f t="shared" si="6"/>
        <v>21.631578947368496</v>
      </c>
      <c r="V26" s="81"/>
      <c r="W26" s="82">
        <f t="shared" si="8"/>
        <v>6.9444444444444309E-2</v>
      </c>
    </row>
    <row r="27" spans="1:23" ht="18.399999999999999" customHeight="1" x14ac:dyDescent="0.2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W27" s="82"/>
    </row>
    <row r="28" spans="1:23" ht="18.399999999999999" customHeight="1" x14ac:dyDescent="0.25">
      <c r="A28" s="84"/>
      <c r="B28" s="84"/>
      <c r="C28" s="84"/>
      <c r="D28" s="84" t="s">
        <v>63</v>
      </c>
      <c r="E28" s="84">
        <v>10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W28" s="82"/>
    </row>
    <row r="29" spans="1:23" ht="18.399999999999999" customHeight="1" x14ac:dyDescent="0.25">
      <c r="A29" s="84"/>
      <c r="B29" s="84"/>
      <c r="C29" s="84"/>
      <c r="D29" s="84" t="s">
        <v>64</v>
      </c>
      <c r="E29" s="84">
        <v>0</v>
      </c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W29" s="82"/>
    </row>
    <row r="30" spans="1:23" ht="18.399999999999999" customHeight="1" x14ac:dyDescent="0.25">
      <c r="A30" s="84"/>
      <c r="B30" s="84"/>
      <c r="C30" s="84"/>
      <c r="D30" s="84" t="s">
        <v>65</v>
      </c>
      <c r="E30" s="84">
        <f>B26</f>
        <v>10</v>
      </c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W30" s="82"/>
    </row>
    <row r="31" spans="1:23" ht="18.399999999999999" customHeight="1" x14ac:dyDescent="0.25">
      <c r="A31" s="84"/>
      <c r="B31" s="84"/>
      <c r="C31" s="84"/>
      <c r="D31" s="84" t="s">
        <v>66</v>
      </c>
      <c r="E31" s="207">
        <f>S13</f>
        <v>27.4</v>
      </c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W31" s="82"/>
    </row>
    <row r="32" spans="1:23" ht="15" customHeight="1" x14ac:dyDescent="0.25">
      <c r="D32" s="84" t="s">
        <v>68</v>
      </c>
      <c r="E32" s="84"/>
      <c r="F32" s="84"/>
      <c r="W32" s="82"/>
    </row>
    <row r="33" spans="4:23" ht="15" customHeight="1" x14ac:dyDescent="0.25">
      <c r="D33" s="84" t="s">
        <v>70</v>
      </c>
      <c r="F33" s="84"/>
      <c r="W33" s="82"/>
    </row>
    <row r="34" spans="4:23" ht="15" customHeight="1" x14ac:dyDescent="0.25">
      <c r="W34" s="82"/>
    </row>
    <row r="35" spans="4:23" ht="15" customHeight="1" x14ac:dyDescent="0.25">
      <c r="W35" s="82"/>
    </row>
    <row r="36" spans="4:23" ht="15" customHeight="1" x14ac:dyDescent="0.25">
      <c r="W36" s="82"/>
    </row>
    <row r="37" spans="4:23" ht="15" customHeight="1" x14ac:dyDescent="0.25">
      <c r="W37" s="82"/>
    </row>
    <row r="38" spans="4:23" ht="15" customHeight="1" x14ac:dyDescent="0.25">
      <c r="W38" s="82"/>
    </row>
    <row r="39" spans="4:23" ht="15" customHeight="1" x14ac:dyDescent="0.25">
      <c r="W39" s="82"/>
    </row>
    <row r="40" spans="4:23" ht="15" customHeight="1" x14ac:dyDescent="0.25">
      <c r="W40" s="82"/>
    </row>
    <row r="41" spans="4:23" ht="15" customHeight="1" x14ac:dyDescent="0.25">
      <c r="W41" s="82"/>
    </row>
    <row r="57" spans="5:5" ht="15" customHeight="1" x14ac:dyDescent="0.25">
      <c r="E57" s="40">
        <v>3</v>
      </c>
    </row>
    <row r="58" spans="5:5" ht="15" customHeight="1" x14ac:dyDescent="0.25">
      <c r="E58" s="40">
        <f>B54</f>
        <v>0</v>
      </c>
    </row>
  </sheetData>
  <mergeCells count="12">
    <mergeCell ref="A17:A26"/>
    <mergeCell ref="B8:U8"/>
    <mergeCell ref="B11:C11"/>
    <mergeCell ref="E11:P11"/>
    <mergeCell ref="S11:S12"/>
    <mergeCell ref="T11:T15"/>
    <mergeCell ref="U11:U15"/>
    <mergeCell ref="V11:V15"/>
    <mergeCell ref="B12:C12"/>
    <mergeCell ref="S13:S15"/>
    <mergeCell ref="B15:C15"/>
    <mergeCell ref="B16:V16"/>
  </mergeCells>
  <pageMargins left="0.51181102362204722" right="0.15748031496062992" top="0.74803149606299213" bottom="0.74803149606299213" header="0.31496062992125984" footer="0.31496062992125984"/>
  <pageSetup paperSize="9" scale="39" fitToHeight="5" orientation="portrait" r:id="rId1"/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Z58"/>
  <sheetViews>
    <sheetView zoomScale="70" zoomScaleNormal="70" workbookViewId="0">
      <selection activeCell="AB18" sqref="AB18"/>
    </sheetView>
  </sheetViews>
  <sheetFormatPr baseColWidth="10" defaultColWidth="11.5703125" defaultRowHeight="15" x14ac:dyDescent="0.25"/>
  <cols>
    <col min="1" max="1" width="11.5703125" style="40"/>
    <col min="2" max="2" width="12.7109375" style="40" customWidth="1"/>
    <col min="3" max="5" width="15.28515625" style="40" customWidth="1"/>
    <col min="6" max="6" width="12.42578125" style="40" customWidth="1"/>
    <col min="7" max="17" width="10.7109375" style="40" customWidth="1"/>
    <col min="18" max="18" width="11.5703125" style="40" customWidth="1"/>
    <col min="19" max="19" width="10.7109375" style="40" customWidth="1"/>
    <col min="20" max="20" width="12.140625" style="40" customWidth="1"/>
    <col min="21" max="22" width="9.7109375" style="40" customWidth="1"/>
    <col min="23" max="23" width="14.7109375" style="40" customWidth="1"/>
    <col min="24" max="16384" width="11.5703125" style="40"/>
  </cols>
  <sheetData>
    <row r="1" spans="2:24" s="30" customFormat="1" ht="23.25" x14ac:dyDescent="0.35">
      <c r="B1" s="31" t="s">
        <v>43</v>
      </c>
      <c r="C1" s="31"/>
      <c r="D1" s="31"/>
      <c r="E1" s="31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2:24" s="30" customFormat="1" ht="23.25" x14ac:dyDescent="0.35">
      <c r="B2" s="31" t="s">
        <v>115</v>
      </c>
      <c r="C2" s="31"/>
      <c r="D2" s="31"/>
      <c r="E2" s="31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2:24" s="30" customFormat="1" ht="23.25" x14ac:dyDescent="0.35">
      <c r="B3" s="32" t="s">
        <v>364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2:24" s="30" customFormat="1" ht="23.25" x14ac:dyDescent="0.35">
      <c r="B4" s="32" t="s">
        <v>206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2:24" s="30" customFormat="1" ht="23.25" x14ac:dyDescent="0.35">
      <c r="B5" s="32" t="s">
        <v>214</v>
      </c>
      <c r="C5" s="32"/>
      <c r="D5" s="32">
        <v>676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2:24" s="30" customFormat="1" ht="23.25" x14ac:dyDescent="0.35">
      <c r="B6" s="102" t="s">
        <v>375</v>
      </c>
      <c r="C6" s="31"/>
      <c r="D6" s="31"/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2:24" s="30" customFormat="1" ht="24" thickBot="1" x14ac:dyDescent="0.4">
      <c r="B7" s="32" t="s">
        <v>215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2:24" s="30" customFormat="1" ht="173.25" customHeight="1" thickBot="1" x14ac:dyDescent="0.4">
      <c r="B8" s="796" t="s">
        <v>374</v>
      </c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8"/>
      <c r="V8" s="659"/>
      <c r="W8" s="659"/>
    </row>
    <row r="9" spans="2:24" s="30" customFormat="1" ht="34.5" customHeight="1" x14ac:dyDescent="0.35"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59"/>
      <c r="W9" s="659"/>
    </row>
    <row r="10" spans="2:24" x14ac:dyDescent="0.25">
      <c r="B10" s="104"/>
      <c r="C10" s="104"/>
      <c r="D10" s="104"/>
      <c r="E10" s="111">
        <v>5.5555555555555558E-3</v>
      </c>
      <c r="F10" s="111">
        <v>1.0416666666666666E-2</v>
      </c>
      <c r="G10" s="111">
        <v>6.2499999999999995E-3</v>
      </c>
      <c r="H10" s="111">
        <v>4.8611111111111112E-3</v>
      </c>
      <c r="I10" s="111">
        <v>4.8611111111111112E-3</v>
      </c>
      <c r="J10" s="111">
        <v>4.1666666666666666E-3</v>
      </c>
      <c r="K10" s="111">
        <v>4.1666666666666666E-3</v>
      </c>
      <c r="L10" s="111">
        <v>4.1666666666666666E-3</v>
      </c>
      <c r="M10" s="111">
        <v>4.1666666666666666E-3</v>
      </c>
      <c r="N10" s="111">
        <v>3.472222222222222E-3</v>
      </c>
      <c r="O10" s="111">
        <v>3.472222222222222E-3</v>
      </c>
      <c r="P10" s="111">
        <v>3.472222222222222E-3</v>
      </c>
      <c r="Q10" s="111">
        <v>6.2499999999999995E-3</v>
      </c>
      <c r="R10" s="111">
        <v>9.7222222222222224E-3</v>
      </c>
      <c r="S10" s="111">
        <v>5.5555555555555558E-3</v>
      </c>
      <c r="T10" s="76"/>
      <c r="U10" s="195">
        <f>SUM(E10:S10)</f>
        <v>8.0555555555555561E-2</v>
      </c>
      <c r="V10" s="195"/>
      <c r="W10" s="106">
        <v>4.8611111111111112E-3</v>
      </c>
    </row>
    <row r="11" spans="2:24" ht="15.75" thickBot="1" x14ac:dyDescent="0.3">
      <c r="B11" s="104"/>
      <c r="C11" s="104"/>
      <c r="D11" s="104"/>
      <c r="E11" s="111">
        <v>4.8611111111111112E-3</v>
      </c>
      <c r="F11" s="111">
        <v>9.0277777777777787E-3</v>
      </c>
      <c r="G11" s="111">
        <v>4.8611111111111112E-3</v>
      </c>
      <c r="H11" s="111">
        <v>3.472222222222222E-3</v>
      </c>
      <c r="I11" s="111">
        <v>4.8611111111111112E-3</v>
      </c>
      <c r="J11" s="111">
        <v>4.1666666666666666E-3</v>
      </c>
      <c r="K11" s="111">
        <v>4.1666666666666666E-3</v>
      </c>
      <c r="L11" s="111">
        <v>4.1666666666666666E-3</v>
      </c>
      <c r="M11" s="111">
        <v>4.1666666666666666E-3</v>
      </c>
      <c r="N11" s="111">
        <v>3.472222222222222E-3</v>
      </c>
      <c r="O11" s="111">
        <v>3.472222222222222E-3</v>
      </c>
      <c r="P11" s="111">
        <v>3.472222222222222E-3</v>
      </c>
      <c r="Q11" s="111">
        <v>4.8611111111111112E-3</v>
      </c>
      <c r="R11" s="111">
        <v>8.3333333333333332E-3</v>
      </c>
      <c r="S11" s="111">
        <v>4.8611111111111112E-3</v>
      </c>
      <c r="T11" s="111"/>
      <c r="U11" s="195">
        <f>SUM(E11:S11)</f>
        <v>7.2222222222222229E-2</v>
      </c>
      <c r="V11" s="195"/>
      <c r="W11" s="106">
        <v>3.472222222222222E-3</v>
      </c>
    </row>
    <row r="12" spans="2:24" ht="26.25" customHeight="1" thickBot="1" x14ac:dyDescent="0.3">
      <c r="B12" s="652" t="s">
        <v>47</v>
      </c>
      <c r="C12" s="368"/>
      <c r="D12" s="196" t="s">
        <v>127</v>
      </c>
      <c r="E12" s="368"/>
      <c r="F12" s="196"/>
      <c r="G12" s="656" t="s">
        <v>48</v>
      </c>
      <c r="H12" s="657"/>
      <c r="I12" s="657"/>
      <c r="J12" s="657"/>
      <c r="K12" s="657"/>
      <c r="L12" s="657"/>
      <c r="M12" s="657"/>
      <c r="N12" s="657"/>
      <c r="O12" s="657"/>
      <c r="P12" s="658"/>
      <c r="Q12" s="196"/>
      <c r="R12" s="655"/>
      <c r="S12" s="655"/>
      <c r="T12" s="196" t="s">
        <v>128</v>
      </c>
      <c r="U12" s="701" t="s">
        <v>50</v>
      </c>
      <c r="V12" s="701" t="s">
        <v>51</v>
      </c>
      <c r="W12" s="701" t="s">
        <v>52</v>
      </c>
      <c r="X12" s="701" t="s">
        <v>53</v>
      </c>
    </row>
    <row r="13" spans="2:24" ht="51.75" thickBot="1" x14ac:dyDescent="0.3">
      <c r="B13" s="650"/>
      <c r="C13" s="367"/>
      <c r="D13" s="661" t="s">
        <v>134</v>
      </c>
      <c r="E13" s="662" t="s">
        <v>344</v>
      </c>
      <c r="F13" s="662" t="s">
        <v>345</v>
      </c>
      <c r="G13" s="662" t="s">
        <v>346</v>
      </c>
      <c r="H13" s="662" t="s">
        <v>347</v>
      </c>
      <c r="I13" s="662" t="s">
        <v>348</v>
      </c>
      <c r="J13" s="662" t="s">
        <v>201</v>
      </c>
      <c r="K13" s="662" t="s">
        <v>150</v>
      </c>
      <c r="L13" s="662" t="s">
        <v>201</v>
      </c>
      <c r="M13" s="662" t="s">
        <v>348</v>
      </c>
      <c r="N13" s="662" t="s">
        <v>202</v>
      </c>
      <c r="O13" s="662" t="s">
        <v>349</v>
      </c>
      <c r="P13" s="662" t="s">
        <v>346</v>
      </c>
      <c r="Q13" s="662" t="s">
        <v>345</v>
      </c>
      <c r="R13" s="662" t="s">
        <v>344</v>
      </c>
      <c r="S13" s="661" t="s">
        <v>134</v>
      </c>
      <c r="T13" s="662" t="s">
        <v>150</v>
      </c>
      <c r="U13" s="702"/>
      <c r="V13" s="703"/>
      <c r="W13" s="703"/>
      <c r="X13" s="703"/>
    </row>
    <row r="14" spans="2:24" ht="15.75" thickBot="1" x14ac:dyDescent="0.3">
      <c r="B14" s="52" t="s">
        <v>58</v>
      </c>
      <c r="C14" s="53">
        <v>0</v>
      </c>
      <c r="D14" s="53">
        <v>0</v>
      </c>
      <c r="E14" s="53">
        <v>5</v>
      </c>
      <c r="F14" s="370">
        <v>8.6</v>
      </c>
      <c r="G14" s="54">
        <v>3.8</v>
      </c>
      <c r="H14" s="55">
        <v>3</v>
      </c>
      <c r="I14" s="55">
        <v>3.6</v>
      </c>
      <c r="J14" s="55">
        <v>2</v>
      </c>
      <c r="K14" s="55">
        <v>2.5</v>
      </c>
      <c r="L14" s="55">
        <v>2.5</v>
      </c>
      <c r="M14" s="55">
        <v>2.5</v>
      </c>
      <c r="N14" s="55">
        <v>2.5</v>
      </c>
      <c r="O14" s="55">
        <v>2</v>
      </c>
      <c r="P14" s="56">
        <v>2</v>
      </c>
      <c r="Q14" s="201">
        <v>4</v>
      </c>
      <c r="R14" s="56">
        <v>8</v>
      </c>
      <c r="S14" s="98">
        <v>5</v>
      </c>
      <c r="T14" s="202"/>
      <c r="U14" s="719">
        <f>T15</f>
        <v>57</v>
      </c>
      <c r="V14" s="703"/>
      <c r="W14" s="703"/>
      <c r="X14" s="703"/>
    </row>
    <row r="15" spans="2:24" ht="30.75" customHeight="1" thickBot="1" x14ac:dyDescent="0.3">
      <c r="B15" s="58" t="s">
        <v>59</v>
      </c>
      <c r="C15" s="59">
        <v>0</v>
      </c>
      <c r="D15" s="382">
        <v>0</v>
      </c>
      <c r="E15" s="64">
        <f>D15+E14</f>
        <v>5</v>
      </c>
      <c r="F15" s="64">
        <f t="shared" ref="F15:K15" si="0">E15+F14</f>
        <v>13.6</v>
      </c>
      <c r="G15" s="64">
        <f t="shared" si="0"/>
        <v>17.399999999999999</v>
      </c>
      <c r="H15" s="64">
        <f t="shared" si="0"/>
        <v>20.399999999999999</v>
      </c>
      <c r="I15" s="64">
        <f t="shared" si="0"/>
        <v>24</v>
      </c>
      <c r="J15" s="64">
        <f t="shared" si="0"/>
        <v>26</v>
      </c>
      <c r="K15" s="64">
        <f t="shared" si="0"/>
        <v>28.5</v>
      </c>
      <c r="L15" s="64">
        <f t="shared" ref="L15" si="1">K15+L14</f>
        <v>31</v>
      </c>
      <c r="M15" s="64">
        <f t="shared" ref="M15" si="2">L15+M14</f>
        <v>33.5</v>
      </c>
      <c r="N15" s="64">
        <f t="shared" ref="N15" si="3">M15+N14</f>
        <v>36</v>
      </c>
      <c r="O15" s="64">
        <f t="shared" ref="O15" si="4">N15+O14</f>
        <v>38</v>
      </c>
      <c r="P15" s="64">
        <f t="shared" ref="P15" si="5">O15+P14</f>
        <v>40</v>
      </c>
      <c r="Q15" s="64">
        <f t="shared" ref="Q15" si="6">P15+Q14</f>
        <v>44</v>
      </c>
      <c r="R15" s="64">
        <f t="shared" ref="R15" si="7">Q15+R14</f>
        <v>52</v>
      </c>
      <c r="S15" s="64">
        <f t="shared" ref="S15" si="8">R15+S14</f>
        <v>57</v>
      </c>
      <c r="T15" s="65">
        <f>S15</f>
        <v>57</v>
      </c>
      <c r="U15" s="720"/>
      <c r="V15" s="703"/>
      <c r="W15" s="703"/>
      <c r="X15" s="703"/>
    </row>
    <row r="16" spans="2:24" ht="30.75" customHeight="1" thickBot="1" x14ac:dyDescent="0.3">
      <c r="B16" s="650" t="s">
        <v>60</v>
      </c>
      <c r="C16" s="654"/>
      <c r="D16" s="382"/>
      <c r="E16" s="64">
        <f>E14/((E10*1440)/60)</f>
        <v>37.5</v>
      </c>
      <c r="F16" s="64">
        <f t="shared" ref="F16:K16" si="9">F14/((F10*1440)/60)</f>
        <v>34.4</v>
      </c>
      <c r="G16" s="64">
        <f t="shared" si="9"/>
        <v>25.333333333333332</v>
      </c>
      <c r="H16" s="64">
        <f t="shared" si="9"/>
        <v>25.714285714285715</v>
      </c>
      <c r="I16" s="64">
        <f t="shared" si="9"/>
        <v>30.857142857142858</v>
      </c>
      <c r="J16" s="64">
        <f t="shared" si="9"/>
        <v>20</v>
      </c>
      <c r="K16" s="64">
        <f t="shared" si="9"/>
        <v>25</v>
      </c>
      <c r="L16" s="64">
        <f t="shared" ref="L16:S16" si="10">L14/((L10*1440)/60)</f>
        <v>25</v>
      </c>
      <c r="M16" s="64">
        <f t="shared" si="10"/>
        <v>25</v>
      </c>
      <c r="N16" s="64">
        <f t="shared" si="10"/>
        <v>30</v>
      </c>
      <c r="O16" s="64">
        <f t="shared" si="10"/>
        <v>24</v>
      </c>
      <c r="P16" s="64">
        <f t="shared" si="10"/>
        <v>24</v>
      </c>
      <c r="Q16" s="64">
        <f t="shared" si="10"/>
        <v>26.666666666666668</v>
      </c>
      <c r="R16" s="64">
        <f t="shared" si="10"/>
        <v>34.285714285714285</v>
      </c>
      <c r="S16" s="64">
        <f t="shared" si="10"/>
        <v>37.5</v>
      </c>
      <c r="T16" s="65"/>
      <c r="U16" s="721"/>
      <c r="V16" s="702"/>
      <c r="W16" s="702"/>
      <c r="X16" s="702"/>
    </row>
    <row r="17" spans="1:26" ht="36.6" customHeight="1" thickBot="1" x14ac:dyDescent="0.3">
      <c r="B17" s="794" t="s">
        <v>61</v>
      </c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651"/>
      <c r="W17" s="651"/>
      <c r="X17" s="653"/>
    </row>
    <row r="18" spans="1:26" ht="18.399999999999999" customHeight="1" x14ac:dyDescent="0.25">
      <c r="A18" s="692" t="s">
        <v>62</v>
      </c>
      <c r="B18" s="246">
        <v>1</v>
      </c>
      <c r="C18" s="291"/>
      <c r="D18" s="83">
        <v>0.2951388888888889</v>
      </c>
      <c r="E18" s="83">
        <f t="shared" ref="E18:K23" si="11">D18+E$10</f>
        <v>0.30069444444444443</v>
      </c>
      <c r="F18" s="83">
        <f t="shared" si="11"/>
        <v>0.31111111111111112</v>
      </c>
      <c r="G18" s="83">
        <f t="shared" si="11"/>
        <v>0.31736111111111109</v>
      </c>
      <c r="H18" s="83">
        <f t="shared" si="11"/>
        <v>0.32222222222222219</v>
      </c>
      <c r="I18" s="83">
        <f t="shared" si="11"/>
        <v>0.32708333333333328</v>
      </c>
      <c r="J18" s="83">
        <f t="shared" si="11"/>
        <v>0.33124999999999993</v>
      </c>
      <c r="K18" s="83">
        <f>J18+K$10</f>
        <v>0.33541666666666659</v>
      </c>
      <c r="L18" s="83">
        <f t="shared" ref="L18:S23" si="12">K18+L$10</f>
        <v>0.33958333333333324</v>
      </c>
      <c r="M18" s="83">
        <f t="shared" si="12"/>
        <v>0.34374999999999989</v>
      </c>
      <c r="N18" s="83">
        <f t="shared" si="12"/>
        <v>0.3472222222222221</v>
      </c>
      <c r="O18" s="83">
        <f t="shared" si="12"/>
        <v>0.35069444444444431</v>
      </c>
      <c r="P18" s="83">
        <f t="shared" si="12"/>
        <v>0.35416666666666652</v>
      </c>
      <c r="Q18" s="83">
        <f t="shared" si="12"/>
        <v>0.3604166666666665</v>
      </c>
      <c r="R18" s="83">
        <f t="shared" si="12"/>
        <v>0.37013888888888874</v>
      </c>
      <c r="S18" s="83">
        <f t="shared" si="12"/>
        <v>0.37569444444444428</v>
      </c>
      <c r="T18" s="291"/>
      <c r="U18" s="133">
        <f t="shared" ref="U18:U23" si="13">$U$14</f>
        <v>57</v>
      </c>
      <c r="V18" s="83">
        <f t="shared" ref="V18:V23" si="14">S18-D18</f>
        <v>8.055555555555538E-2</v>
      </c>
      <c r="W18" s="383">
        <f t="shared" ref="W18:W23" si="15">$I$28/((V18*1440)/60)</f>
        <v>29.482758620689719</v>
      </c>
      <c r="X18" s="384"/>
      <c r="Y18" s="82"/>
      <c r="Z18" s="82"/>
    </row>
    <row r="19" spans="1:26" ht="18.399999999999999" customHeight="1" x14ac:dyDescent="0.25">
      <c r="A19" s="693"/>
      <c r="B19" s="246">
        <v>2</v>
      </c>
      <c r="C19" s="291"/>
      <c r="D19" s="83">
        <v>0.33680555555555558</v>
      </c>
      <c r="E19" s="83">
        <f t="shared" si="11"/>
        <v>0.34236111111111112</v>
      </c>
      <c r="F19" s="83">
        <f t="shared" si="11"/>
        <v>0.3527777777777778</v>
      </c>
      <c r="G19" s="83">
        <f t="shared" si="11"/>
        <v>0.35902777777777778</v>
      </c>
      <c r="H19" s="83">
        <f t="shared" si="11"/>
        <v>0.36388888888888887</v>
      </c>
      <c r="I19" s="83">
        <f t="shared" si="11"/>
        <v>0.36874999999999997</v>
      </c>
      <c r="J19" s="83">
        <f t="shared" si="11"/>
        <v>0.37291666666666662</v>
      </c>
      <c r="K19" s="83">
        <f t="shared" si="11"/>
        <v>0.37708333333333327</v>
      </c>
      <c r="L19" s="83">
        <f t="shared" si="12"/>
        <v>0.38124999999999992</v>
      </c>
      <c r="M19" s="83">
        <f t="shared" si="12"/>
        <v>0.38541666666666657</v>
      </c>
      <c r="N19" s="83">
        <f t="shared" si="12"/>
        <v>0.38888888888888878</v>
      </c>
      <c r="O19" s="83">
        <f t="shared" si="12"/>
        <v>0.39236111111111099</v>
      </c>
      <c r="P19" s="83">
        <f t="shared" si="12"/>
        <v>0.3958333333333332</v>
      </c>
      <c r="Q19" s="83">
        <f t="shared" si="12"/>
        <v>0.40208333333333318</v>
      </c>
      <c r="R19" s="83">
        <f t="shared" si="12"/>
        <v>0.41180555555555542</v>
      </c>
      <c r="S19" s="83">
        <f t="shared" si="12"/>
        <v>0.41736111111111096</v>
      </c>
      <c r="T19" s="291"/>
      <c r="U19" s="133">
        <f t="shared" si="13"/>
        <v>57</v>
      </c>
      <c r="V19" s="83">
        <f t="shared" si="14"/>
        <v>8.055555555555538E-2</v>
      </c>
      <c r="W19" s="383">
        <f t="shared" si="15"/>
        <v>29.482758620689719</v>
      </c>
      <c r="X19" s="384"/>
      <c r="Y19" s="82"/>
      <c r="Z19" s="82"/>
    </row>
    <row r="20" spans="1:26" ht="18.399999999999999" customHeight="1" x14ac:dyDescent="0.25">
      <c r="A20" s="693"/>
      <c r="B20" s="246">
        <v>3</v>
      </c>
      <c r="C20" s="291"/>
      <c r="D20" s="454">
        <v>0.46527777777777773</v>
      </c>
      <c r="E20" s="454">
        <f t="shared" si="11"/>
        <v>0.47083333333333327</v>
      </c>
      <c r="F20" s="454">
        <f t="shared" si="11"/>
        <v>0.48124999999999996</v>
      </c>
      <c r="G20" s="454">
        <f t="shared" si="11"/>
        <v>0.48749999999999993</v>
      </c>
      <c r="H20" s="454">
        <f t="shared" si="11"/>
        <v>0.49236111111111103</v>
      </c>
      <c r="I20" s="454">
        <f t="shared" si="11"/>
        <v>0.49722222222222212</v>
      </c>
      <c r="J20" s="454">
        <f t="shared" si="11"/>
        <v>0.50138888888888877</v>
      </c>
      <c r="K20" s="454">
        <f t="shared" si="11"/>
        <v>0.50555555555555542</v>
      </c>
      <c r="L20" s="454">
        <f t="shared" si="12"/>
        <v>0.50972222222222208</v>
      </c>
      <c r="M20" s="454">
        <f t="shared" si="12"/>
        <v>0.51388888888888873</v>
      </c>
      <c r="N20" s="454">
        <f t="shared" si="12"/>
        <v>0.51736111111111094</v>
      </c>
      <c r="O20" s="454">
        <f t="shared" si="12"/>
        <v>0.52083333333333315</v>
      </c>
      <c r="P20" s="454">
        <f t="shared" si="12"/>
        <v>0.52430555555555536</v>
      </c>
      <c r="Q20" s="454">
        <f t="shared" si="12"/>
        <v>0.53055555555555534</v>
      </c>
      <c r="R20" s="454">
        <f t="shared" si="12"/>
        <v>0.54027777777777752</v>
      </c>
      <c r="S20" s="454">
        <f t="shared" si="12"/>
        <v>0.54583333333333306</v>
      </c>
      <c r="T20" s="291"/>
      <c r="U20" s="133">
        <f t="shared" si="13"/>
        <v>57</v>
      </c>
      <c r="V20" s="83">
        <f t="shared" si="14"/>
        <v>8.0555555555555325E-2</v>
      </c>
      <c r="W20" s="383">
        <f t="shared" si="15"/>
        <v>29.48275862068974</v>
      </c>
      <c r="X20" s="384"/>
      <c r="Y20" s="82"/>
      <c r="Z20" s="82"/>
    </row>
    <row r="21" spans="1:26" ht="18.399999999999999" customHeight="1" x14ac:dyDescent="0.25">
      <c r="A21" s="693"/>
      <c r="B21" s="246">
        <v>4</v>
      </c>
      <c r="C21" s="291"/>
      <c r="D21" s="454">
        <v>0.50555555555555554</v>
      </c>
      <c r="E21" s="454">
        <f t="shared" si="11"/>
        <v>0.51111111111111107</v>
      </c>
      <c r="F21" s="454">
        <f t="shared" si="11"/>
        <v>0.5215277777777777</v>
      </c>
      <c r="G21" s="454">
        <f t="shared" si="11"/>
        <v>0.52777777777777768</v>
      </c>
      <c r="H21" s="454">
        <f t="shared" si="11"/>
        <v>0.53263888888888877</v>
      </c>
      <c r="I21" s="454">
        <f t="shared" si="11"/>
        <v>0.53749999999999987</v>
      </c>
      <c r="J21" s="454">
        <f t="shared" si="11"/>
        <v>0.54166666666666652</v>
      </c>
      <c r="K21" s="454">
        <f t="shared" si="11"/>
        <v>0.54583333333333317</v>
      </c>
      <c r="L21" s="454">
        <f t="shared" si="12"/>
        <v>0.54999999999999982</v>
      </c>
      <c r="M21" s="454">
        <f t="shared" si="12"/>
        <v>0.55416666666666647</v>
      </c>
      <c r="N21" s="454">
        <f t="shared" si="12"/>
        <v>0.55763888888888868</v>
      </c>
      <c r="O21" s="454">
        <f t="shared" si="12"/>
        <v>0.56111111111111089</v>
      </c>
      <c r="P21" s="454">
        <f t="shared" si="12"/>
        <v>0.5645833333333331</v>
      </c>
      <c r="Q21" s="454">
        <f t="shared" si="12"/>
        <v>0.57083333333333308</v>
      </c>
      <c r="R21" s="454">
        <f t="shared" si="12"/>
        <v>0.58055555555555527</v>
      </c>
      <c r="S21" s="454">
        <f t="shared" si="12"/>
        <v>0.58611111111111081</v>
      </c>
      <c r="T21" s="291"/>
      <c r="U21" s="133">
        <f t="shared" si="13"/>
        <v>57</v>
      </c>
      <c r="V21" s="83">
        <f t="shared" si="14"/>
        <v>8.0555555555555269E-2</v>
      </c>
      <c r="W21" s="383">
        <f t="shared" si="15"/>
        <v>29.482758620689761</v>
      </c>
      <c r="X21" s="384"/>
      <c r="Y21" s="82"/>
      <c r="Z21" s="82"/>
    </row>
    <row r="22" spans="1:26" ht="18.399999999999999" customHeight="1" x14ac:dyDescent="0.25">
      <c r="A22" s="693"/>
      <c r="B22" s="246">
        <v>5</v>
      </c>
      <c r="C22" s="291"/>
      <c r="D22" s="83">
        <v>0.68541666666666667</v>
      </c>
      <c r="E22" s="83">
        <f t="shared" si="11"/>
        <v>0.69097222222222221</v>
      </c>
      <c r="F22" s="83">
        <f t="shared" si="11"/>
        <v>0.70138888888888884</v>
      </c>
      <c r="G22" s="83">
        <f t="shared" si="11"/>
        <v>0.70763888888888882</v>
      </c>
      <c r="H22" s="83">
        <f t="shared" si="11"/>
        <v>0.71249999999999991</v>
      </c>
      <c r="I22" s="83">
        <f t="shared" si="11"/>
        <v>0.71736111111111101</v>
      </c>
      <c r="J22" s="83">
        <f t="shared" si="11"/>
        <v>0.72152777777777766</v>
      </c>
      <c r="K22" s="83">
        <f t="shared" si="11"/>
        <v>0.72569444444444431</v>
      </c>
      <c r="L22" s="83">
        <f t="shared" si="12"/>
        <v>0.72986111111111096</v>
      </c>
      <c r="M22" s="83">
        <f t="shared" si="12"/>
        <v>0.73402777777777761</v>
      </c>
      <c r="N22" s="83">
        <f t="shared" si="12"/>
        <v>0.73749999999999982</v>
      </c>
      <c r="O22" s="83">
        <f t="shared" si="12"/>
        <v>0.74097222222222203</v>
      </c>
      <c r="P22" s="83">
        <f t="shared" si="12"/>
        <v>0.74444444444444424</v>
      </c>
      <c r="Q22" s="83">
        <f t="shared" si="12"/>
        <v>0.75069444444444422</v>
      </c>
      <c r="R22" s="83">
        <f t="shared" si="12"/>
        <v>0.76041666666666641</v>
      </c>
      <c r="S22" s="83">
        <f t="shared" si="12"/>
        <v>0.76597222222222194</v>
      </c>
      <c r="T22" s="291"/>
      <c r="U22" s="133">
        <f t="shared" si="13"/>
        <v>57</v>
      </c>
      <c r="V22" s="83">
        <f t="shared" si="14"/>
        <v>8.0555555555555269E-2</v>
      </c>
      <c r="W22" s="383">
        <f t="shared" si="15"/>
        <v>29.482758620689761</v>
      </c>
      <c r="X22" s="384"/>
      <c r="Y22" s="82"/>
      <c r="Z22" s="82"/>
    </row>
    <row r="23" spans="1:26" ht="18.399999999999999" customHeight="1" thickBot="1" x14ac:dyDescent="0.3">
      <c r="A23" s="709"/>
      <c r="B23" s="246">
        <v>6</v>
      </c>
      <c r="C23" s="291"/>
      <c r="D23" s="454">
        <v>0.8125</v>
      </c>
      <c r="E23" s="454">
        <f t="shared" si="11"/>
        <v>0.81805555555555554</v>
      </c>
      <c r="F23" s="454">
        <f t="shared" si="11"/>
        <v>0.82847222222222217</v>
      </c>
      <c r="G23" s="454">
        <f t="shared" si="11"/>
        <v>0.83472222222222214</v>
      </c>
      <c r="H23" s="454">
        <f t="shared" si="11"/>
        <v>0.83958333333333324</v>
      </c>
      <c r="I23" s="454">
        <f t="shared" si="11"/>
        <v>0.84444444444444433</v>
      </c>
      <c r="J23" s="454">
        <f t="shared" si="11"/>
        <v>0.84861111111111098</v>
      </c>
      <c r="K23" s="454">
        <f t="shared" si="11"/>
        <v>0.85277777777777763</v>
      </c>
      <c r="L23" s="454">
        <f t="shared" si="12"/>
        <v>0.85694444444444429</v>
      </c>
      <c r="M23" s="454">
        <f t="shared" si="12"/>
        <v>0.86111111111111094</v>
      </c>
      <c r="N23" s="454">
        <f t="shared" si="12"/>
        <v>0.86458333333333315</v>
      </c>
      <c r="O23" s="454">
        <f t="shared" si="12"/>
        <v>0.86805555555555536</v>
      </c>
      <c r="P23" s="454">
        <f t="shared" si="12"/>
        <v>0.87152777777777757</v>
      </c>
      <c r="Q23" s="454">
        <f t="shared" si="12"/>
        <v>0.87777777777777755</v>
      </c>
      <c r="R23" s="454">
        <f t="shared" si="12"/>
        <v>0.88749999999999973</v>
      </c>
      <c r="S23" s="454">
        <f t="shared" si="12"/>
        <v>0.89305555555555527</v>
      </c>
      <c r="T23" s="291"/>
      <c r="U23" s="133">
        <f t="shared" si="13"/>
        <v>57</v>
      </c>
      <c r="V23" s="83">
        <f t="shared" si="14"/>
        <v>8.0555555555555269E-2</v>
      </c>
      <c r="W23" s="383">
        <f t="shared" si="15"/>
        <v>29.482758620689761</v>
      </c>
      <c r="X23" s="384"/>
      <c r="Y23" s="82"/>
      <c r="Z23" s="82"/>
    </row>
    <row r="24" spans="1:26" ht="18.399999999999999" customHeight="1" x14ac:dyDescent="0.25">
      <c r="A24" s="101"/>
      <c r="B24" s="248"/>
      <c r="C24" s="248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95"/>
      <c r="V24" s="249"/>
      <c r="W24" s="378"/>
      <c r="X24" s="82"/>
      <c r="Y24" s="82"/>
      <c r="Z24" s="82"/>
    </row>
    <row r="25" spans="1:26" ht="18.399999999999999" customHeight="1" x14ac:dyDescent="0.25">
      <c r="A25" s="84"/>
      <c r="B25" s="84"/>
      <c r="C25" s="84"/>
      <c r="D25" s="84"/>
      <c r="E25" s="84"/>
      <c r="F25" s="84" t="s">
        <v>63</v>
      </c>
      <c r="G25" s="84"/>
      <c r="H25" s="206"/>
      <c r="I25" s="84">
        <v>6</v>
      </c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Y25" s="82"/>
    </row>
    <row r="26" spans="1:26" ht="18.399999999999999" customHeight="1" x14ac:dyDescent="0.25">
      <c r="A26" s="84"/>
      <c r="B26" s="84"/>
      <c r="C26" s="84"/>
      <c r="D26" s="84"/>
      <c r="E26" s="84"/>
      <c r="F26" s="84" t="s">
        <v>64</v>
      </c>
      <c r="G26" s="84"/>
      <c r="H26" s="206"/>
      <c r="I26" s="84">
        <v>0</v>
      </c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Y26" s="82"/>
    </row>
    <row r="27" spans="1:26" ht="18.399999999999999" customHeight="1" x14ac:dyDescent="0.25">
      <c r="A27" s="84"/>
      <c r="B27" s="84"/>
      <c r="C27" s="84"/>
      <c r="D27" s="84"/>
      <c r="E27" s="84"/>
      <c r="F27" s="84" t="s">
        <v>65</v>
      </c>
      <c r="G27" s="84"/>
      <c r="H27" s="206"/>
      <c r="I27" s="84">
        <f>B23</f>
        <v>6</v>
      </c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Y27" s="82"/>
    </row>
    <row r="28" spans="1:26" ht="18.399999999999999" customHeight="1" x14ac:dyDescent="0.25">
      <c r="A28" s="84"/>
      <c r="B28" s="84"/>
      <c r="C28" s="84"/>
      <c r="D28" s="84"/>
      <c r="E28" s="84"/>
      <c r="F28" s="84" t="s">
        <v>66</v>
      </c>
      <c r="G28" s="84"/>
      <c r="H28" s="206"/>
      <c r="I28" s="207">
        <f>U14</f>
        <v>57</v>
      </c>
      <c r="J28" s="207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Y28" s="82"/>
    </row>
    <row r="29" spans="1:26" ht="15" customHeight="1" x14ac:dyDescent="0.25">
      <c r="F29" s="84" t="s">
        <v>68</v>
      </c>
      <c r="I29" s="84"/>
      <c r="J29" s="84"/>
      <c r="K29" s="84"/>
      <c r="Y29" s="82"/>
    </row>
    <row r="30" spans="1:26" ht="15" customHeight="1" x14ac:dyDescent="0.25">
      <c r="F30" s="84" t="s">
        <v>70</v>
      </c>
      <c r="K30" s="84"/>
      <c r="Y30" s="82"/>
    </row>
    <row r="31" spans="1:26" ht="15" customHeight="1" x14ac:dyDescent="0.25">
      <c r="Y31" s="82"/>
    </row>
    <row r="32" spans="1:26" ht="15" customHeight="1" x14ac:dyDescent="0.25">
      <c r="Y32" s="82"/>
    </row>
    <row r="33" spans="25:25" ht="15" customHeight="1" x14ac:dyDescent="0.25">
      <c r="Y33" s="82"/>
    </row>
    <row r="34" spans="25:25" ht="15" customHeight="1" x14ac:dyDescent="0.25">
      <c r="Y34" s="82"/>
    </row>
    <row r="35" spans="25:25" ht="15" customHeight="1" x14ac:dyDescent="0.25">
      <c r="Y35" s="82"/>
    </row>
    <row r="36" spans="25:25" ht="15" customHeight="1" x14ac:dyDescent="0.25">
      <c r="Y36" s="82"/>
    </row>
    <row r="37" spans="25:25" ht="15" customHeight="1" x14ac:dyDescent="0.25">
      <c r="Y37" s="82"/>
    </row>
    <row r="38" spans="25:25" ht="15" customHeight="1" x14ac:dyDescent="0.25">
      <c r="Y38" s="82"/>
    </row>
    <row r="57" spans="7:7" x14ac:dyDescent="0.25">
      <c r="G57" s="40">
        <v>3</v>
      </c>
    </row>
    <row r="58" spans="7:7" x14ac:dyDescent="0.25">
      <c r="G58" s="40">
        <f>B54</f>
        <v>0</v>
      </c>
    </row>
  </sheetData>
  <mergeCells count="8">
    <mergeCell ref="B8:U8"/>
    <mergeCell ref="U12:U13"/>
    <mergeCell ref="V12:V16"/>
    <mergeCell ref="W12:W16"/>
    <mergeCell ref="X12:X16"/>
    <mergeCell ref="U14:U16"/>
    <mergeCell ref="B17:U17"/>
    <mergeCell ref="A18:A23"/>
  </mergeCells>
  <pageMargins left="0.70866141732283472" right="0.70866141732283472" top="0.74803149606299213" bottom="0.74803149606299213" header="0.31496062992125984" footer="0.31496062992125984"/>
  <pageSetup paperSize="9" scale="26" fitToHeight="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Z54"/>
  <sheetViews>
    <sheetView zoomScale="70" zoomScaleNormal="70" workbookViewId="0">
      <selection activeCell="AB18" sqref="AB18"/>
    </sheetView>
  </sheetViews>
  <sheetFormatPr baseColWidth="10" defaultColWidth="11.5703125" defaultRowHeight="15" x14ac:dyDescent="0.25"/>
  <cols>
    <col min="1" max="1" width="11.5703125" style="40"/>
    <col min="2" max="2" width="12.7109375" style="40" customWidth="1"/>
    <col min="3" max="5" width="15.28515625" style="40" customWidth="1"/>
    <col min="6" max="6" width="12.42578125" style="40" customWidth="1"/>
    <col min="7" max="17" width="10.7109375" style="40" customWidth="1"/>
    <col min="18" max="18" width="11.5703125" style="40" customWidth="1"/>
    <col min="19" max="19" width="10.7109375" style="40" customWidth="1"/>
    <col min="20" max="20" width="12.140625" style="40" customWidth="1"/>
    <col min="21" max="22" width="9.7109375" style="40" customWidth="1"/>
    <col min="23" max="23" width="14.7109375" style="40" customWidth="1"/>
    <col min="24" max="16384" width="11.5703125" style="40"/>
  </cols>
  <sheetData>
    <row r="1" spans="2:24" s="30" customFormat="1" ht="23.25" x14ac:dyDescent="0.35">
      <c r="B1" s="31" t="s">
        <v>43</v>
      </c>
      <c r="C1" s="31"/>
      <c r="D1" s="31"/>
      <c r="E1" s="31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2:24" s="30" customFormat="1" ht="23.25" x14ac:dyDescent="0.35">
      <c r="B2" s="31" t="s">
        <v>115</v>
      </c>
      <c r="C2" s="31"/>
      <c r="D2" s="31"/>
      <c r="E2" s="31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2:24" s="30" customFormat="1" ht="23.25" x14ac:dyDescent="0.35">
      <c r="B3" s="32" t="s">
        <v>364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2:24" s="30" customFormat="1" ht="23.25" x14ac:dyDescent="0.35">
      <c r="B4" s="32" t="s">
        <v>380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2:24" s="30" customFormat="1" ht="23.25" x14ac:dyDescent="0.35">
      <c r="B5" s="32" t="s">
        <v>214</v>
      </c>
      <c r="C5" s="32"/>
      <c r="D5" s="32">
        <v>676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2:24" s="30" customFormat="1" ht="23.25" x14ac:dyDescent="0.35">
      <c r="B6" s="102" t="s">
        <v>375</v>
      </c>
      <c r="C6" s="31"/>
      <c r="D6" s="31"/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2:24" s="30" customFormat="1" ht="24" thickBot="1" x14ac:dyDescent="0.4">
      <c r="B7" s="32" t="s">
        <v>215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2:24" s="30" customFormat="1" ht="173.25" customHeight="1" thickBot="1" x14ac:dyDescent="0.4">
      <c r="B8" s="796" t="s">
        <v>374</v>
      </c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8"/>
      <c r="V8" s="659"/>
      <c r="W8" s="659"/>
    </row>
    <row r="9" spans="2:24" s="30" customFormat="1" ht="34.5" customHeight="1" x14ac:dyDescent="0.35"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59"/>
      <c r="W9" s="659"/>
    </row>
    <row r="10" spans="2:24" x14ac:dyDescent="0.25">
      <c r="B10" s="104"/>
      <c r="C10" s="104"/>
      <c r="D10" s="104"/>
      <c r="E10" s="111">
        <v>5.5555555555555558E-3</v>
      </c>
      <c r="F10" s="111">
        <v>1.0416666666666666E-2</v>
      </c>
      <c r="G10" s="111">
        <v>6.2499999999999995E-3</v>
      </c>
      <c r="H10" s="111">
        <v>4.8611111111111112E-3</v>
      </c>
      <c r="I10" s="111">
        <v>4.8611111111111112E-3</v>
      </c>
      <c r="J10" s="111">
        <v>4.1666666666666666E-3</v>
      </c>
      <c r="K10" s="111">
        <v>4.1666666666666666E-3</v>
      </c>
      <c r="L10" s="111">
        <v>4.1666666666666666E-3</v>
      </c>
      <c r="M10" s="111">
        <v>4.1666666666666666E-3</v>
      </c>
      <c r="N10" s="111">
        <v>3.472222222222222E-3</v>
      </c>
      <c r="O10" s="111">
        <v>3.472222222222222E-3</v>
      </c>
      <c r="P10" s="111">
        <v>3.472222222222222E-3</v>
      </c>
      <c r="Q10" s="111">
        <v>6.2499999999999995E-3</v>
      </c>
      <c r="R10" s="111">
        <v>9.7222222222222224E-3</v>
      </c>
      <c r="S10" s="111">
        <v>5.5555555555555558E-3</v>
      </c>
      <c r="T10" s="76"/>
      <c r="U10" s="195">
        <f>SUM(E10:S10)</f>
        <v>8.0555555555555561E-2</v>
      </c>
      <c r="V10" s="195"/>
      <c r="W10" s="106">
        <v>4.8611111111111112E-3</v>
      </c>
    </row>
    <row r="11" spans="2:24" ht="15.75" thickBot="1" x14ac:dyDescent="0.3">
      <c r="B11" s="104"/>
      <c r="C11" s="104"/>
      <c r="D11" s="104"/>
      <c r="E11" s="111">
        <v>4.8611111111111112E-3</v>
      </c>
      <c r="F11" s="111">
        <v>9.0277777777777787E-3</v>
      </c>
      <c r="G11" s="111">
        <v>4.8611111111111112E-3</v>
      </c>
      <c r="H11" s="111">
        <v>3.472222222222222E-3</v>
      </c>
      <c r="I11" s="111">
        <v>4.8611111111111112E-3</v>
      </c>
      <c r="J11" s="111">
        <v>4.1666666666666666E-3</v>
      </c>
      <c r="K11" s="111">
        <v>4.1666666666666666E-3</v>
      </c>
      <c r="L11" s="111">
        <v>4.1666666666666666E-3</v>
      </c>
      <c r="M11" s="111">
        <v>4.1666666666666666E-3</v>
      </c>
      <c r="N11" s="111">
        <v>3.472222222222222E-3</v>
      </c>
      <c r="O11" s="111">
        <v>3.472222222222222E-3</v>
      </c>
      <c r="P11" s="111">
        <v>3.472222222222222E-3</v>
      </c>
      <c r="Q11" s="111">
        <v>4.8611111111111112E-3</v>
      </c>
      <c r="R11" s="111">
        <v>8.3333333333333332E-3</v>
      </c>
      <c r="S11" s="111">
        <v>4.8611111111111112E-3</v>
      </c>
      <c r="T11" s="111"/>
      <c r="U11" s="195">
        <f>SUM(E11:S11)</f>
        <v>7.2222222222222229E-2</v>
      </c>
      <c r="V11" s="195"/>
      <c r="W11" s="106">
        <v>3.472222222222222E-3</v>
      </c>
    </row>
    <row r="12" spans="2:24" ht="26.25" customHeight="1" thickBot="1" x14ac:dyDescent="0.3">
      <c r="B12" s="652" t="s">
        <v>47</v>
      </c>
      <c r="C12" s="368"/>
      <c r="D12" s="196" t="s">
        <v>127</v>
      </c>
      <c r="E12" s="368"/>
      <c r="F12" s="196"/>
      <c r="G12" s="656" t="s">
        <v>48</v>
      </c>
      <c r="H12" s="657"/>
      <c r="I12" s="657"/>
      <c r="J12" s="657"/>
      <c r="K12" s="657"/>
      <c r="L12" s="657"/>
      <c r="M12" s="657"/>
      <c r="N12" s="657"/>
      <c r="O12" s="657"/>
      <c r="P12" s="658"/>
      <c r="Q12" s="196"/>
      <c r="R12" s="655"/>
      <c r="S12" s="655"/>
      <c r="T12" s="196" t="s">
        <v>128</v>
      </c>
      <c r="U12" s="701" t="s">
        <v>50</v>
      </c>
      <c r="V12" s="701" t="s">
        <v>51</v>
      </c>
      <c r="W12" s="701" t="s">
        <v>52</v>
      </c>
      <c r="X12" s="701" t="s">
        <v>53</v>
      </c>
    </row>
    <row r="13" spans="2:24" ht="51.75" thickBot="1" x14ac:dyDescent="0.3">
      <c r="B13" s="650"/>
      <c r="C13" s="367"/>
      <c r="D13" s="661" t="s">
        <v>134</v>
      </c>
      <c r="E13" s="662" t="s">
        <v>344</v>
      </c>
      <c r="F13" s="662" t="s">
        <v>345</v>
      </c>
      <c r="G13" s="662" t="s">
        <v>346</v>
      </c>
      <c r="H13" s="662" t="s">
        <v>347</v>
      </c>
      <c r="I13" s="662" t="s">
        <v>348</v>
      </c>
      <c r="J13" s="662" t="s">
        <v>201</v>
      </c>
      <c r="K13" s="662" t="s">
        <v>150</v>
      </c>
      <c r="L13" s="662" t="s">
        <v>201</v>
      </c>
      <c r="M13" s="662" t="s">
        <v>348</v>
      </c>
      <c r="N13" s="662" t="s">
        <v>202</v>
      </c>
      <c r="O13" s="662" t="s">
        <v>349</v>
      </c>
      <c r="P13" s="662" t="s">
        <v>346</v>
      </c>
      <c r="Q13" s="662" t="s">
        <v>345</v>
      </c>
      <c r="R13" s="662" t="s">
        <v>344</v>
      </c>
      <c r="S13" s="661" t="s">
        <v>134</v>
      </c>
      <c r="T13" s="662" t="s">
        <v>150</v>
      </c>
      <c r="U13" s="702"/>
      <c r="V13" s="703"/>
      <c r="W13" s="703"/>
      <c r="X13" s="703"/>
    </row>
    <row r="14" spans="2:24" ht="15.75" thickBot="1" x14ac:dyDescent="0.3">
      <c r="B14" s="52" t="s">
        <v>58</v>
      </c>
      <c r="C14" s="53">
        <v>0</v>
      </c>
      <c r="D14" s="53">
        <v>0</v>
      </c>
      <c r="E14" s="53">
        <v>5</v>
      </c>
      <c r="F14" s="370">
        <v>8.6</v>
      </c>
      <c r="G14" s="54">
        <v>3.8</v>
      </c>
      <c r="H14" s="55">
        <v>3</v>
      </c>
      <c r="I14" s="55">
        <v>3.6</v>
      </c>
      <c r="J14" s="55">
        <v>2</v>
      </c>
      <c r="K14" s="55">
        <v>2.5</v>
      </c>
      <c r="L14" s="55">
        <v>2.5</v>
      </c>
      <c r="M14" s="55">
        <v>2.5</v>
      </c>
      <c r="N14" s="55">
        <v>2.5</v>
      </c>
      <c r="O14" s="55">
        <v>2</v>
      </c>
      <c r="P14" s="56">
        <v>2</v>
      </c>
      <c r="Q14" s="201">
        <v>4</v>
      </c>
      <c r="R14" s="56">
        <v>8</v>
      </c>
      <c r="S14" s="98">
        <v>5</v>
      </c>
      <c r="T14" s="202"/>
      <c r="U14" s="719">
        <f>T15</f>
        <v>57</v>
      </c>
      <c r="V14" s="703"/>
      <c r="W14" s="703"/>
      <c r="X14" s="703"/>
    </row>
    <row r="15" spans="2:24" ht="30.75" customHeight="1" thickBot="1" x14ac:dyDescent="0.3">
      <c r="B15" s="58" t="s">
        <v>59</v>
      </c>
      <c r="C15" s="59">
        <v>0</v>
      </c>
      <c r="D15" s="382">
        <v>0</v>
      </c>
      <c r="E15" s="64">
        <f>D15+E14</f>
        <v>5</v>
      </c>
      <c r="F15" s="64">
        <f t="shared" ref="F15:S15" si="0">E15+F14</f>
        <v>13.6</v>
      </c>
      <c r="G15" s="64">
        <f t="shared" si="0"/>
        <v>17.399999999999999</v>
      </c>
      <c r="H15" s="64">
        <f t="shared" si="0"/>
        <v>20.399999999999999</v>
      </c>
      <c r="I15" s="64">
        <f t="shared" si="0"/>
        <v>24</v>
      </c>
      <c r="J15" s="64">
        <f t="shared" si="0"/>
        <v>26</v>
      </c>
      <c r="K15" s="64">
        <f t="shared" si="0"/>
        <v>28.5</v>
      </c>
      <c r="L15" s="64">
        <f t="shared" si="0"/>
        <v>31</v>
      </c>
      <c r="M15" s="64">
        <f t="shared" si="0"/>
        <v>33.5</v>
      </c>
      <c r="N15" s="64">
        <f t="shared" si="0"/>
        <v>36</v>
      </c>
      <c r="O15" s="64">
        <f t="shared" si="0"/>
        <v>38</v>
      </c>
      <c r="P15" s="64">
        <f t="shared" si="0"/>
        <v>40</v>
      </c>
      <c r="Q15" s="64">
        <f t="shared" si="0"/>
        <v>44</v>
      </c>
      <c r="R15" s="64">
        <f t="shared" si="0"/>
        <v>52</v>
      </c>
      <c r="S15" s="64">
        <f t="shared" si="0"/>
        <v>57</v>
      </c>
      <c r="T15" s="65">
        <f>S15</f>
        <v>57</v>
      </c>
      <c r="U15" s="720"/>
      <c r="V15" s="703"/>
      <c r="W15" s="703"/>
      <c r="X15" s="703"/>
    </row>
    <row r="16" spans="2:24" ht="30.75" customHeight="1" thickBot="1" x14ac:dyDescent="0.3">
      <c r="B16" s="650" t="s">
        <v>60</v>
      </c>
      <c r="C16" s="654"/>
      <c r="D16" s="382"/>
      <c r="E16" s="64">
        <f>E14/((E10*1440)/60)</f>
        <v>37.5</v>
      </c>
      <c r="F16" s="64">
        <f t="shared" ref="F16:S16" si="1">F14/((F10*1440)/60)</f>
        <v>34.4</v>
      </c>
      <c r="G16" s="64">
        <f t="shared" si="1"/>
        <v>25.333333333333332</v>
      </c>
      <c r="H16" s="64">
        <f t="shared" si="1"/>
        <v>25.714285714285715</v>
      </c>
      <c r="I16" s="64">
        <f t="shared" si="1"/>
        <v>30.857142857142858</v>
      </c>
      <c r="J16" s="64">
        <f t="shared" si="1"/>
        <v>20</v>
      </c>
      <c r="K16" s="64">
        <f t="shared" si="1"/>
        <v>25</v>
      </c>
      <c r="L16" s="64">
        <f t="shared" si="1"/>
        <v>25</v>
      </c>
      <c r="M16" s="64">
        <f t="shared" si="1"/>
        <v>25</v>
      </c>
      <c r="N16" s="64">
        <f t="shared" si="1"/>
        <v>30</v>
      </c>
      <c r="O16" s="64">
        <f t="shared" si="1"/>
        <v>24</v>
      </c>
      <c r="P16" s="64">
        <f t="shared" si="1"/>
        <v>24</v>
      </c>
      <c r="Q16" s="64">
        <f t="shared" si="1"/>
        <v>26.666666666666668</v>
      </c>
      <c r="R16" s="64">
        <f t="shared" si="1"/>
        <v>34.285714285714285</v>
      </c>
      <c r="S16" s="64">
        <f t="shared" si="1"/>
        <v>37.5</v>
      </c>
      <c r="T16" s="65"/>
      <c r="U16" s="721"/>
      <c r="V16" s="702"/>
      <c r="W16" s="702"/>
      <c r="X16" s="702"/>
    </row>
    <row r="17" spans="1:26" ht="36.6" customHeight="1" thickBot="1" x14ac:dyDescent="0.3">
      <c r="B17" s="794" t="s">
        <v>61</v>
      </c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651"/>
      <c r="W17" s="651"/>
      <c r="X17" s="653"/>
    </row>
    <row r="18" spans="1:26" ht="18.399999999999999" customHeight="1" x14ac:dyDescent="0.25">
      <c r="A18" s="692" t="s">
        <v>62</v>
      </c>
      <c r="B18" s="246">
        <v>1</v>
      </c>
      <c r="C18" s="291"/>
      <c r="D18" s="83">
        <v>0.33333333333333331</v>
      </c>
      <c r="E18" s="83">
        <f t="shared" ref="E18:K19" si="2">D18+E$10</f>
        <v>0.33888888888888885</v>
      </c>
      <c r="F18" s="83">
        <f t="shared" si="2"/>
        <v>0.34930555555555554</v>
      </c>
      <c r="G18" s="83">
        <f t="shared" si="2"/>
        <v>0.35555555555555551</v>
      </c>
      <c r="H18" s="83">
        <f t="shared" si="2"/>
        <v>0.36041666666666661</v>
      </c>
      <c r="I18" s="83">
        <f t="shared" si="2"/>
        <v>0.3652777777777777</v>
      </c>
      <c r="J18" s="83">
        <f t="shared" si="2"/>
        <v>0.36944444444444435</v>
      </c>
      <c r="K18" s="83">
        <f>J18+K$10</f>
        <v>0.37361111111111101</v>
      </c>
      <c r="L18" s="83">
        <f t="shared" ref="L18:S19" si="3">K18+L$10</f>
        <v>0.37777777777777766</v>
      </c>
      <c r="M18" s="83">
        <f t="shared" si="3"/>
        <v>0.38194444444444431</v>
      </c>
      <c r="N18" s="83">
        <f t="shared" si="3"/>
        <v>0.38541666666666652</v>
      </c>
      <c r="O18" s="83">
        <f t="shared" si="3"/>
        <v>0.38888888888888873</v>
      </c>
      <c r="P18" s="83">
        <f t="shared" si="3"/>
        <v>0.39236111111111094</v>
      </c>
      <c r="Q18" s="83">
        <f t="shared" si="3"/>
        <v>0.39861111111111092</v>
      </c>
      <c r="R18" s="83">
        <f t="shared" si="3"/>
        <v>0.40833333333333316</v>
      </c>
      <c r="S18" s="83">
        <f t="shared" si="3"/>
        <v>0.4138888888888887</v>
      </c>
      <c r="T18" s="291"/>
      <c r="U18" s="133">
        <f t="shared" ref="U18:U19" si="4">$U$14</f>
        <v>57</v>
      </c>
      <c r="V18" s="83">
        <f t="shared" ref="V18:V19" si="5">S18-D18</f>
        <v>8.055555555555538E-2</v>
      </c>
      <c r="W18" s="383">
        <f>$I$24/((V18*1440)/60)</f>
        <v>29.482758620689719</v>
      </c>
      <c r="X18" s="384"/>
      <c r="Y18" s="82"/>
      <c r="Z18" s="82"/>
    </row>
    <row r="19" spans="1:26" ht="18.399999999999999" customHeight="1" x14ac:dyDescent="0.25">
      <c r="A19" s="693"/>
      <c r="B19" s="246">
        <v>2</v>
      </c>
      <c r="C19" s="291"/>
      <c r="D19" s="83">
        <v>0.77916666666666667</v>
      </c>
      <c r="E19" s="83">
        <f t="shared" si="2"/>
        <v>0.78472222222222221</v>
      </c>
      <c r="F19" s="83">
        <f t="shared" si="2"/>
        <v>0.79513888888888884</v>
      </c>
      <c r="G19" s="83">
        <f t="shared" si="2"/>
        <v>0.80138888888888882</v>
      </c>
      <c r="H19" s="83">
        <f t="shared" si="2"/>
        <v>0.80624999999999991</v>
      </c>
      <c r="I19" s="83">
        <f t="shared" si="2"/>
        <v>0.81111111111111101</v>
      </c>
      <c r="J19" s="83">
        <f t="shared" si="2"/>
        <v>0.81527777777777766</v>
      </c>
      <c r="K19" s="83">
        <f t="shared" si="2"/>
        <v>0.81944444444444431</v>
      </c>
      <c r="L19" s="83">
        <f t="shared" si="3"/>
        <v>0.82361111111111096</v>
      </c>
      <c r="M19" s="83">
        <f t="shared" si="3"/>
        <v>0.82777777777777761</v>
      </c>
      <c r="N19" s="83">
        <f t="shared" si="3"/>
        <v>0.83124999999999982</v>
      </c>
      <c r="O19" s="83">
        <f t="shared" si="3"/>
        <v>0.83472222222222203</v>
      </c>
      <c r="P19" s="83">
        <f t="shared" si="3"/>
        <v>0.83819444444444424</v>
      </c>
      <c r="Q19" s="83">
        <f t="shared" si="3"/>
        <v>0.84444444444444422</v>
      </c>
      <c r="R19" s="83">
        <f t="shared" si="3"/>
        <v>0.85416666666666641</v>
      </c>
      <c r="S19" s="83">
        <f t="shared" si="3"/>
        <v>0.85972222222222194</v>
      </c>
      <c r="T19" s="291"/>
      <c r="U19" s="133">
        <f t="shared" si="4"/>
        <v>57</v>
      </c>
      <c r="V19" s="83">
        <f t="shared" si="5"/>
        <v>8.0555555555555269E-2</v>
      </c>
      <c r="W19" s="383">
        <f>$I$24/((V19*1440)/60)</f>
        <v>29.482758620689761</v>
      </c>
      <c r="X19" s="384"/>
      <c r="Y19" s="82"/>
      <c r="Z19" s="82"/>
    </row>
    <row r="20" spans="1:26" ht="18.399999999999999" customHeight="1" x14ac:dyDescent="0.25">
      <c r="A20" s="101"/>
      <c r="B20" s="248"/>
      <c r="C20" s="248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95"/>
      <c r="V20" s="249"/>
      <c r="W20" s="378"/>
      <c r="X20" s="82"/>
      <c r="Y20" s="82"/>
      <c r="Z20" s="82"/>
    </row>
    <row r="21" spans="1:26" ht="18.399999999999999" customHeight="1" x14ac:dyDescent="0.25">
      <c r="A21" s="84"/>
      <c r="B21" s="84"/>
      <c r="C21" s="84"/>
      <c r="D21" s="84"/>
      <c r="E21" s="84"/>
      <c r="F21" s="84" t="s">
        <v>63</v>
      </c>
      <c r="G21" s="84"/>
      <c r="H21" s="206"/>
      <c r="I21" s="84">
        <v>2</v>
      </c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Y21" s="82"/>
    </row>
    <row r="22" spans="1:26" ht="18.399999999999999" customHeight="1" x14ac:dyDescent="0.25">
      <c r="A22" s="84"/>
      <c r="B22" s="84"/>
      <c r="C22" s="84"/>
      <c r="D22" s="84"/>
      <c r="E22" s="84"/>
      <c r="F22" s="84" t="s">
        <v>64</v>
      </c>
      <c r="G22" s="84"/>
      <c r="H22" s="206"/>
      <c r="I22" s="84">
        <v>0</v>
      </c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Y22" s="82"/>
    </row>
    <row r="23" spans="1:26" ht="18.399999999999999" customHeight="1" x14ac:dyDescent="0.25">
      <c r="A23" s="84"/>
      <c r="B23" s="84"/>
      <c r="C23" s="84"/>
      <c r="D23" s="84"/>
      <c r="E23" s="84"/>
      <c r="F23" s="84" t="s">
        <v>65</v>
      </c>
      <c r="G23" s="84"/>
      <c r="H23" s="206"/>
      <c r="I23" s="84">
        <f>B19</f>
        <v>2</v>
      </c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Y23" s="82"/>
    </row>
    <row r="24" spans="1:26" ht="18.399999999999999" customHeight="1" x14ac:dyDescent="0.25">
      <c r="A24" s="84"/>
      <c r="B24" s="84"/>
      <c r="C24" s="84"/>
      <c r="D24" s="84"/>
      <c r="E24" s="84"/>
      <c r="F24" s="84" t="s">
        <v>66</v>
      </c>
      <c r="G24" s="84"/>
      <c r="H24" s="206"/>
      <c r="I24" s="207">
        <f>U14</f>
        <v>57</v>
      </c>
      <c r="J24" s="207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Y24" s="82"/>
    </row>
    <row r="25" spans="1:26" ht="15" customHeight="1" x14ac:dyDescent="0.25">
      <c r="F25" s="84" t="s">
        <v>68</v>
      </c>
      <c r="I25" s="84"/>
      <c r="J25" s="84"/>
      <c r="K25" s="84"/>
      <c r="Y25" s="82"/>
    </row>
    <row r="26" spans="1:26" ht="15" customHeight="1" x14ac:dyDescent="0.25">
      <c r="F26" s="84" t="s">
        <v>70</v>
      </c>
      <c r="K26" s="84"/>
      <c r="Y26" s="82"/>
    </row>
    <row r="27" spans="1:26" ht="15" customHeight="1" x14ac:dyDescent="0.25">
      <c r="Y27" s="82"/>
    </row>
    <row r="28" spans="1:26" ht="15" customHeight="1" x14ac:dyDescent="0.25">
      <c r="Y28" s="82"/>
    </row>
    <row r="29" spans="1:26" ht="15" customHeight="1" x14ac:dyDescent="0.25">
      <c r="Y29" s="82"/>
    </row>
    <row r="30" spans="1:26" ht="15" customHeight="1" x14ac:dyDescent="0.25">
      <c r="Y30" s="82"/>
    </row>
    <row r="31" spans="1:26" ht="15" customHeight="1" x14ac:dyDescent="0.25">
      <c r="Y31" s="82"/>
    </row>
    <row r="32" spans="1:26" ht="15" customHeight="1" x14ac:dyDescent="0.25">
      <c r="Y32" s="82"/>
    </row>
    <row r="33" spans="25:25" ht="15" customHeight="1" x14ac:dyDescent="0.25">
      <c r="Y33" s="82"/>
    </row>
    <row r="34" spans="25:25" ht="15" customHeight="1" x14ac:dyDescent="0.25">
      <c r="Y34" s="82"/>
    </row>
    <row r="53" spans="7:7" x14ac:dyDescent="0.25">
      <c r="G53" s="40">
        <v>3</v>
      </c>
    </row>
    <row r="54" spans="7:7" x14ac:dyDescent="0.25">
      <c r="G54" s="40">
        <f>B50</f>
        <v>0</v>
      </c>
    </row>
  </sheetData>
  <mergeCells count="8">
    <mergeCell ref="W12:W16"/>
    <mergeCell ref="X12:X16"/>
    <mergeCell ref="U14:U16"/>
    <mergeCell ref="B17:U17"/>
    <mergeCell ref="A18:A19"/>
    <mergeCell ref="B8:U8"/>
    <mergeCell ref="U12:U13"/>
    <mergeCell ref="V12:V16"/>
  </mergeCells>
  <pageMargins left="0.70866141732283472" right="0.70866141732283472" top="0.74803149606299213" bottom="0.74803149606299213" header="0.31496062992125984" footer="0.31496062992125984"/>
  <pageSetup paperSize="9" scale="43" fitToHeight="2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Z54"/>
  <sheetViews>
    <sheetView zoomScale="70" zoomScaleNormal="70" workbookViewId="0">
      <selection activeCell="AB18" sqref="AB18"/>
    </sheetView>
  </sheetViews>
  <sheetFormatPr baseColWidth="10" defaultColWidth="11.5703125" defaultRowHeight="15" x14ac:dyDescent="0.25"/>
  <cols>
    <col min="1" max="1" width="11.5703125" style="40"/>
    <col min="2" max="2" width="12.7109375" style="40" customWidth="1"/>
    <col min="3" max="5" width="15.28515625" style="40" customWidth="1"/>
    <col min="6" max="6" width="12.42578125" style="40" customWidth="1"/>
    <col min="7" max="17" width="10.7109375" style="40" customWidth="1"/>
    <col min="18" max="18" width="11.5703125" style="40" customWidth="1"/>
    <col min="19" max="19" width="10.7109375" style="40" customWidth="1"/>
    <col min="20" max="20" width="12.140625" style="40" customWidth="1"/>
    <col min="21" max="22" width="9.7109375" style="40" customWidth="1"/>
    <col min="23" max="23" width="14.7109375" style="40" customWidth="1"/>
    <col min="24" max="16384" width="11.5703125" style="40"/>
  </cols>
  <sheetData>
    <row r="1" spans="2:24" s="30" customFormat="1" ht="23.25" x14ac:dyDescent="0.35">
      <c r="B1" s="31" t="s">
        <v>43</v>
      </c>
      <c r="C1" s="31"/>
      <c r="D1" s="31"/>
      <c r="E1" s="31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2:24" s="30" customFormat="1" ht="23.25" x14ac:dyDescent="0.35">
      <c r="B2" s="31" t="s">
        <v>115</v>
      </c>
      <c r="C2" s="31"/>
      <c r="D2" s="31"/>
      <c r="E2" s="31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2:24" s="30" customFormat="1" ht="23.25" x14ac:dyDescent="0.35">
      <c r="B3" s="32" t="s">
        <v>364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2:24" s="30" customFormat="1" ht="23.25" x14ac:dyDescent="0.35">
      <c r="B4" s="32" t="s">
        <v>71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2:24" s="30" customFormat="1" ht="23.25" x14ac:dyDescent="0.35">
      <c r="B5" s="32" t="s">
        <v>214</v>
      </c>
      <c r="C5" s="32"/>
      <c r="D5" s="32">
        <v>676</v>
      </c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2:24" s="30" customFormat="1" ht="23.25" x14ac:dyDescent="0.35">
      <c r="B6" s="102" t="s">
        <v>375</v>
      </c>
      <c r="C6" s="31"/>
      <c r="D6" s="31"/>
      <c r="E6" s="31"/>
      <c r="F6" s="31"/>
      <c r="G6" s="31"/>
      <c r="H6" s="31"/>
      <c r="I6" s="31"/>
      <c r="J6" s="31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2:24" s="30" customFormat="1" ht="24" thickBot="1" x14ac:dyDescent="0.4">
      <c r="B7" s="32" t="s">
        <v>215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2:24" s="30" customFormat="1" ht="173.25" customHeight="1" thickBot="1" x14ac:dyDescent="0.4">
      <c r="B8" s="796" t="s">
        <v>374</v>
      </c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8"/>
      <c r="V8" s="659"/>
      <c r="W8" s="659"/>
    </row>
    <row r="9" spans="2:24" s="30" customFormat="1" ht="34.5" customHeight="1" x14ac:dyDescent="0.35">
      <c r="B9" s="660"/>
      <c r="C9" s="660"/>
      <c r="D9" s="660"/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59"/>
      <c r="W9" s="659"/>
    </row>
    <row r="10" spans="2:24" x14ac:dyDescent="0.25">
      <c r="B10" s="104"/>
      <c r="C10" s="104"/>
      <c r="D10" s="104"/>
      <c r="E10" s="111">
        <v>5.5555555555555558E-3</v>
      </c>
      <c r="F10" s="111">
        <v>1.0416666666666666E-2</v>
      </c>
      <c r="G10" s="111">
        <v>6.2499999999999995E-3</v>
      </c>
      <c r="H10" s="111">
        <v>4.8611111111111112E-3</v>
      </c>
      <c r="I10" s="111">
        <v>4.8611111111111112E-3</v>
      </c>
      <c r="J10" s="111">
        <v>4.1666666666666666E-3</v>
      </c>
      <c r="K10" s="111">
        <v>4.1666666666666666E-3</v>
      </c>
      <c r="L10" s="111">
        <v>4.1666666666666666E-3</v>
      </c>
      <c r="M10" s="111">
        <v>4.1666666666666666E-3</v>
      </c>
      <c r="N10" s="111">
        <v>3.472222222222222E-3</v>
      </c>
      <c r="O10" s="111">
        <v>3.472222222222222E-3</v>
      </c>
      <c r="P10" s="111">
        <v>3.472222222222222E-3</v>
      </c>
      <c r="Q10" s="111">
        <v>6.2499999999999995E-3</v>
      </c>
      <c r="R10" s="111">
        <v>9.7222222222222224E-3</v>
      </c>
      <c r="S10" s="111">
        <v>5.5555555555555558E-3</v>
      </c>
      <c r="T10" s="76"/>
      <c r="U10" s="195">
        <f>SUM(E10:S10)</f>
        <v>8.0555555555555561E-2</v>
      </c>
      <c r="V10" s="195"/>
      <c r="W10" s="106">
        <v>4.8611111111111112E-3</v>
      </c>
    </row>
    <row r="11" spans="2:24" ht="15.75" thickBot="1" x14ac:dyDescent="0.3">
      <c r="B11" s="104"/>
      <c r="C11" s="104"/>
      <c r="D11" s="104"/>
      <c r="E11" s="111">
        <v>4.8611111111111112E-3</v>
      </c>
      <c r="F11" s="111">
        <v>9.0277777777777787E-3</v>
      </c>
      <c r="G11" s="111">
        <v>4.8611111111111112E-3</v>
      </c>
      <c r="H11" s="111">
        <v>3.472222222222222E-3</v>
      </c>
      <c r="I11" s="111">
        <v>4.8611111111111112E-3</v>
      </c>
      <c r="J11" s="111">
        <v>4.1666666666666666E-3</v>
      </c>
      <c r="K11" s="111">
        <v>4.1666666666666666E-3</v>
      </c>
      <c r="L11" s="111">
        <v>4.1666666666666666E-3</v>
      </c>
      <c r="M11" s="111">
        <v>4.1666666666666666E-3</v>
      </c>
      <c r="N11" s="111">
        <v>3.472222222222222E-3</v>
      </c>
      <c r="O11" s="111">
        <v>3.472222222222222E-3</v>
      </c>
      <c r="P11" s="111">
        <v>3.472222222222222E-3</v>
      </c>
      <c r="Q11" s="111">
        <v>4.8611111111111112E-3</v>
      </c>
      <c r="R11" s="111">
        <v>8.3333333333333332E-3</v>
      </c>
      <c r="S11" s="111">
        <v>4.8611111111111112E-3</v>
      </c>
      <c r="T11" s="111"/>
      <c r="U11" s="195">
        <f>SUM(E11:S11)</f>
        <v>7.2222222222222229E-2</v>
      </c>
      <c r="V11" s="195"/>
      <c r="W11" s="106">
        <v>3.472222222222222E-3</v>
      </c>
    </row>
    <row r="12" spans="2:24" ht="26.25" customHeight="1" thickBot="1" x14ac:dyDescent="0.3">
      <c r="B12" s="652" t="s">
        <v>47</v>
      </c>
      <c r="C12" s="368"/>
      <c r="D12" s="196" t="s">
        <v>127</v>
      </c>
      <c r="E12" s="368"/>
      <c r="F12" s="196"/>
      <c r="G12" s="656" t="s">
        <v>48</v>
      </c>
      <c r="H12" s="657"/>
      <c r="I12" s="657"/>
      <c r="J12" s="657"/>
      <c r="K12" s="657"/>
      <c r="L12" s="657"/>
      <c r="M12" s="657"/>
      <c r="N12" s="657"/>
      <c r="O12" s="657"/>
      <c r="P12" s="658"/>
      <c r="Q12" s="196"/>
      <c r="R12" s="655"/>
      <c r="S12" s="655"/>
      <c r="T12" s="196" t="s">
        <v>128</v>
      </c>
      <c r="U12" s="701" t="s">
        <v>50</v>
      </c>
      <c r="V12" s="701" t="s">
        <v>51</v>
      </c>
      <c r="W12" s="701" t="s">
        <v>52</v>
      </c>
      <c r="X12" s="701" t="s">
        <v>53</v>
      </c>
    </row>
    <row r="13" spans="2:24" ht="51.75" thickBot="1" x14ac:dyDescent="0.3">
      <c r="B13" s="650"/>
      <c r="C13" s="367"/>
      <c r="D13" s="661" t="s">
        <v>134</v>
      </c>
      <c r="E13" s="662" t="s">
        <v>344</v>
      </c>
      <c r="F13" s="662" t="s">
        <v>345</v>
      </c>
      <c r="G13" s="662" t="s">
        <v>346</v>
      </c>
      <c r="H13" s="662" t="s">
        <v>347</v>
      </c>
      <c r="I13" s="662" t="s">
        <v>348</v>
      </c>
      <c r="J13" s="662" t="s">
        <v>201</v>
      </c>
      <c r="K13" s="662" t="s">
        <v>150</v>
      </c>
      <c r="L13" s="662" t="s">
        <v>201</v>
      </c>
      <c r="M13" s="662" t="s">
        <v>348</v>
      </c>
      <c r="N13" s="662" t="s">
        <v>202</v>
      </c>
      <c r="O13" s="662" t="s">
        <v>349</v>
      </c>
      <c r="P13" s="662" t="s">
        <v>346</v>
      </c>
      <c r="Q13" s="662" t="s">
        <v>345</v>
      </c>
      <c r="R13" s="662" t="s">
        <v>344</v>
      </c>
      <c r="S13" s="661" t="s">
        <v>134</v>
      </c>
      <c r="T13" s="662" t="s">
        <v>150</v>
      </c>
      <c r="U13" s="702"/>
      <c r="V13" s="703"/>
      <c r="W13" s="703"/>
      <c r="X13" s="703"/>
    </row>
    <row r="14" spans="2:24" ht="15.75" thickBot="1" x14ac:dyDescent="0.3">
      <c r="B14" s="52" t="s">
        <v>58</v>
      </c>
      <c r="C14" s="53">
        <v>0</v>
      </c>
      <c r="D14" s="53">
        <v>0</v>
      </c>
      <c r="E14" s="53">
        <v>5</v>
      </c>
      <c r="F14" s="370">
        <v>8.6</v>
      </c>
      <c r="G14" s="54">
        <v>3.8</v>
      </c>
      <c r="H14" s="55">
        <v>3</v>
      </c>
      <c r="I14" s="55">
        <v>3.6</v>
      </c>
      <c r="J14" s="55">
        <v>2</v>
      </c>
      <c r="K14" s="55">
        <v>2.5</v>
      </c>
      <c r="L14" s="55">
        <v>2.5</v>
      </c>
      <c r="M14" s="55">
        <v>2.5</v>
      </c>
      <c r="N14" s="55">
        <v>2.5</v>
      </c>
      <c r="O14" s="55">
        <v>2</v>
      </c>
      <c r="P14" s="56">
        <v>2</v>
      </c>
      <c r="Q14" s="201">
        <v>4</v>
      </c>
      <c r="R14" s="56">
        <v>8</v>
      </c>
      <c r="S14" s="98">
        <v>5</v>
      </c>
      <c r="T14" s="202"/>
      <c r="U14" s="719">
        <f>T15</f>
        <v>57</v>
      </c>
      <c r="V14" s="703"/>
      <c r="W14" s="703"/>
      <c r="X14" s="703"/>
    </row>
    <row r="15" spans="2:24" ht="30.75" customHeight="1" thickBot="1" x14ac:dyDescent="0.3">
      <c r="B15" s="58" t="s">
        <v>59</v>
      </c>
      <c r="C15" s="59">
        <v>0</v>
      </c>
      <c r="D15" s="382">
        <v>0</v>
      </c>
      <c r="E15" s="64">
        <f>D15+E14</f>
        <v>5</v>
      </c>
      <c r="F15" s="64">
        <f t="shared" ref="F15:S15" si="0">E15+F14</f>
        <v>13.6</v>
      </c>
      <c r="G15" s="64">
        <f t="shared" si="0"/>
        <v>17.399999999999999</v>
      </c>
      <c r="H15" s="64">
        <f t="shared" si="0"/>
        <v>20.399999999999999</v>
      </c>
      <c r="I15" s="64">
        <f t="shared" si="0"/>
        <v>24</v>
      </c>
      <c r="J15" s="64">
        <f t="shared" si="0"/>
        <v>26</v>
      </c>
      <c r="K15" s="64">
        <f t="shared" si="0"/>
        <v>28.5</v>
      </c>
      <c r="L15" s="64">
        <f t="shared" si="0"/>
        <v>31</v>
      </c>
      <c r="M15" s="64">
        <f t="shared" si="0"/>
        <v>33.5</v>
      </c>
      <c r="N15" s="64">
        <f t="shared" si="0"/>
        <v>36</v>
      </c>
      <c r="O15" s="64">
        <f t="shared" si="0"/>
        <v>38</v>
      </c>
      <c r="P15" s="64">
        <f t="shared" si="0"/>
        <v>40</v>
      </c>
      <c r="Q15" s="64">
        <f t="shared" si="0"/>
        <v>44</v>
      </c>
      <c r="R15" s="64">
        <f t="shared" si="0"/>
        <v>52</v>
      </c>
      <c r="S15" s="64">
        <f t="shared" si="0"/>
        <v>57</v>
      </c>
      <c r="T15" s="65">
        <f>S15</f>
        <v>57</v>
      </c>
      <c r="U15" s="720"/>
      <c r="V15" s="703"/>
      <c r="W15" s="703"/>
      <c r="X15" s="703"/>
    </row>
    <row r="16" spans="2:24" ht="30.75" customHeight="1" thickBot="1" x14ac:dyDescent="0.3">
      <c r="B16" s="650" t="s">
        <v>60</v>
      </c>
      <c r="C16" s="654"/>
      <c r="D16" s="382"/>
      <c r="E16" s="64">
        <f>E14/((E10*1440)/60)</f>
        <v>37.5</v>
      </c>
      <c r="F16" s="64">
        <f t="shared" ref="F16:S16" si="1">F14/((F10*1440)/60)</f>
        <v>34.4</v>
      </c>
      <c r="G16" s="64">
        <f t="shared" si="1"/>
        <v>25.333333333333332</v>
      </c>
      <c r="H16" s="64">
        <f t="shared" si="1"/>
        <v>25.714285714285715</v>
      </c>
      <c r="I16" s="64">
        <f t="shared" si="1"/>
        <v>30.857142857142858</v>
      </c>
      <c r="J16" s="64">
        <f t="shared" si="1"/>
        <v>20</v>
      </c>
      <c r="K16" s="64">
        <f t="shared" si="1"/>
        <v>25</v>
      </c>
      <c r="L16" s="64">
        <f t="shared" si="1"/>
        <v>25</v>
      </c>
      <c r="M16" s="64">
        <f t="shared" si="1"/>
        <v>25</v>
      </c>
      <c r="N16" s="64">
        <f t="shared" si="1"/>
        <v>30</v>
      </c>
      <c r="O16" s="64">
        <f t="shared" si="1"/>
        <v>24</v>
      </c>
      <c r="P16" s="64">
        <f t="shared" si="1"/>
        <v>24</v>
      </c>
      <c r="Q16" s="64">
        <f t="shared" si="1"/>
        <v>26.666666666666668</v>
      </c>
      <c r="R16" s="64">
        <f t="shared" si="1"/>
        <v>34.285714285714285</v>
      </c>
      <c r="S16" s="64">
        <f t="shared" si="1"/>
        <v>37.5</v>
      </c>
      <c r="T16" s="65"/>
      <c r="U16" s="721"/>
      <c r="V16" s="702"/>
      <c r="W16" s="702"/>
      <c r="X16" s="702"/>
    </row>
    <row r="17" spans="1:26" ht="36.6" customHeight="1" thickBot="1" x14ac:dyDescent="0.3">
      <c r="B17" s="794" t="s">
        <v>61</v>
      </c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651"/>
      <c r="W17" s="651"/>
      <c r="X17" s="653"/>
    </row>
    <row r="18" spans="1:26" ht="18.399999999999999" customHeight="1" x14ac:dyDescent="0.25">
      <c r="A18" s="692" t="s">
        <v>62</v>
      </c>
      <c r="B18" s="246">
        <v>1</v>
      </c>
      <c r="C18" s="291"/>
      <c r="D18" s="83">
        <v>0.33333333333333331</v>
      </c>
      <c r="E18" s="83">
        <f t="shared" ref="E18:K19" si="2">D18+E$10</f>
        <v>0.33888888888888885</v>
      </c>
      <c r="F18" s="83">
        <f t="shared" si="2"/>
        <v>0.34930555555555554</v>
      </c>
      <c r="G18" s="83">
        <f t="shared" si="2"/>
        <v>0.35555555555555551</v>
      </c>
      <c r="H18" s="83">
        <f t="shared" si="2"/>
        <v>0.36041666666666661</v>
      </c>
      <c r="I18" s="83">
        <f t="shared" si="2"/>
        <v>0.3652777777777777</v>
      </c>
      <c r="J18" s="83">
        <f t="shared" si="2"/>
        <v>0.36944444444444435</v>
      </c>
      <c r="K18" s="83">
        <f>J18+K$10</f>
        <v>0.37361111111111101</v>
      </c>
      <c r="L18" s="83">
        <f t="shared" ref="L18:S19" si="3">K18+L$10</f>
        <v>0.37777777777777766</v>
      </c>
      <c r="M18" s="83">
        <f t="shared" si="3"/>
        <v>0.38194444444444431</v>
      </c>
      <c r="N18" s="83">
        <f t="shared" si="3"/>
        <v>0.38541666666666652</v>
      </c>
      <c r="O18" s="83">
        <f t="shared" si="3"/>
        <v>0.38888888888888873</v>
      </c>
      <c r="P18" s="83">
        <f t="shared" si="3"/>
        <v>0.39236111111111094</v>
      </c>
      <c r="Q18" s="83">
        <f t="shared" si="3"/>
        <v>0.39861111111111092</v>
      </c>
      <c r="R18" s="83">
        <f t="shared" si="3"/>
        <v>0.40833333333333316</v>
      </c>
      <c r="S18" s="83">
        <f t="shared" si="3"/>
        <v>0.4138888888888887</v>
      </c>
      <c r="T18" s="291"/>
      <c r="U18" s="133">
        <f t="shared" ref="U18:U19" si="4">$U$14</f>
        <v>57</v>
      </c>
      <c r="V18" s="83">
        <f t="shared" ref="V18:V19" si="5">S18-D18</f>
        <v>8.055555555555538E-2</v>
      </c>
      <c r="W18" s="383">
        <f>$I$24/((V18*1440)/60)</f>
        <v>29.482758620689719</v>
      </c>
      <c r="X18" s="384"/>
      <c r="Y18" s="82"/>
      <c r="Z18" s="82"/>
    </row>
    <row r="19" spans="1:26" ht="18.399999999999999" customHeight="1" x14ac:dyDescent="0.25">
      <c r="A19" s="693"/>
      <c r="B19" s="246">
        <v>2</v>
      </c>
      <c r="C19" s="291"/>
      <c r="D19" s="83">
        <v>0.77916666666666667</v>
      </c>
      <c r="E19" s="83">
        <f t="shared" si="2"/>
        <v>0.78472222222222221</v>
      </c>
      <c r="F19" s="83">
        <f t="shared" si="2"/>
        <v>0.79513888888888884</v>
      </c>
      <c r="G19" s="83">
        <f t="shared" si="2"/>
        <v>0.80138888888888882</v>
      </c>
      <c r="H19" s="83">
        <f t="shared" si="2"/>
        <v>0.80624999999999991</v>
      </c>
      <c r="I19" s="83">
        <f t="shared" si="2"/>
        <v>0.81111111111111101</v>
      </c>
      <c r="J19" s="83">
        <f t="shared" si="2"/>
        <v>0.81527777777777766</v>
      </c>
      <c r="K19" s="83">
        <f t="shared" si="2"/>
        <v>0.81944444444444431</v>
      </c>
      <c r="L19" s="83">
        <f t="shared" si="3"/>
        <v>0.82361111111111096</v>
      </c>
      <c r="M19" s="83">
        <f t="shared" si="3"/>
        <v>0.82777777777777761</v>
      </c>
      <c r="N19" s="83">
        <f t="shared" si="3"/>
        <v>0.83124999999999982</v>
      </c>
      <c r="O19" s="83">
        <f t="shared" si="3"/>
        <v>0.83472222222222203</v>
      </c>
      <c r="P19" s="83">
        <f t="shared" si="3"/>
        <v>0.83819444444444424</v>
      </c>
      <c r="Q19" s="83">
        <f t="shared" si="3"/>
        <v>0.84444444444444422</v>
      </c>
      <c r="R19" s="83">
        <f t="shared" si="3"/>
        <v>0.85416666666666641</v>
      </c>
      <c r="S19" s="83">
        <f t="shared" si="3"/>
        <v>0.85972222222222194</v>
      </c>
      <c r="T19" s="291"/>
      <c r="U19" s="133">
        <f t="shared" si="4"/>
        <v>57</v>
      </c>
      <c r="V19" s="83">
        <f t="shared" si="5"/>
        <v>8.0555555555555269E-2</v>
      </c>
      <c r="W19" s="383">
        <f>$I$24/((V19*1440)/60)</f>
        <v>29.482758620689761</v>
      </c>
      <c r="X19" s="384"/>
      <c r="Y19" s="82"/>
      <c r="Z19" s="82"/>
    </row>
    <row r="20" spans="1:26" ht="18.399999999999999" customHeight="1" x14ac:dyDescent="0.25">
      <c r="A20" s="101"/>
      <c r="B20" s="248"/>
      <c r="C20" s="248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95"/>
      <c r="V20" s="249"/>
      <c r="W20" s="378"/>
      <c r="X20" s="82"/>
      <c r="Y20" s="82"/>
      <c r="Z20" s="82"/>
    </row>
    <row r="21" spans="1:26" ht="18.399999999999999" customHeight="1" x14ac:dyDescent="0.25">
      <c r="A21" s="84"/>
      <c r="B21" s="84"/>
      <c r="C21" s="84"/>
      <c r="D21" s="84"/>
      <c r="E21" s="84"/>
      <c r="F21" s="84" t="s">
        <v>63</v>
      </c>
      <c r="G21" s="84"/>
      <c r="H21" s="206"/>
      <c r="I21" s="84">
        <v>2</v>
      </c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Y21" s="82"/>
    </row>
    <row r="22" spans="1:26" ht="18.399999999999999" customHeight="1" x14ac:dyDescent="0.25">
      <c r="A22" s="84"/>
      <c r="B22" s="84"/>
      <c r="C22" s="84"/>
      <c r="D22" s="84"/>
      <c r="E22" s="84"/>
      <c r="F22" s="84" t="s">
        <v>64</v>
      </c>
      <c r="G22" s="84"/>
      <c r="H22" s="206"/>
      <c r="I22" s="84">
        <v>0</v>
      </c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Y22" s="82"/>
    </row>
    <row r="23" spans="1:26" ht="18.399999999999999" customHeight="1" x14ac:dyDescent="0.25">
      <c r="A23" s="84"/>
      <c r="B23" s="84"/>
      <c r="C23" s="84"/>
      <c r="D23" s="84"/>
      <c r="E23" s="84"/>
      <c r="F23" s="84" t="s">
        <v>65</v>
      </c>
      <c r="G23" s="84"/>
      <c r="H23" s="206"/>
      <c r="I23" s="84">
        <f>B19</f>
        <v>2</v>
      </c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Y23" s="82"/>
    </row>
    <row r="24" spans="1:26" ht="18.399999999999999" customHeight="1" x14ac:dyDescent="0.25">
      <c r="A24" s="84"/>
      <c r="B24" s="84"/>
      <c r="C24" s="84"/>
      <c r="D24" s="84"/>
      <c r="E24" s="84"/>
      <c r="F24" s="84" t="s">
        <v>66</v>
      </c>
      <c r="G24" s="84"/>
      <c r="H24" s="206"/>
      <c r="I24" s="207">
        <f>U14</f>
        <v>57</v>
      </c>
      <c r="J24" s="207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Y24" s="82"/>
    </row>
    <row r="25" spans="1:26" ht="15" customHeight="1" x14ac:dyDescent="0.25">
      <c r="F25" s="84" t="s">
        <v>68</v>
      </c>
      <c r="I25" s="84"/>
      <c r="J25" s="84"/>
      <c r="K25" s="84"/>
      <c r="Y25" s="82"/>
    </row>
    <row r="26" spans="1:26" ht="15" customHeight="1" x14ac:dyDescent="0.25">
      <c r="F26" s="84" t="s">
        <v>70</v>
      </c>
      <c r="K26" s="84"/>
      <c r="Y26" s="82"/>
    </row>
    <row r="27" spans="1:26" ht="15" customHeight="1" x14ac:dyDescent="0.25">
      <c r="Y27" s="82"/>
    </row>
    <row r="28" spans="1:26" ht="15" customHeight="1" x14ac:dyDescent="0.25">
      <c r="Y28" s="82"/>
    </row>
    <row r="29" spans="1:26" ht="15" customHeight="1" x14ac:dyDescent="0.25">
      <c r="Y29" s="82"/>
    </row>
    <row r="30" spans="1:26" ht="15" customHeight="1" x14ac:dyDescent="0.25">
      <c r="Y30" s="82"/>
    </row>
    <row r="31" spans="1:26" ht="15" customHeight="1" x14ac:dyDescent="0.25">
      <c r="Y31" s="82"/>
    </row>
    <row r="32" spans="1:26" ht="15" customHeight="1" x14ac:dyDescent="0.25">
      <c r="Y32" s="82"/>
    </row>
    <row r="33" spans="25:25" ht="15" customHeight="1" x14ac:dyDescent="0.25">
      <c r="Y33" s="82"/>
    </row>
    <row r="34" spans="25:25" ht="15" customHeight="1" x14ac:dyDescent="0.25">
      <c r="Y34" s="82"/>
    </row>
    <row r="53" spans="7:7" x14ac:dyDescent="0.25">
      <c r="G53" s="40">
        <v>3</v>
      </c>
    </row>
    <row r="54" spans="7:7" x14ac:dyDescent="0.25">
      <c r="G54" s="40">
        <f>B50</f>
        <v>0</v>
      </c>
    </row>
  </sheetData>
  <mergeCells count="8">
    <mergeCell ref="W12:W16"/>
    <mergeCell ref="X12:X16"/>
    <mergeCell ref="U14:U16"/>
    <mergeCell ref="B17:U17"/>
    <mergeCell ref="A18:A19"/>
    <mergeCell ref="B8:U8"/>
    <mergeCell ref="U12:U13"/>
    <mergeCell ref="V12:V16"/>
  </mergeCells>
  <pageMargins left="0.70866141732283472" right="0.70866141732283472" top="0.74803149606299213" bottom="0.74803149606299213" header="0.31496062992125984" footer="0.31496062992125984"/>
  <pageSetup paperSize="9" scale="26" fitToHeight="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0000"/>
    <pageSetUpPr fitToPage="1"/>
  </sheetPr>
  <dimension ref="A1:Z59"/>
  <sheetViews>
    <sheetView view="pageBreakPreview" zoomScale="70" zoomScaleNormal="55" zoomScaleSheetLayoutView="70" zoomScalePageLayoutView="70" workbookViewId="0">
      <selection activeCell="H31" sqref="H31"/>
    </sheetView>
  </sheetViews>
  <sheetFormatPr baseColWidth="10" defaultColWidth="1.7109375" defaultRowHeight="20.25" x14ac:dyDescent="0.25"/>
  <cols>
    <col min="1" max="1" width="6.7109375" style="511" customWidth="1"/>
    <col min="2" max="2" width="14.85546875" style="511" customWidth="1"/>
    <col min="3" max="14" width="13.5703125" style="511" customWidth="1"/>
    <col min="15" max="42" width="14.7109375" style="511" customWidth="1"/>
    <col min="43" max="46" width="1.7109375" style="511"/>
    <col min="47" max="47" width="14.85546875" style="511" customWidth="1"/>
    <col min="48" max="16384" width="1.7109375" style="511"/>
  </cols>
  <sheetData>
    <row r="1" spans="1:26" ht="23.25" customHeight="1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0"/>
    </row>
    <row r="2" spans="1:26" ht="24.95" customHeight="1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0"/>
    </row>
    <row r="3" spans="1:26" ht="31.5" customHeight="1" x14ac:dyDescent="0.35">
      <c r="A3" s="30"/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0"/>
    </row>
    <row r="4" spans="1:26" ht="24.95" customHeight="1" x14ac:dyDescent="0.35">
      <c r="A4" s="30"/>
      <c r="B4" s="32" t="s">
        <v>206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0"/>
    </row>
    <row r="5" spans="1:26" ht="27.75" customHeight="1" x14ac:dyDescent="0.35">
      <c r="A5" s="30"/>
      <c r="B5" s="32" t="s">
        <v>350</v>
      </c>
      <c r="C5" s="32"/>
      <c r="D5" s="32">
        <v>697</v>
      </c>
      <c r="E5" s="32"/>
      <c r="F5" s="32"/>
      <c r="G5" s="32"/>
      <c r="H5" s="32"/>
      <c r="I5" s="32"/>
      <c r="J5" s="32"/>
      <c r="K5" s="32"/>
      <c r="L5" s="32"/>
      <c r="M5" s="32"/>
      <c r="N5" s="30"/>
    </row>
    <row r="6" spans="1:26" ht="24.75" customHeight="1" x14ac:dyDescent="0.35">
      <c r="A6" s="30"/>
      <c r="B6" s="32" t="s">
        <v>147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0"/>
    </row>
    <row r="7" spans="1:26" ht="33" customHeight="1" thickBot="1" x14ac:dyDescent="0.4">
      <c r="A7" s="30"/>
      <c r="B7" s="32" t="s">
        <v>351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0"/>
      <c r="O7" s="512"/>
    </row>
    <row r="8" spans="1:26" ht="138" customHeight="1" thickBot="1" x14ac:dyDescent="0.3">
      <c r="A8" s="513"/>
      <c r="B8" s="799" t="s">
        <v>352</v>
      </c>
      <c r="C8" s="800"/>
      <c r="D8" s="800"/>
      <c r="E8" s="800"/>
      <c r="F8" s="800"/>
      <c r="G8" s="800"/>
      <c r="H8" s="800"/>
      <c r="I8" s="800"/>
      <c r="J8" s="800"/>
      <c r="K8" s="800"/>
      <c r="L8" s="800"/>
      <c r="M8" s="800"/>
      <c r="N8" s="800"/>
      <c r="O8" s="801"/>
    </row>
    <row r="9" spans="1:26" ht="24.75" hidden="1" customHeight="1" x14ac:dyDescent="0.25">
      <c r="A9" s="513"/>
      <c r="B9" s="514"/>
      <c r="C9" s="514"/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</row>
    <row r="10" spans="1:26" ht="24.75" hidden="1" customHeight="1" x14ac:dyDescent="0.25">
      <c r="A10" s="513"/>
      <c r="B10" s="515"/>
      <c r="C10" s="515"/>
      <c r="D10" s="515"/>
      <c r="E10" s="515"/>
      <c r="F10" s="515"/>
      <c r="G10" s="515"/>
      <c r="H10" s="515"/>
      <c r="I10" s="515"/>
      <c r="P10" s="516"/>
    </row>
    <row r="11" spans="1:26" ht="24.75" hidden="1" customHeight="1" x14ac:dyDescent="0.25">
      <c r="A11" s="513"/>
      <c r="B11" s="515"/>
      <c r="C11" s="515"/>
      <c r="D11" s="515"/>
      <c r="E11" s="515"/>
      <c r="F11" s="515"/>
      <c r="G11" s="515"/>
      <c r="H11" s="515"/>
      <c r="I11" s="515"/>
      <c r="P11" s="516"/>
    </row>
    <row r="12" spans="1:26" ht="39" customHeight="1" x14ac:dyDescent="0.25">
      <c r="B12" s="515"/>
      <c r="C12" s="515"/>
      <c r="D12" s="515"/>
      <c r="E12" s="515"/>
      <c r="F12" s="515"/>
      <c r="G12" s="515"/>
      <c r="H12" s="515"/>
      <c r="I12" s="515"/>
      <c r="P12" s="516"/>
    </row>
    <row r="13" spans="1:26" ht="52.5" customHeight="1" x14ac:dyDescent="0.25">
      <c r="B13" s="517">
        <v>0</v>
      </c>
      <c r="C13" s="517">
        <v>6.9444444444444441E-3</v>
      </c>
      <c r="D13" s="517">
        <v>8.3333333333333332E-3</v>
      </c>
      <c r="E13" s="517">
        <v>1.0416666666666666E-2</v>
      </c>
      <c r="F13" s="517">
        <v>3.472222222222222E-3</v>
      </c>
      <c r="G13" s="517">
        <v>6.9444444444444441E-3</v>
      </c>
      <c r="H13" s="517">
        <v>6.9444444444444441E-3</v>
      </c>
      <c r="I13" s="517"/>
      <c r="P13" s="516"/>
    </row>
    <row r="14" spans="1:26" ht="90" customHeight="1" x14ac:dyDescent="0.25">
      <c r="A14" s="518" t="s">
        <v>353</v>
      </c>
      <c r="B14" s="519" t="s">
        <v>323</v>
      </c>
      <c r="C14" s="520" t="s">
        <v>354</v>
      </c>
      <c r="D14" s="520" t="s">
        <v>158</v>
      </c>
      <c r="E14" s="520" t="s">
        <v>355</v>
      </c>
      <c r="F14" s="520" t="s">
        <v>159</v>
      </c>
      <c r="G14" s="520" t="s">
        <v>354</v>
      </c>
      <c r="H14" s="520" t="s">
        <v>323</v>
      </c>
      <c r="I14" s="519"/>
      <c r="P14" s="521"/>
      <c r="Q14" s="521"/>
      <c r="R14" s="521"/>
      <c r="S14" s="521"/>
      <c r="T14" s="521"/>
      <c r="U14" s="521"/>
      <c r="V14" s="521"/>
      <c r="W14" s="521"/>
      <c r="X14" s="521"/>
      <c r="Y14" s="521"/>
      <c r="Z14" s="521"/>
    </row>
    <row r="15" spans="1:26" ht="30" customHeight="1" x14ac:dyDescent="0.25">
      <c r="A15" s="522">
        <v>1</v>
      </c>
      <c r="B15" s="523">
        <v>0.29166666666666669</v>
      </c>
      <c r="C15" s="524">
        <f t="shared" ref="C15" si="0">+B15+C$13</f>
        <v>0.2986111111111111</v>
      </c>
      <c r="D15" s="525">
        <f t="shared" ref="D15" si="1">+C15+D$13</f>
        <v>0.30694444444444446</v>
      </c>
      <c r="E15" s="525">
        <f t="shared" ref="E15" si="2">+D15+E$13</f>
        <v>0.31736111111111115</v>
      </c>
      <c r="F15" s="525">
        <f t="shared" ref="F15" si="3">+E15+F$13</f>
        <v>0.32083333333333336</v>
      </c>
      <c r="G15" s="525">
        <f t="shared" ref="G15" si="4">+F15+G$13</f>
        <v>0.32777777777777778</v>
      </c>
      <c r="H15" s="525">
        <f t="shared" ref="H15" si="5">+G15+H$13</f>
        <v>0.3347222222222222</v>
      </c>
      <c r="I15" s="526"/>
    </row>
    <row r="16" spans="1:26" ht="24.95" customHeight="1" x14ac:dyDescent="0.25">
      <c r="A16" s="522">
        <v>2</v>
      </c>
      <c r="B16" s="523">
        <v>0.51388888888888895</v>
      </c>
      <c r="C16" s="524">
        <f t="shared" ref="C16:H16" si="6">+B16+C$13</f>
        <v>0.52083333333333337</v>
      </c>
      <c r="D16" s="525">
        <f t="shared" si="6"/>
        <v>0.52916666666666667</v>
      </c>
      <c r="E16" s="525">
        <f t="shared" si="6"/>
        <v>0.5395833333333333</v>
      </c>
      <c r="F16" s="525">
        <f t="shared" si="6"/>
        <v>0.54305555555555551</v>
      </c>
      <c r="G16" s="525">
        <f t="shared" si="6"/>
        <v>0.54999999999999993</v>
      </c>
      <c r="H16" s="525">
        <f t="shared" si="6"/>
        <v>0.55694444444444435</v>
      </c>
      <c r="I16" s="526"/>
      <c r="P16" s="527"/>
    </row>
    <row r="17" spans="2:16" ht="24.95" customHeight="1" x14ac:dyDescent="0.25">
      <c r="O17" s="527"/>
      <c r="P17" s="527"/>
    </row>
    <row r="18" spans="2:16" ht="24.95" customHeight="1" x14ac:dyDescent="0.25">
      <c r="B18" s="511" t="s">
        <v>356</v>
      </c>
      <c r="F18" s="528">
        <v>2</v>
      </c>
      <c r="O18" s="527"/>
      <c r="P18" s="527"/>
    </row>
    <row r="19" spans="2:16" ht="24.95" customHeight="1" x14ac:dyDescent="0.25">
      <c r="B19" s="511" t="s">
        <v>357</v>
      </c>
      <c r="F19" s="528">
        <v>0</v>
      </c>
      <c r="O19" s="527"/>
      <c r="P19" s="527"/>
    </row>
    <row r="20" spans="2:16" ht="24.95" customHeight="1" x14ac:dyDescent="0.25">
      <c r="B20" s="511" t="s">
        <v>358</v>
      </c>
      <c r="F20" s="529">
        <v>24.31</v>
      </c>
      <c r="O20" s="527"/>
      <c r="P20" s="527"/>
    </row>
    <row r="21" spans="2:16" ht="24.75" customHeight="1" x14ac:dyDescent="0.25">
      <c r="O21" s="527"/>
      <c r="P21" s="527"/>
    </row>
    <row r="22" spans="2:16" ht="24.75" customHeight="1" x14ac:dyDescent="0.25">
      <c r="O22" s="527"/>
      <c r="P22" s="527"/>
    </row>
    <row r="23" spans="2:16" ht="24.75" customHeight="1" x14ac:dyDescent="0.25">
      <c r="O23" s="527"/>
      <c r="P23" s="527"/>
    </row>
    <row r="24" spans="2:16" ht="24.75" customHeight="1" x14ac:dyDescent="0.25">
      <c r="O24" s="527"/>
      <c r="P24" s="527"/>
    </row>
    <row r="25" spans="2:16" ht="24.75" customHeight="1" x14ac:dyDescent="0.25">
      <c r="O25" s="527"/>
      <c r="P25" s="527"/>
    </row>
    <row r="26" spans="2:16" ht="24.75" customHeight="1" x14ac:dyDescent="0.25">
      <c r="O26" s="527"/>
      <c r="P26" s="527"/>
    </row>
    <row r="27" spans="2:16" ht="24.75" customHeight="1" x14ac:dyDescent="0.25">
      <c r="O27" s="527"/>
      <c r="P27" s="527"/>
    </row>
    <row r="28" spans="2:16" ht="24.75" customHeight="1" x14ac:dyDescent="0.25">
      <c r="O28" s="527"/>
      <c r="P28" s="527"/>
    </row>
    <row r="29" spans="2:16" ht="24.75" customHeight="1" x14ac:dyDescent="0.25"/>
    <row r="30" spans="2:16" ht="24.75" customHeight="1" x14ac:dyDescent="0.25"/>
    <row r="31" spans="2:16" ht="24.75" customHeight="1" x14ac:dyDescent="0.25"/>
    <row r="32" spans="2:16" ht="24.75" customHeight="1" x14ac:dyDescent="0.25"/>
    <row r="33" ht="24.75" customHeight="1" x14ac:dyDescent="0.25"/>
    <row r="34" ht="24.75" customHeight="1" x14ac:dyDescent="0.25"/>
    <row r="35" ht="24.75" customHeight="1" x14ac:dyDescent="0.25"/>
    <row r="36" ht="24.75" customHeight="1" x14ac:dyDescent="0.25"/>
    <row r="37" ht="24.75" customHeight="1" x14ac:dyDescent="0.25"/>
    <row r="38" ht="24.75" customHeight="1" x14ac:dyDescent="0.25"/>
    <row r="39" ht="24.75" customHeight="1" x14ac:dyDescent="0.25"/>
    <row r="40" ht="24.75" customHeight="1" x14ac:dyDescent="0.25"/>
    <row r="41" ht="24.75" customHeight="1" x14ac:dyDescent="0.25"/>
    <row r="42" ht="24.75" customHeight="1" x14ac:dyDescent="0.25"/>
    <row r="58" spans="7:7" x14ac:dyDescent="0.25">
      <c r="G58" s="511">
        <v>3</v>
      </c>
    </row>
    <row r="59" spans="7:7" x14ac:dyDescent="0.25">
      <c r="G59" s="511">
        <f>B55</f>
        <v>0</v>
      </c>
    </row>
  </sheetData>
  <mergeCells count="1">
    <mergeCell ref="B8:O8"/>
  </mergeCells>
  <pageMargins left="0.51181102362204722" right="0.15748031496062992" top="0.74803149606299213" bottom="0.74803149606299213" header="0.31496062992125984" footer="0.31496062992125984"/>
  <pageSetup paperSize="9" scale="48" fitToHeight="5" orientation="portrait" r:id="rId1"/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Z58"/>
  <sheetViews>
    <sheetView view="pageBreakPreview" zoomScale="70" zoomScaleNormal="55" zoomScaleSheetLayoutView="70" zoomScalePageLayoutView="70" workbookViewId="0">
      <selection activeCell="P14" sqref="P14"/>
    </sheetView>
  </sheetViews>
  <sheetFormatPr baseColWidth="10" defaultColWidth="1.7109375" defaultRowHeight="20.25" x14ac:dyDescent="0.25"/>
  <cols>
    <col min="1" max="1" width="6.7109375" style="511" customWidth="1"/>
    <col min="2" max="2" width="14.85546875" style="511" customWidth="1"/>
    <col min="3" max="13" width="13.5703125" style="511" customWidth="1"/>
    <col min="14" max="14" width="26.28515625" style="511" customWidth="1"/>
    <col min="15" max="15" width="14.7109375" style="511" hidden="1" customWidth="1"/>
    <col min="16" max="42" width="14.7109375" style="511" customWidth="1"/>
    <col min="43" max="46" width="1.7109375" style="511"/>
    <col min="47" max="47" width="14.85546875" style="511" customWidth="1"/>
    <col min="48" max="16384" width="1.7109375" style="511"/>
  </cols>
  <sheetData>
    <row r="1" spans="1:26" ht="23.25" customHeight="1" x14ac:dyDescent="0.35">
      <c r="A1" s="30"/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0"/>
    </row>
    <row r="2" spans="1:26" ht="24.95" customHeight="1" x14ac:dyDescent="0.35">
      <c r="A2" s="30"/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0"/>
    </row>
    <row r="3" spans="1:26" ht="27.75" customHeight="1" x14ac:dyDescent="0.35">
      <c r="A3" s="30"/>
      <c r="B3" s="31" t="s">
        <v>364</v>
      </c>
      <c r="C3" s="31"/>
      <c r="D3" s="31"/>
      <c r="E3" s="31"/>
      <c r="F3" s="32"/>
      <c r="G3" s="32"/>
      <c r="H3" s="32"/>
      <c r="I3" s="32"/>
      <c r="J3" s="32"/>
      <c r="K3" s="32"/>
      <c r="L3" s="32"/>
      <c r="M3" s="32"/>
      <c r="N3" s="30"/>
    </row>
    <row r="4" spans="1:26" ht="24.95" customHeight="1" x14ac:dyDescent="0.35">
      <c r="A4" s="30"/>
      <c r="B4" s="32" t="s">
        <v>206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0"/>
    </row>
    <row r="5" spans="1:26" ht="38.25" customHeight="1" x14ac:dyDescent="0.35">
      <c r="A5" s="30"/>
      <c r="B5" s="32" t="s">
        <v>360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0"/>
    </row>
    <row r="6" spans="1:26" ht="24.75" customHeight="1" x14ac:dyDescent="0.35">
      <c r="A6" s="30"/>
      <c r="B6" s="32" t="s">
        <v>147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0"/>
    </row>
    <row r="7" spans="1:26" ht="36" customHeight="1" thickBot="1" x14ac:dyDescent="0.4">
      <c r="A7" s="30"/>
      <c r="B7" s="32" t="s">
        <v>361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80"/>
    </row>
    <row r="8" spans="1:26" ht="132.75" customHeight="1" thickBot="1" x14ac:dyDescent="0.3">
      <c r="A8" s="513"/>
      <c r="B8" s="799" t="s">
        <v>352</v>
      </c>
      <c r="C8" s="800"/>
      <c r="D8" s="800"/>
      <c r="E8" s="800"/>
      <c r="F8" s="800"/>
      <c r="G8" s="800"/>
      <c r="H8" s="800"/>
      <c r="I8" s="800"/>
      <c r="J8" s="800"/>
      <c r="K8" s="800"/>
      <c r="L8" s="800"/>
      <c r="M8" s="800"/>
      <c r="N8" s="800"/>
      <c r="O8" s="801"/>
    </row>
    <row r="9" spans="1:26" ht="26.25" hidden="1" customHeight="1" x14ac:dyDescent="0.25">
      <c r="A9" s="513"/>
      <c r="B9" s="513"/>
      <c r="C9" s="513"/>
      <c r="D9" s="513"/>
      <c r="E9" s="513"/>
      <c r="F9" s="513"/>
      <c r="G9" s="513"/>
      <c r="H9" s="513"/>
      <c r="I9" s="513"/>
      <c r="J9" s="513"/>
      <c r="K9" s="513"/>
      <c r="L9" s="513"/>
      <c r="M9" s="513"/>
      <c r="N9" s="513"/>
      <c r="O9" s="513"/>
    </row>
    <row r="10" spans="1:26" ht="24.75" hidden="1" customHeight="1" x14ac:dyDescent="0.25">
      <c r="A10" s="513"/>
      <c r="B10" s="515"/>
      <c r="C10" s="515"/>
      <c r="D10" s="515"/>
      <c r="E10" s="515"/>
      <c r="F10" s="515"/>
      <c r="G10" s="515"/>
      <c r="H10" s="515"/>
      <c r="I10" s="515"/>
      <c r="P10" s="516"/>
    </row>
    <row r="11" spans="1:26" ht="24.75" hidden="1" customHeight="1" x14ac:dyDescent="0.25">
      <c r="A11" s="513"/>
      <c r="B11" s="515"/>
      <c r="C11" s="515"/>
      <c r="D11" s="515"/>
      <c r="E11" s="515"/>
      <c r="F11" s="515"/>
      <c r="G11" s="515"/>
      <c r="H11" s="515"/>
      <c r="I11" s="515"/>
      <c r="P11" s="516"/>
    </row>
    <row r="12" spans="1:26" ht="24.95" customHeight="1" x14ac:dyDescent="0.25">
      <c r="B12" s="515"/>
      <c r="C12" s="515"/>
      <c r="D12" s="515"/>
      <c r="E12" s="515"/>
      <c r="F12" s="515"/>
      <c r="G12" s="515"/>
      <c r="H12" s="515"/>
      <c r="I12" s="515"/>
      <c r="P12" s="516"/>
    </row>
    <row r="13" spans="1:26" ht="24.95" customHeight="1" x14ac:dyDescent="0.25">
      <c r="B13" s="517">
        <v>0</v>
      </c>
      <c r="C13" s="517">
        <v>1.0416666666666666E-2</v>
      </c>
      <c r="D13" s="517">
        <v>6.9444444444444441E-3</v>
      </c>
      <c r="E13" s="517">
        <v>1.0416666666666666E-2</v>
      </c>
      <c r="F13" s="517">
        <v>3.472222222222222E-3</v>
      </c>
      <c r="G13" s="517">
        <f>SUM(C13:F13)</f>
        <v>3.125E-2</v>
      </c>
      <c r="H13" s="571"/>
      <c r="I13" s="515"/>
      <c r="P13" s="516"/>
    </row>
    <row r="14" spans="1:26" ht="90" customHeight="1" x14ac:dyDescent="0.25">
      <c r="A14" s="572" t="s">
        <v>362</v>
      </c>
      <c r="B14" s="519" t="s">
        <v>323</v>
      </c>
      <c r="C14" s="519" t="s">
        <v>354</v>
      </c>
      <c r="D14" s="519" t="s">
        <v>158</v>
      </c>
      <c r="E14" s="519" t="s">
        <v>355</v>
      </c>
      <c r="F14" s="519" t="s">
        <v>323</v>
      </c>
      <c r="G14" s="519"/>
      <c r="H14" s="573"/>
      <c r="I14" s="574"/>
      <c r="P14" s="521"/>
      <c r="Q14" s="521"/>
      <c r="R14" s="521"/>
      <c r="S14" s="521"/>
      <c r="T14" s="521"/>
      <c r="U14" s="521"/>
      <c r="V14" s="521"/>
      <c r="W14" s="521"/>
      <c r="X14" s="521"/>
      <c r="Y14" s="521"/>
      <c r="Z14" s="521"/>
    </row>
    <row r="15" spans="1:26" ht="24.95" customHeight="1" x14ac:dyDescent="0.25">
      <c r="A15" s="522">
        <v>1</v>
      </c>
      <c r="B15" s="523">
        <v>0.74305555555555547</v>
      </c>
      <c r="C15" s="524">
        <f>+B15+C$13</f>
        <v>0.7534722222222221</v>
      </c>
      <c r="D15" s="524">
        <f t="shared" ref="D15:F15" si="0">+C15+D$13</f>
        <v>0.76041666666666652</v>
      </c>
      <c r="E15" s="524">
        <f t="shared" si="0"/>
        <v>0.77083333333333315</v>
      </c>
      <c r="F15" s="524">
        <f t="shared" si="0"/>
        <v>0.77430555555555536</v>
      </c>
      <c r="G15" s="575"/>
      <c r="H15" s="576"/>
      <c r="I15" s="577"/>
      <c r="P15" s="527"/>
    </row>
    <row r="16" spans="1:26" ht="24.95" customHeight="1" thickBot="1" x14ac:dyDescent="0.3">
      <c r="O16" s="527"/>
      <c r="P16" s="527"/>
    </row>
    <row r="17" spans="2:16" ht="24.95" customHeight="1" thickBot="1" x14ac:dyDescent="0.3">
      <c r="B17" s="511" t="s">
        <v>356</v>
      </c>
      <c r="F17" s="578">
        <v>1</v>
      </c>
      <c r="O17" s="527"/>
      <c r="P17" s="527"/>
    </row>
    <row r="18" spans="2:16" ht="24.95" customHeight="1" x14ac:dyDescent="0.25">
      <c r="B18" s="511" t="s">
        <v>357</v>
      </c>
      <c r="F18" s="528">
        <v>0</v>
      </c>
      <c r="O18" s="527"/>
      <c r="P18" s="527"/>
    </row>
    <row r="19" spans="2:16" ht="24.95" customHeight="1" x14ac:dyDescent="0.25">
      <c r="B19" s="511" t="s">
        <v>358</v>
      </c>
      <c r="F19" s="529">
        <v>15.61</v>
      </c>
      <c r="O19" s="527"/>
      <c r="P19" s="527"/>
    </row>
    <row r="20" spans="2:16" ht="24.75" customHeight="1" x14ac:dyDescent="0.25">
      <c r="O20" s="527"/>
      <c r="P20" s="527"/>
    </row>
    <row r="21" spans="2:16" ht="24.75" customHeight="1" x14ac:dyDescent="0.25">
      <c r="O21" s="527"/>
      <c r="P21" s="527"/>
    </row>
    <row r="22" spans="2:16" ht="24.75" customHeight="1" x14ac:dyDescent="0.25">
      <c r="O22" s="527"/>
      <c r="P22" s="527"/>
    </row>
    <row r="23" spans="2:16" ht="24.75" customHeight="1" x14ac:dyDescent="0.25">
      <c r="O23" s="527"/>
      <c r="P23" s="527"/>
    </row>
    <row r="24" spans="2:16" ht="24.75" customHeight="1" x14ac:dyDescent="0.25">
      <c r="O24" s="527"/>
      <c r="P24" s="527"/>
    </row>
    <row r="25" spans="2:16" ht="24.75" customHeight="1" x14ac:dyDescent="0.25">
      <c r="O25" s="527"/>
      <c r="P25" s="527"/>
    </row>
    <row r="26" spans="2:16" ht="24.75" customHeight="1" x14ac:dyDescent="0.25">
      <c r="O26" s="527"/>
      <c r="P26" s="527"/>
    </row>
    <row r="27" spans="2:16" ht="24.75" customHeight="1" x14ac:dyDescent="0.25">
      <c r="O27" s="527"/>
      <c r="P27" s="527"/>
    </row>
    <row r="28" spans="2:16" ht="24.75" customHeight="1" x14ac:dyDescent="0.25"/>
    <row r="29" spans="2:16" ht="24.75" customHeight="1" x14ac:dyDescent="0.25"/>
    <row r="30" spans="2:16" ht="24.75" customHeight="1" x14ac:dyDescent="0.25"/>
    <row r="31" spans="2:16" ht="24.75" customHeight="1" x14ac:dyDescent="0.25"/>
    <row r="32" spans="2:16" ht="24.75" customHeight="1" x14ac:dyDescent="0.25"/>
    <row r="33" ht="24.75" customHeight="1" x14ac:dyDescent="0.25"/>
    <row r="34" ht="24.75" customHeight="1" x14ac:dyDescent="0.25"/>
    <row r="35" ht="24.75" customHeight="1" x14ac:dyDescent="0.25"/>
    <row r="36" ht="24.75" customHeight="1" x14ac:dyDescent="0.25"/>
    <row r="37" ht="24.75" customHeight="1" x14ac:dyDescent="0.25"/>
    <row r="38" ht="24.75" customHeight="1" x14ac:dyDescent="0.25"/>
    <row r="39" ht="24.75" customHeight="1" x14ac:dyDescent="0.25"/>
    <row r="40" ht="24.75" customHeight="1" x14ac:dyDescent="0.25"/>
    <row r="41" ht="24.75" customHeight="1" x14ac:dyDescent="0.25"/>
    <row r="57" spans="7:7" x14ac:dyDescent="0.25">
      <c r="G57" s="511">
        <v>3</v>
      </c>
    </row>
    <row r="58" spans="7:7" x14ac:dyDescent="0.25">
      <c r="G58" s="511">
        <f>B54</f>
        <v>0</v>
      </c>
    </row>
  </sheetData>
  <mergeCells count="1">
    <mergeCell ref="B8:O8"/>
  </mergeCells>
  <pageMargins left="0.51181102362204722" right="0.15748031496062992" top="0.74803149606299213" bottom="0.74803149606299213" header="0.31496062992125984" footer="0.31496062992125984"/>
  <pageSetup paperSize="9" scale="49" fitToHeight="5" orientation="portrait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E76"/>
  <sheetViews>
    <sheetView view="pageBreakPreview" topLeftCell="A34" zoomScale="55" zoomScaleNormal="85" zoomScaleSheetLayoutView="55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9" width="10.7109375" style="40" customWidth="1"/>
    <col min="20" max="20" width="8.7109375" style="40" customWidth="1"/>
    <col min="21" max="26" width="10.7109375" style="40" hidden="1" customWidth="1"/>
    <col min="27" max="27" width="12.140625" style="40" hidden="1" customWidth="1"/>
    <col min="28" max="29" width="9.7109375" style="40" hidden="1" customWidth="1"/>
    <col min="30" max="30" width="14.7109375" style="40" hidden="1" customWidth="1"/>
    <col min="31" max="16384" width="11.5703125" style="40"/>
  </cols>
  <sheetData>
    <row r="1" spans="2:3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0" s="30" customFormat="1" ht="23.25" x14ac:dyDescent="0.35">
      <c r="B4" s="31" t="s">
        <v>189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0" s="30" customFormat="1" ht="23.25" x14ac:dyDescent="0.35">
      <c r="B5" s="31" t="s">
        <v>72</v>
      </c>
      <c r="C5" s="31"/>
      <c r="D5" s="31">
        <v>601</v>
      </c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0" s="30" customFormat="1" ht="23.25" x14ac:dyDescent="0.35">
      <c r="B6" s="102" t="s">
        <v>73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0" s="30" customFormat="1" ht="24" thickBot="1" x14ac:dyDescent="0.4">
      <c r="B7" s="31" t="s">
        <v>74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173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2:30" s="30" customFormat="1" ht="173.25" customHeight="1" thickBot="1" x14ac:dyDescent="0.4">
      <c r="B8" s="713" t="s">
        <v>251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5"/>
      <c r="AC8" s="332"/>
      <c r="AD8" s="332"/>
    </row>
    <row r="9" spans="2:30" ht="15.75" customHeight="1" x14ac:dyDescent="0.25">
      <c r="B9" s="103"/>
      <c r="C9" s="347"/>
      <c r="D9" s="93">
        <v>1.3888888888888889E-3</v>
      </c>
      <c r="E9" s="93">
        <v>4.1666666666666666E-3</v>
      </c>
      <c r="F9" s="93">
        <v>4.8611111111111112E-3</v>
      </c>
      <c r="G9" s="93">
        <v>4.1666666666666666E-3</v>
      </c>
      <c r="H9" s="93">
        <v>6.9444444444444441E-3</v>
      </c>
      <c r="I9" s="93">
        <v>4.1666666666666666E-3</v>
      </c>
      <c r="J9" s="93">
        <v>4.1666666666666666E-3</v>
      </c>
      <c r="K9" s="93">
        <v>4.1666666666666666E-3</v>
      </c>
      <c r="L9" s="93">
        <v>2.7777777777777779E-3</v>
      </c>
      <c r="M9" s="93">
        <v>4.8611111111111112E-3</v>
      </c>
      <c r="N9" s="93">
        <v>4.8611111111111112E-3</v>
      </c>
      <c r="O9" s="93">
        <v>4.8611111111111112E-3</v>
      </c>
      <c r="P9" s="93">
        <f>SUM(D9:O9)</f>
        <v>5.1388888888888873E-2</v>
      </c>
      <c r="Q9" s="93"/>
      <c r="R9" s="348"/>
      <c r="S9" s="349"/>
    </row>
    <row r="10" spans="2:30" ht="16.5" customHeight="1" thickBot="1" x14ac:dyDescent="0.3">
      <c r="B10" s="42"/>
      <c r="C10" s="350"/>
      <c r="D10" s="93">
        <v>1.3888888888888889E-3</v>
      </c>
      <c r="E10" s="93">
        <v>4.8611111111111112E-3</v>
      </c>
      <c r="F10" s="93">
        <v>5.5555555555555558E-3</v>
      </c>
      <c r="G10" s="93">
        <v>4.1666666666666666E-3</v>
      </c>
      <c r="H10" s="93">
        <v>7.6388888888888886E-3</v>
      </c>
      <c r="I10" s="93">
        <v>4.8611111111111112E-3</v>
      </c>
      <c r="J10" s="93">
        <v>4.8611111111111112E-3</v>
      </c>
      <c r="K10" s="93">
        <v>4.8611111111111112E-3</v>
      </c>
      <c r="L10" s="93">
        <v>2.7777777777777779E-3</v>
      </c>
      <c r="M10" s="93">
        <v>5.5555555555555558E-3</v>
      </c>
      <c r="N10" s="93">
        <v>5.5555555555555558E-3</v>
      </c>
      <c r="O10" s="93">
        <v>5.5555555555555558E-3</v>
      </c>
      <c r="P10" s="85">
        <f>SUM(D10:O10)</f>
        <v>5.7638888888888892E-2</v>
      </c>
      <c r="Q10" s="85"/>
      <c r="R10" s="351"/>
      <c r="S10" s="342"/>
    </row>
    <row r="11" spans="2:30" ht="26.25" customHeight="1" thickBot="1" x14ac:dyDescent="0.3">
      <c r="B11" s="696" t="s">
        <v>47</v>
      </c>
      <c r="C11" s="697"/>
      <c r="D11" s="716" t="s">
        <v>48</v>
      </c>
      <c r="E11" s="717"/>
      <c r="F11" s="717"/>
      <c r="G11" s="717"/>
      <c r="H11" s="717"/>
      <c r="I11" s="717"/>
      <c r="J11" s="717"/>
      <c r="K11" s="717"/>
      <c r="L11" s="717"/>
      <c r="M11" s="717"/>
      <c r="N11" s="718"/>
      <c r="O11" s="352" t="s">
        <v>49</v>
      </c>
      <c r="P11" s="703" t="s">
        <v>50</v>
      </c>
      <c r="Q11" s="703" t="s">
        <v>51</v>
      </c>
      <c r="R11" s="703" t="s">
        <v>52</v>
      </c>
      <c r="S11" s="703" t="s">
        <v>53</v>
      </c>
    </row>
    <row r="12" spans="2:30" ht="45.75" thickBot="1" x14ac:dyDescent="0.3">
      <c r="B12" s="420"/>
      <c r="C12" s="420" t="s">
        <v>343</v>
      </c>
      <c r="D12" s="421" t="s">
        <v>276</v>
      </c>
      <c r="E12" s="356" t="s">
        <v>75</v>
      </c>
      <c r="F12" s="356" t="s">
        <v>76</v>
      </c>
      <c r="G12" s="356" t="s">
        <v>277</v>
      </c>
      <c r="H12" s="356" t="s">
        <v>196</v>
      </c>
      <c r="I12" s="356" t="s">
        <v>278</v>
      </c>
      <c r="J12" s="356" t="s">
        <v>279</v>
      </c>
      <c r="K12" s="356" t="s">
        <v>197</v>
      </c>
      <c r="L12" s="356" t="s">
        <v>97</v>
      </c>
      <c r="M12" s="356" t="s">
        <v>280</v>
      </c>
      <c r="N12" s="356" t="s">
        <v>281</v>
      </c>
      <c r="O12" s="356" t="s">
        <v>265</v>
      </c>
      <c r="P12" s="702"/>
      <c r="Q12" s="703"/>
      <c r="R12" s="703"/>
      <c r="S12" s="703"/>
    </row>
    <row r="13" spans="2:30" ht="15.75" thickBot="1" x14ac:dyDescent="0.3">
      <c r="B13" s="352" t="s">
        <v>58</v>
      </c>
      <c r="C13" s="374">
        <v>0</v>
      </c>
      <c r="D13" s="50">
        <v>0.6</v>
      </c>
      <c r="E13" s="50">
        <v>1.9</v>
      </c>
      <c r="F13" s="50">
        <v>2.7</v>
      </c>
      <c r="G13" s="50">
        <v>1.7</v>
      </c>
      <c r="H13" s="50">
        <v>3.44</v>
      </c>
      <c r="I13" s="50">
        <v>1.7</v>
      </c>
      <c r="J13" s="50">
        <v>2.1</v>
      </c>
      <c r="K13" s="50">
        <v>2</v>
      </c>
      <c r="L13" s="50">
        <v>1.4</v>
      </c>
      <c r="M13" s="50">
        <v>2.7</v>
      </c>
      <c r="N13" s="50">
        <v>2.1</v>
      </c>
      <c r="O13" s="372">
        <v>1.6</v>
      </c>
      <c r="P13" s="719">
        <f>O14</f>
        <v>23.94</v>
      </c>
      <c r="Q13" s="703"/>
      <c r="R13" s="703"/>
      <c r="S13" s="703"/>
    </row>
    <row r="14" spans="2:30" ht="30.75" customHeight="1" thickBot="1" x14ac:dyDescent="0.3">
      <c r="B14" s="58" t="s">
        <v>59</v>
      </c>
      <c r="C14" s="260">
        <v>0</v>
      </c>
      <c r="D14" s="62">
        <f>C14+D13</f>
        <v>0.6</v>
      </c>
      <c r="E14" s="62">
        <f t="shared" ref="E14:O14" si="0">D14+E13</f>
        <v>2.5</v>
      </c>
      <c r="F14" s="62">
        <f t="shared" si="0"/>
        <v>5.2</v>
      </c>
      <c r="G14" s="62">
        <f t="shared" si="0"/>
        <v>6.9</v>
      </c>
      <c r="H14" s="62">
        <f t="shared" si="0"/>
        <v>10.34</v>
      </c>
      <c r="I14" s="62">
        <f t="shared" si="0"/>
        <v>12.04</v>
      </c>
      <c r="J14" s="62">
        <f t="shared" si="0"/>
        <v>14.139999999999999</v>
      </c>
      <c r="K14" s="62">
        <f t="shared" si="0"/>
        <v>16.14</v>
      </c>
      <c r="L14" s="62">
        <f t="shared" si="0"/>
        <v>17.54</v>
      </c>
      <c r="M14" s="62">
        <f t="shared" si="0"/>
        <v>20.239999999999998</v>
      </c>
      <c r="N14" s="62">
        <f t="shared" si="0"/>
        <v>22.34</v>
      </c>
      <c r="O14" s="62">
        <f t="shared" si="0"/>
        <v>23.94</v>
      </c>
      <c r="P14" s="720"/>
      <c r="Q14" s="703"/>
      <c r="R14" s="703"/>
      <c r="S14" s="703"/>
    </row>
    <row r="15" spans="2:30" ht="30.75" customHeight="1" thickBot="1" x14ac:dyDescent="0.3">
      <c r="B15" s="687" t="s">
        <v>60</v>
      </c>
      <c r="C15" s="688"/>
      <c r="D15" s="61">
        <f>D13/((D10*1440)/60)</f>
        <v>18</v>
      </c>
      <c r="E15" s="61">
        <f t="shared" ref="E15:O15" si="1">E13/((E10*1440)/60)</f>
        <v>16.285714285714285</v>
      </c>
      <c r="F15" s="61">
        <f t="shared" si="1"/>
        <v>20.25</v>
      </c>
      <c r="G15" s="61">
        <f t="shared" si="1"/>
        <v>17</v>
      </c>
      <c r="H15" s="61">
        <f t="shared" si="1"/>
        <v>18.763636363636365</v>
      </c>
      <c r="I15" s="61">
        <f t="shared" si="1"/>
        <v>14.571428571428571</v>
      </c>
      <c r="J15" s="61">
        <f t="shared" si="1"/>
        <v>18</v>
      </c>
      <c r="K15" s="61">
        <f t="shared" si="1"/>
        <v>17.142857142857142</v>
      </c>
      <c r="L15" s="61">
        <f t="shared" si="1"/>
        <v>21</v>
      </c>
      <c r="M15" s="61">
        <f t="shared" si="1"/>
        <v>20.25</v>
      </c>
      <c r="N15" s="61">
        <f t="shared" si="1"/>
        <v>15.75</v>
      </c>
      <c r="O15" s="60">
        <f t="shared" si="1"/>
        <v>12</v>
      </c>
      <c r="P15" s="721"/>
      <c r="Q15" s="702"/>
      <c r="R15" s="702"/>
      <c r="S15" s="702"/>
    </row>
    <row r="16" spans="2:3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</row>
    <row r="17" spans="1:31" ht="18.399999999999999" customHeight="1" thickBot="1" x14ac:dyDescent="0.3">
      <c r="A17" s="692" t="s">
        <v>38</v>
      </c>
      <c r="B17" s="230">
        <v>1</v>
      </c>
      <c r="C17" s="442">
        <v>0.20138888888888887</v>
      </c>
      <c r="D17" s="70">
        <f>C17+D$9</f>
        <v>0.20277777777777775</v>
      </c>
      <c r="E17" s="70">
        <f t="shared" ref="E17:O17" si="2">D17+E$9</f>
        <v>0.20694444444444443</v>
      </c>
      <c r="F17" s="70">
        <f t="shared" si="2"/>
        <v>0.21180555555555555</v>
      </c>
      <c r="G17" s="70">
        <f t="shared" si="2"/>
        <v>0.21597222222222223</v>
      </c>
      <c r="H17" s="70">
        <f t="shared" si="2"/>
        <v>0.22291666666666668</v>
      </c>
      <c r="I17" s="70">
        <f t="shared" si="2"/>
        <v>0.22708333333333336</v>
      </c>
      <c r="J17" s="70">
        <f t="shared" si="2"/>
        <v>0.23125000000000004</v>
      </c>
      <c r="K17" s="70">
        <f t="shared" si="2"/>
        <v>0.23541666666666672</v>
      </c>
      <c r="L17" s="70">
        <f t="shared" si="2"/>
        <v>0.23819444444444449</v>
      </c>
      <c r="M17" s="70">
        <f t="shared" si="2"/>
        <v>0.24305555555555561</v>
      </c>
      <c r="N17" s="70">
        <f t="shared" si="2"/>
        <v>0.24791666666666673</v>
      </c>
      <c r="O17" s="70">
        <f t="shared" si="2"/>
        <v>0.25277777777777782</v>
      </c>
      <c r="P17" s="91">
        <f t="shared" ref="P17:P22" si="3">$P$13</f>
        <v>23.94</v>
      </c>
      <c r="Q17" s="87">
        <f>O17-C17</f>
        <v>5.1388888888888956E-2</v>
      </c>
      <c r="R17" s="73">
        <f t="shared" ref="R17:R61" si="4">$G$72/((Q17*1440)/60)</f>
        <v>19.410810810810787</v>
      </c>
      <c r="S17" s="353"/>
    </row>
    <row r="18" spans="1:31" ht="18.399999999999999" customHeight="1" thickBot="1" x14ac:dyDescent="0.3">
      <c r="A18" s="693"/>
      <c r="B18" s="404">
        <v>2</v>
      </c>
      <c r="C18" s="443">
        <f>C17+"00:30"</f>
        <v>0.22222222222222221</v>
      </c>
      <c r="D18" s="70">
        <f t="shared" ref="D18:D21" si="5">C18+D$9</f>
        <v>0.22361111111111109</v>
      </c>
      <c r="E18" s="70">
        <f t="shared" ref="E18:E21" si="6">D18+E$9</f>
        <v>0.22777777777777777</v>
      </c>
      <c r="F18" s="70">
        <f t="shared" ref="F18:F21" si="7">E18+F$9</f>
        <v>0.2326388888888889</v>
      </c>
      <c r="G18" s="70">
        <f t="shared" ref="G18:G21" si="8">F18+G$9</f>
        <v>0.23680555555555557</v>
      </c>
      <c r="H18" s="70">
        <f t="shared" ref="H18:H21" si="9">G18+H$9</f>
        <v>0.24375000000000002</v>
      </c>
      <c r="I18" s="70">
        <f t="shared" ref="I18:I21" si="10">H18+I$9</f>
        <v>0.2479166666666667</v>
      </c>
      <c r="J18" s="70">
        <f t="shared" ref="J18:J21" si="11">I18+J$9</f>
        <v>0.25208333333333338</v>
      </c>
      <c r="K18" s="70">
        <f t="shared" ref="K18:K21" si="12">J18+K$9</f>
        <v>0.25625000000000003</v>
      </c>
      <c r="L18" s="70">
        <f t="shared" ref="L18:L21" si="13">K18+L$9</f>
        <v>0.2590277777777778</v>
      </c>
      <c r="M18" s="70">
        <f t="shared" ref="M18:M21" si="14">L18+M$9</f>
        <v>0.2638888888888889</v>
      </c>
      <c r="N18" s="70">
        <f t="shared" ref="N18:N21" si="15">M18+N$9</f>
        <v>0.26874999999999999</v>
      </c>
      <c r="O18" s="70">
        <f t="shared" ref="O18:O21" si="16">N18+O$9</f>
        <v>0.27361111111111108</v>
      </c>
      <c r="P18" s="91">
        <f t="shared" si="3"/>
        <v>23.94</v>
      </c>
      <c r="Q18" s="87">
        <f t="shared" ref="Q18:Q21" si="17">O18-C18</f>
        <v>5.1388888888888873E-2</v>
      </c>
      <c r="R18" s="224">
        <f t="shared" si="4"/>
        <v>19.410810810810819</v>
      </c>
      <c r="S18" s="406"/>
      <c r="T18" s="82"/>
      <c r="AE18" s="82">
        <f>C18-C17</f>
        <v>2.0833333333333343E-2</v>
      </c>
    </row>
    <row r="19" spans="1:31" ht="18.399999999999999" customHeight="1" thickBot="1" x14ac:dyDescent="0.3">
      <c r="A19" s="693"/>
      <c r="B19" s="407">
        <v>3</v>
      </c>
      <c r="C19" s="443">
        <f t="shared" ref="C19:C21" si="18">C18+"00:30"</f>
        <v>0.24305555555555555</v>
      </c>
      <c r="D19" s="70">
        <f t="shared" si="5"/>
        <v>0.24444444444444444</v>
      </c>
      <c r="E19" s="70">
        <f t="shared" si="6"/>
        <v>0.24861111111111112</v>
      </c>
      <c r="F19" s="70">
        <f t="shared" si="7"/>
        <v>0.25347222222222221</v>
      </c>
      <c r="G19" s="70">
        <f t="shared" si="8"/>
        <v>0.25763888888888886</v>
      </c>
      <c r="H19" s="70">
        <f t="shared" si="9"/>
        <v>0.26458333333333328</v>
      </c>
      <c r="I19" s="70">
        <f t="shared" si="10"/>
        <v>0.26874999999999993</v>
      </c>
      <c r="J19" s="70">
        <f t="shared" si="11"/>
        <v>0.27291666666666659</v>
      </c>
      <c r="K19" s="70">
        <f t="shared" si="12"/>
        <v>0.27708333333333324</v>
      </c>
      <c r="L19" s="70">
        <f t="shared" si="13"/>
        <v>0.27986111111111101</v>
      </c>
      <c r="M19" s="70">
        <f t="shared" si="14"/>
        <v>0.2847222222222221</v>
      </c>
      <c r="N19" s="70">
        <f t="shared" si="15"/>
        <v>0.28958333333333319</v>
      </c>
      <c r="O19" s="70">
        <f t="shared" si="16"/>
        <v>0.29444444444444429</v>
      </c>
      <c r="P19" s="91">
        <f t="shared" si="3"/>
        <v>23.94</v>
      </c>
      <c r="Q19" s="87">
        <f t="shared" si="17"/>
        <v>5.1388888888888734E-2</v>
      </c>
      <c r="R19" s="80">
        <f t="shared" si="4"/>
        <v>19.410810810810869</v>
      </c>
      <c r="S19" s="408"/>
      <c r="T19" s="82"/>
      <c r="AE19" s="82">
        <f t="shared" ref="AE19:AE66" si="19">C19-C18</f>
        <v>2.0833333333333343E-2</v>
      </c>
    </row>
    <row r="20" spans="1:31" ht="18.399999999999999" customHeight="1" thickBot="1" x14ac:dyDescent="0.3">
      <c r="A20" s="693"/>
      <c r="B20" s="409">
        <v>4</v>
      </c>
      <c r="C20" s="443">
        <f t="shared" si="18"/>
        <v>0.2638888888888889</v>
      </c>
      <c r="D20" s="70">
        <f t="shared" ref="D20" si="20">C20+D$9</f>
        <v>0.26527777777777778</v>
      </c>
      <c r="E20" s="70">
        <f t="shared" ref="E20" si="21">D20+E$9</f>
        <v>0.26944444444444443</v>
      </c>
      <c r="F20" s="70">
        <f t="shared" ref="F20" si="22">E20+F$9</f>
        <v>0.27430555555555552</v>
      </c>
      <c r="G20" s="70">
        <f t="shared" ref="G20" si="23">F20+G$9</f>
        <v>0.27847222222222218</v>
      </c>
      <c r="H20" s="70">
        <f t="shared" ref="H20" si="24">G20+H$9</f>
        <v>0.2854166666666666</v>
      </c>
      <c r="I20" s="70">
        <f t="shared" ref="I20" si="25">H20+I$9</f>
        <v>0.28958333333333325</v>
      </c>
      <c r="J20" s="70">
        <f t="shared" ref="J20" si="26">I20+J$9</f>
        <v>0.2937499999999999</v>
      </c>
      <c r="K20" s="70">
        <f t="shared" ref="K20" si="27">J20+K$9</f>
        <v>0.29791666666666655</v>
      </c>
      <c r="L20" s="70">
        <f t="shared" ref="L20" si="28">K20+L$9</f>
        <v>0.30069444444444432</v>
      </c>
      <c r="M20" s="70">
        <f t="shared" ref="M20" si="29">L20+M$9</f>
        <v>0.30555555555555541</v>
      </c>
      <c r="N20" s="70">
        <f t="shared" ref="N20" si="30">M20+N$9</f>
        <v>0.31041666666666651</v>
      </c>
      <c r="O20" s="70">
        <f t="shared" ref="O20" si="31">N20+O$9</f>
        <v>0.3152777777777776</v>
      </c>
      <c r="P20" s="91">
        <f t="shared" si="3"/>
        <v>23.94</v>
      </c>
      <c r="Q20" s="87">
        <f t="shared" si="17"/>
        <v>5.1388888888888706E-2</v>
      </c>
      <c r="R20" s="80">
        <f t="shared" si="4"/>
        <v>19.410810810810876</v>
      </c>
      <c r="S20" s="354"/>
      <c r="T20" s="82"/>
      <c r="AE20" s="82">
        <f t="shared" si="19"/>
        <v>2.0833333333333343E-2</v>
      </c>
    </row>
    <row r="21" spans="1:31" ht="18.399999999999999" customHeight="1" thickBot="1" x14ac:dyDescent="0.3">
      <c r="A21" s="693"/>
      <c r="B21" s="409">
        <v>5</v>
      </c>
      <c r="C21" s="443">
        <f t="shared" si="18"/>
        <v>0.28472222222222221</v>
      </c>
      <c r="D21" s="70">
        <f t="shared" si="5"/>
        <v>0.28611111111111109</v>
      </c>
      <c r="E21" s="70">
        <f t="shared" si="6"/>
        <v>0.29027777777777775</v>
      </c>
      <c r="F21" s="70">
        <f t="shared" si="7"/>
        <v>0.29513888888888884</v>
      </c>
      <c r="G21" s="70">
        <f t="shared" si="8"/>
        <v>0.29930555555555549</v>
      </c>
      <c r="H21" s="70">
        <f t="shared" si="9"/>
        <v>0.30624999999999991</v>
      </c>
      <c r="I21" s="70">
        <f t="shared" si="10"/>
        <v>0.31041666666666656</v>
      </c>
      <c r="J21" s="70">
        <f t="shared" si="11"/>
        <v>0.31458333333333321</v>
      </c>
      <c r="K21" s="70">
        <f t="shared" si="12"/>
        <v>0.31874999999999987</v>
      </c>
      <c r="L21" s="70">
        <f t="shared" si="13"/>
        <v>0.32152777777777763</v>
      </c>
      <c r="M21" s="70">
        <f t="shared" si="14"/>
        <v>0.32638888888888873</v>
      </c>
      <c r="N21" s="70">
        <f t="shared" si="15"/>
        <v>0.33124999999999982</v>
      </c>
      <c r="O21" s="70">
        <f t="shared" si="16"/>
        <v>0.33611111111111092</v>
      </c>
      <c r="P21" s="91">
        <f t="shared" si="3"/>
        <v>23.94</v>
      </c>
      <c r="Q21" s="87">
        <f t="shared" si="17"/>
        <v>5.1388888888888706E-2</v>
      </c>
      <c r="R21" s="80">
        <f t="shared" si="4"/>
        <v>19.410810810810876</v>
      </c>
      <c r="S21" s="354"/>
      <c r="T21" s="82"/>
      <c r="AE21" s="82">
        <f t="shared" si="19"/>
        <v>2.0833333333333315E-2</v>
      </c>
    </row>
    <row r="22" spans="1:31" ht="18.399999999999999" customHeight="1" thickBot="1" x14ac:dyDescent="0.3">
      <c r="A22" s="693"/>
      <c r="B22" s="409">
        <v>6</v>
      </c>
      <c r="C22" s="443">
        <f>C21+"00:15"</f>
        <v>0.2951388888888889</v>
      </c>
      <c r="D22" s="70">
        <f t="shared" ref="D22:O22" si="32">C22+D$10</f>
        <v>0.29652777777777778</v>
      </c>
      <c r="E22" s="70">
        <f t="shared" si="32"/>
        <v>0.30138888888888887</v>
      </c>
      <c r="F22" s="70">
        <f t="shared" si="32"/>
        <v>0.30694444444444441</v>
      </c>
      <c r="G22" s="70">
        <f t="shared" si="32"/>
        <v>0.31111111111111106</v>
      </c>
      <c r="H22" s="70">
        <f t="shared" si="32"/>
        <v>0.31874999999999992</v>
      </c>
      <c r="I22" s="70">
        <f t="shared" si="32"/>
        <v>0.32361111111111102</v>
      </c>
      <c r="J22" s="70">
        <f t="shared" si="32"/>
        <v>0.32847222222222211</v>
      </c>
      <c r="K22" s="70">
        <f t="shared" si="32"/>
        <v>0.3333333333333332</v>
      </c>
      <c r="L22" s="70">
        <f t="shared" si="32"/>
        <v>0.33611111111111097</v>
      </c>
      <c r="M22" s="70">
        <f t="shared" si="32"/>
        <v>0.34166666666666651</v>
      </c>
      <c r="N22" s="70">
        <f t="shared" si="32"/>
        <v>0.34722222222222204</v>
      </c>
      <c r="O22" s="70">
        <f t="shared" si="32"/>
        <v>0.35277777777777758</v>
      </c>
      <c r="P22" s="92">
        <f t="shared" si="3"/>
        <v>23.94</v>
      </c>
      <c r="Q22" s="87">
        <f t="shared" ref="Q22:Q42" si="33">O22-C22</f>
        <v>5.7638888888888684E-2</v>
      </c>
      <c r="R22" s="80">
        <f t="shared" si="4"/>
        <v>17.306024096385606</v>
      </c>
      <c r="S22" s="354"/>
      <c r="T22" s="82"/>
      <c r="AE22" s="82">
        <f t="shared" si="19"/>
        <v>1.0416666666666685E-2</v>
      </c>
    </row>
    <row r="23" spans="1:31" ht="18.399999999999999" customHeight="1" thickBot="1" x14ac:dyDescent="0.3">
      <c r="A23" s="693"/>
      <c r="B23" s="410">
        <v>7</v>
      </c>
      <c r="C23" s="443">
        <f t="shared" ref="C23:C30" si="34">C22+"00:15"</f>
        <v>0.30555555555555558</v>
      </c>
      <c r="D23" s="70">
        <f t="shared" ref="D23:O23" si="35">C23+D$10</f>
        <v>0.30694444444444446</v>
      </c>
      <c r="E23" s="70">
        <f t="shared" si="35"/>
        <v>0.31180555555555556</v>
      </c>
      <c r="F23" s="70">
        <f t="shared" si="35"/>
        <v>0.31736111111111109</v>
      </c>
      <c r="G23" s="70">
        <f t="shared" si="35"/>
        <v>0.32152777777777775</v>
      </c>
      <c r="H23" s="70">
        <f t="shared" si="35"/>
        <v>0.32916666666666661</v>
      </c>
      <c r="I23" s="70">
        <f t="shared" si="35"/>
        <v>0.3340277777777777</v>
      </c>
      <c r="J23" s="70">
        <f t="shared" si="35"/>
        <v>0.3388888888888888</v>
      </c>
      <c r="K23" s="70">
        <f t="shared" si="35"/>
        <v>0.34374999999999989</v>
      </c>
      <c r="L23" s="70">
        <f t="shared" si="35"/>
        <v>0.34652777777777766</v>
      </c>
      <c r="M23" s="70">
        <f t="shared" si="35"/>
        <v>0.35208333333333319</v>
      </c>
      <c r="N23" s="70">
        <f t="shared" si="35"/>
        <v>0.35763888888888873</v>
      </c>
      <c r="O23" s="70">
        <f t="shared" si="35"/>
        <v>0.36319444444444426</v>
      </c>
      <c r="P23" s="92">
        <f t="shared" ref="P23:P28" si="36">SUM($D$13:$O$13)</f>
        <v>23.94</v>
      </c>
      <c r="Q23" s="87">
        <f t="shared" si="33"/>
        <v>5.7638888888888684E-2</v>
      </c>
      <c r="R23" s="80">
        <f t="shared" si="4"/>
        <v>17.306024096385606</v>
      </c>
      <c r="S23" s="265"/>
      <c r="T23" s="82"/>
      <c r="AE23" s="82">
        <f t="shared" si="19"/>
        <v>1.0416666666666685E-2</v>
      </c>
    </row>
    <row r="24" spans="1:31" ht="18.399999999999999" customHeight="1" thickBot="1" x14ac:dyDescent="0.3">
      <c r="A24" s="693"/>
      <c r="B24" s="230">
        <v>8</v>
      </c>
      <c r="C24" s="443">
        <f t="shared" si="34"/>
        <v>0.31597222222222227</v>
      </c>
      <c r="D24" s="70">
        <f t="shared" ref="D24:O24" si="37">C24+D$10</f>
        <v>0.31736111111111115</v>
      </c>
      <c r="E24" s="70">
        <f t="shared" si="37"/>
        <v>0.32222222222222224</v>
      </c>
      <c r="F24" s="70">
        <f t="shared" si="37"/>
        <v>0.32777777777777778</v>
      </c>
      <c r="G24" s="70">
        <f t="shared" si="37"/>
        <v>0.33194444444444443</v>
      </c>
      <c r="H24" s="70">
        <f t="shared" si="37"/>
        <v>0.33958333333333329</v>
      </c>
      <c r="I24" s="70">
        <f t="shared" si="37"/>
        <v>0.34444444444444439</v>
      </c>
      <c r="J24" s="70">
        <f t="shared" si="37"/>
        <v>0.34930555555555548</v>
      </c>
      <c r="K24" s="70">
        <f t="shared" si="37"/>
        <v>0.35416666666666657</v>
      </c>
      <c r="L24" s="70">
        <f t="shared" si="37"/>
        <v>0.35694444444444434</v>
      </c>
      <c r="M24" s="70">
        <f t="shared" si="37"/>
        <v>0.36249999999999988</v>
      </c>
      <c r="N24" s="70">
        <f t="shared" si="37"/>
        <v>0.36805555555555541</v>
      </c>
      <c r="O24" s="70">
        <f t="shared" si="37"/>
        <v>0.37361111111111095</v>
      </c>
      <c r="P24" s="92">
        <f t="shared" si="36"/>
        <v>23.94</v>
      </c>
      <c r="Q24" s="87">
        <f t="shared" si="33"/>
        <v>5.7638888888888684E-2</v>
      </c>
      <c r="R24" s="80">
        <f t="shared" si="4"/>
        <v>17.306024096385606</v>
      </c>
      <c r="S24" s="265"/>
      <c r="T24" s="82"/>
      <c r="AE24" s="82">
        <f t="shared" si="19"/>
        <v>1.0416666666666685E-2</v>
      </c>
    </row>
    <row r="25" spans="1:31" ht="18.399999999999999" customHeight="1" thickBot="1" x14ac:dyDescent="0.3">
      <c r="A25" s="693"/>
      <c r="B25" s="404">
        <v>9</v>
      </c>
      <c r="C25" s="443">
        <f t="shared" si="34"/>
        <v>0.32638888888888895</v>
      </c>
      <c r="D25" s="70">
        <f t="shared" ref="D25:O25" si="38">C25+D$10</f>
        <v>0.32777777777777783</v>
      </c>
      <c r="E25" s="70">
        <f t="shared" si="38"/>
        <v>0.33263888888888893</v>
      </c>
      <c r="F25" s="70">
        <f t="shared" si="38"/>
        <v>0.33819444444444446</v>
      </c>
      <c r="G25" s="70">
        <f t="shared" si="38"/>
        <v>0.34236111111111112</v>
      </c>
      <c r="H25" s="70">
        <f t="shared" si="38"/>
        <v>0.35</v>
      </c>
      <c r="I25" s="70">
        <f t="shared" si="38"/>
        <v>0.35486111111111107</v>
      </c>
      <c r="J25" s="70">
        <f t="shared" si="38"/>
        <v>0.35972222222222217</v>
      </c>
      <c r="K25" s="70">
        <f t="shared" si="38"/>
        <v>0.36458333333333326</v>
      </c>
      <c r="L25" s="70">
        <f t="shared" si="38"/>
        <v>0.36736111111111103</v>
      </c>
      <c r="M25" s="70">
        <f t="shared" si="38"/>
        <v>0.37291666666666656</v>
      </c>
      <c r="N25" s="70">
        <f t="shared" si="38"/>
        <v>0.3784722222222221</v>
      </c>
      <c r="O25" s="70">
        <f t="shared" si="38"/>
        <v>0.38402777777777763</v>
      </c>
      <c r="P25" s="92">
        <f t="shared" si="36"/>
        <v>23.94</v>
      </c>
      <c r="Q25" s="87">
        <f t="shared" si="33"/>
        <v>5.7638888888888684E-2</v>
      </c>
      <c r="R25" s="80">
        <f t="shared" si="4"/>
        <v>17.306024096385606</v>
      </c>
      <c r="S25" s="265"/>
      <c r="T25" s="82"/>
      <c r="AE25" s="82">
        <f t="shared" si="19"/>
        <v>1.0416666666666685E-2</v>
      </c>
    </row>
    <row r="26" spans="1:31" ht="18.399999999999999" customHeight="1" thickBot="1" x14ac:dyDescent="0.3">
      <c r="A26" s="693"/>
      <c r="B26" s="407">
        <v>10</v>
      </c>
      <c r="C26" s="443">
        <f t="shared" si="34"/>
        <v>0.33680555555555564</v>
      </c>
      <c r="D26" s="70">
        <f t="shared" ref="D26:O26" si="39">C26+D$10</f>
        <v>0.33819444444444452</v>
      </c>
      <c r="E26" s="70">
        <f t="shared" si="39"/>
        <v>0.34305555555555561</v>
      </c>
      <c r="F26" s="70">
        <f t="shared" si="39"/>
        <v>0.34861111111111115</v>
      </c>
      <c r="G26" s="70">
        <f t="shared" si="39"/>
        <v>0.3527777777777778</v>
      </c>
      <c r="H26" s="70">
        <f t="shared" si="39"/>
        <v>0.36041666666666666</v>
      </c>
      <c r="I26" s="70">
        <f t="shared" si="39"/>
        <v>0.36527777777777776</v>
      </c>
      <c r="J26" s="70">
        <f t="shared" si="39"/>
        <v>0.37013888888888885</v>
      </c>
      <c r="K26" s="70">
        <f t="shared" si="39"/>
        <v>0.37499999999999994</v>
      </c>
      <c r="L26" s="70">
        <f t="shared" si="39"/>
        <v>0.37777777777777771</v>
      </c>
      <c r="M26" s="70">
        <f t="shared" si="39"/>
        <v>0.38333333333333325</v>
      </c>
      <c r="N26" s="70">
        <f t="shared" si="39"/>
        <v>0.38888888888888878</v>
      </c>
      <c r="O26" s="70">
        <f t="shared" si="39"/>
        <v>0.39444444444444432</v>
      </c>
      <c r="P26" s="92">
        <f t="shared" si="36"/>
        <v>23.94</v>
      </c>
      <c r="Q26" s="87">
        <f t="shared" si="33"/>
        <v>5.7638888888888684E-2</v>
      </c>
      <c r="R26" s="80">
        <f t="shared" si="4"/>
        <v>17.306024096385606</v>
      </c>
      <c r="S26" s="265"/>
      <c r="T26" s="82"/>
      <c r="AE26" s="82">
        <f t="shared" si="19"/>
        <v>1.0416666666666685E-2</v>
      </c>
    </row>
    <row r="27" spans="1:31" ht="18" customHeight="1" thickBot="1" x14ac:dyDescent="0.3">
      <c r="A27" s="693"/>
      <c r="B27" s="409">
        <v>11</v>
      </c>
      <c r="C27" s="443">
        <f t="shared" si="34"/>
        <v>0.34722222222222232</v>
      </c>
      <c r="D27" s="70">
        <f t="shared" ref="D27:O27" si="40">C27+D$10</f>
        <v>0.3486111111111112</v>
      </c>
      <c r="E27" s="70">
        <f t="shared" si="40"/>
        <v>0.3534722222222223</v>
      </c>
      <c r="F27" s="70">
        <f t="shared" si="40"/>
        <v>0.35902777777777783</v>
      </c>
      <c r="G27" s="70">
        <f t="shared" si="40"/>
        <v>0.36319444444444449</v>
      </c>
      <c r="H27" s="70">
        <f t="shared" si="40"/>
        <v>0.37083333333333335</v>
      </c>
      <c r="I27" s="70">
        <f t="shared" si="40"/>
        <v>0.37569444444444444</v>
      </c>
      <c r="J27" s="70">
        <f t="shared" si="40"/>
        <v>0.38055555555555554</v>
      </c>
      <c r="K27" s="70">
        <f t="shared" si="40"/>
        <v>0.38541666666666663</v>
      </c>
      <c r="L27" s="70">
        <f t="shared" si="40"/>
        <v>0.3881944444444444</v>
      </c>
      <c r="M27" s="70">
        <f t="shared" si="40"/>
        <v>0.39374999999999993</v>
      </c>
      <c r="N27" s="70">
        <f t="shared" si="40"/>
        <v>0.39930555555555547</v>
      </c>
      <c r="O27" s="70">
        <f t="shared" si="40"/>
        <v>0.40486111111111101</v>
      </c>
      <c r="P27" s="92">
        <f t="shared" si="36"/>
        <v>23.94</v>
      </c>
      <c r="Q27" s="87">
        <f t="shared" si="33"/>
        <v>5.7638888888888684E-2</v>
      </c>
      <c r="R27" s="80">
        <f t="shared" si="4"/>
        <v>17.306024096385606</v>
      </c>
      <c r="S27" s="265"/>
      <c r="T27" s="82"/>
      <c r="AE27" s="82">
        <f t="shared" si="19"/>
        <v>1.0416666666666685E-2</v>
      </c>
    </row>
    <row r="28" spans="1:31" ht="18.399999999999999" customHeight="1" thickBot="1" x14ac:dyDescent="0.3">
      <c r="A28" s="693"/>
      <c r="B28" s="409">
        <v>12</v>
      </c>
      <c r="C28" s="443">
        <f t="shared" si="34"/>
        <v>0.35763888888888901</v>
      </c>
      <c r="D28" s="70">
        <f t="shared" ref="D28:O28" si="41">C28+D$10</f>
        <v>0.35902777777777789</v>
      </c>
      <c r="E28" s="70">
        <f t="shared" si="41"/>
        <v>0.36388888888888898</v>
      </c>
      <c r="F28" s="70">
        <f t="shared" si="41"/>
        <v>0.36944444444444452</v>
      </c>
      <c r="G28" s="70">
        <f t="shared" si="41"/>
        <v>0.37361111111111117</v>
      </c>
      <c r="H28" s="70">
        <f t="shared" si="41"/>
        <v>0.38125000000000003</v>
      </c>
      <c r="I28" s="70">
        <f t="shared" si="41"/>
        <v>0.38611111111111113</v>
      </c>
      <c r="J28" s="70">
        <f t="shared" si="41"/>
        <v>0.39097222222222222</v>
      </c>
      <c r="K28" s="70">
        <f t="shared" si="41"/>
        <v>0.39583333333333331</v>
      </c>
      <c r="L28" s="70">
        <f t="shared" si="41"/>
        <v>0.39861111111111108</v>
      </c>
      <c r="M28" s="70">
        <f t="shared" si="41"/>
        <v>0.40416666666666662</v>
      </c>
      <c r="N28" s="70">
        <f t="shared" si="41"/>
        <v>0.40972222222222215</v>
      </c>
      <c r="O28" s="70">
        <f t="shared" si="41"/>
        <v>0.41527777777777769</v>
      </c>
      <c r="P28" s="92">
        <f t="shared" si="36"/>
        <v>23.94</v>
      </c>
      <c r="Q28" s="87">
        <f t="shared" si="33"/>
        <v>5.7638888888888684E-2</v>
      </c>
      <c r="R28" s="80">
        <f t="shared" si="4"/>
        <v>17.306024096385606</v>
      </c>
      <c r="S28" s="265"/>
      <c r="T28" s="82"/>
      <c r="AE28" s="82">
        <f t="shared" si="19"/>
        <v>1.0416666666666685E-2</v>
      </c>
    </row>
    <row r="29" spans="1:31" ht="18.399999999999999" customHeight="1" thickBot="1" x14ac:dyDescent="0.3">
      <c r="A29" s="693"/>
      <c r="B29" s="409">
        <v>13</v>
      </c>
      <c r="C29" s="443">
        <f>C28+"00:15"</f>
        <v>0.36805555555555569</v>
      </c>
      <c r="D29" s="70">
        <f t="shared" ref="D29:O29" si="42">C29+D$10</f>
        <v>0.36944444444444458</v>
      </c>
      <c r="E29" s="70">
        <f t="shared" si="42"/>
        <v>0.37430555555555567</v>
      </c>
      <c r="F29" s="70">
        <f t="shared" si="42"/>
        <v>0.3798611111111112</v>
      </c>
      <c r="G29" s="70">
        <f t="shared" si="42"/>
        <v>0.38402777777777786</v>
      </c>
      <c r="H29" s="70">
        <f t="shared" si="42"/>
        <v>0.39166666666666672</v>
      </c>
      <c r="I29" s="70">
        <f t="shared" si="42"/>
        <v>0.39652777777777781</v>
      </c>
      <c r="J29" s="70">
        <f t="shared" si="42"/>
        <v>0.40138888888888891</v>
      </c>
      <c r="K29" s="70">
        <f t="shared" si="42"/>
        <v>0.40625</v>
      </c>
      <c r="L29" s="70">
        <f t="shared" si="42"/>
        <v>0.40902777777777777</v>
      </c>
      <c r="M29" s="70">
        <f t="shared" si="42"/>
        <v>0.4145833333333333</v>
      </c>
      <c r="N29" s="70">
        <f t="shared" si="42"/>
        <v>0.42013888888888884</v>
      </c>
      <c r="O29" s="70">
        <f t="shared" si="42"/>
        <v>0.42569444444444438</v>
      </c>
      <c r="P29" s="92">
        <f t="shared" ref="P29:P66" si="43">$P$13</f>
        <v>23.94</v>
      </c>
      <c r="Q29" s="87">
        <f t="shared" si="33"/>
        <v>5.7638888888888684E-2</v>
      </c>
      <c r="R29" s="80">
        <f t="shared" si="4"/>
        <v>17.306024096385606</v>
      </c>
      <c r="S29" s="354"/>
      <c r="T29" s="82"/>
      <c r="AE29" s="82">
        <f t="shared" si="19"/>
        <v>1.0416666666666685E-2</v>
      </c>
    </row>
    <row r="30" spans="1:31" ht="18.399999999999999" customHeight="1" thickBot="1" x14ac:dyDescent="0.3">
      <c r="A30" s="693"/>
      <c r="B30" s="410">
        <v>14</v>
      </c>
      <c r="C30" s="443">
        <f t="shared" si="34"/>
        <v>0.37847222222222238</v>
      </c>
      <c r="D30" s="70">
        <f t="shared" ref="D30:O30" si="44">C30+D$10</f>
        <v>0.37986111111111126</v>
      </c>
      <c r="E30" s="70">
        <f t="shared" si="44"/>
        <v>0.38472222222222235</v>
      </c>
      <c r="F30" s="70">
        <f t="shared" si="44"/>
        <v>0.39027777777777789</v>
      </c>
      <c r="G30" s="70">
        <f t="shared" si="44"/>
        <v>0.39444444444444454</v>
      </c>
      <c r="H30" s="70">
        <f t="shared" si="44"/>
        <v>0.4020833333333334</v>
      </c>
      <c r="I30" s="70">
        <f t="shared" si="44"/>
        <v>0.4069444444444445</v>
      </c>
      <c r="J30" s="70">
        <f t="shared" si="44"/>
        <v>0.41180555555555559</v>
      </c>
      <c r="K30" s="70">
        <f t="shared" si="44"/>
        <v>0.41666666666666669</v>
      </c>
      <c r="L30" s="70">
        <f t="shared" si="44"/>
        <v>0.41944444444444445</v>
      </c>
      <c r="M30" s="70">
        <f t="shared" si="44"/>
        <v>0.42499999999999999</v>
      </c>
      <c r="N30" s="70">
        <f t="shared" si="44"/>
        <v>0.43055555555555552</v>
      </c>
      <c r="O30" s="70">
        <f t="shared" si="44"/>
        <v>0.43611111111111106</v>
      </c>
      <c r="P30" s="92">
        <f t="shared" si="43"/>
        <v>23.94</v>
      </c>
      <c r="Q30" s="87">
        <f t="shared" si="33"/>
        <v>5.7638888888888684E-2</v>
      </c>
      <c r="R30" s="80">
        <f t="shared" si="4"/>
        <v>17.306024096385606</v>
      </c>
      <c r="S30" s="354"/>
      <c r="T30" s="82"/>
      <c r="AE30" s="82">
        <f t="shared" si="19"/>
        <v>1.0416666666666685E-2</v>
      </c>
    </row>
    <row r="31" spans="1:31" ht="18.399999999999999" customHeight="1" thickBot="1" x14ac:dyDescent="0.3">
      <c r="A31" s="693"/>
      <c r="B31" s="230">
        <v>15</v>
      </c>
      <c r="C31" s="443">
        <f>C30+"00:25"</f>
        <v>0.39583333333333348</v>
      </c>
      <c r="D31" s="70">
        <f t="shared" ref="D31:O31" si="45">C31+D$10</f>
        <v>0.39722222222222237</v>
      </c>
      <c r="E31" s="70">
        <f t="shared" si="45"/>
        <v>0.40208333333333346</v>
      </c>
      <c r="F31" s="70">
        <f t="shared" si="45"/>
        <v>0.40763888888888899</v>
      </c>
      <c r="G31" s="70">
        <f t="shared" si="45"/>
        <v>0.41180555555555565</v>
      </c>
      <c r="H31" s="70">
        <f t="shared" si="45"/>
        <v>0.41944444444444451</v>
      </c>
      <c r="I31" s="70">
        <f t="shared" si="45"/>
        <v>0.4243055555555556</v>
      </c>
      <c r="J31" s="70">
        <f t="shared" si="45"/>
        <v>0.4291666666666667</v>
      </c>
      <c r="K31" s="70">
        <f t="shared" si="45"/>
        <v>0.43402777777777779</v>
      </c>
      <c r="L31" s="70">
        <f t="shared" si="45"/>
        <v>0.43680555555555556</v>
      </c>
      <c r="M31" s="70">
        <f t="shared" si="45"/>
        <v>0.44236111111111109</v>
      </c>
      <c r="N31" s="70">
        <f t="shared" si="45"/>
        <v>0.44791666666666663</v>
      </c>
      <c r="O31" s="70">
        <f t="shared" si="45"/>
        <v>0.45347222222222217</v>
      </c>
      <c r="P31" s="92">
        <f t="shared" si="43"/>
        <v>23.94</v>
      </c>
      <c r="Q31" s="87">
        <f t="shared" si="33"/>
        <v>5.7638888888888684E-2</v>
      </c>
      <c r="R31" s="80">
        <f t="shared" si="4"/>
        <v>17.306024096385606</v>
      </c>
      <c r="S31" s="354"/>
      <c r="T31" s="82"/>
      <c r="AE31" s="82">
        <f t="shared" si="19"/>
        <v>1.7361111111111105E-2</v>
      </c>
    </row>
    <row r="32" spans="1:31" ht="18.399999999999999" customHeight="1" thickBot="1" x14ac:dyDescent="0.3">
      <c r="A32" s="693"/>
      <c r="B32" s="404">
        <v>16</v>
      </c>
      <c r="C32" s="443">
        <f t="shared" ref="C32:C37" si="46">C31+"00:25"</f>
        <v>0.41319444444444459</v>
      </c>
      <c r="D32" s="70">
        <f t="shared" ref="D32:O32" si="47">C32+D$10</f>
        <v>0.41458333333333347</v>
      </c>
      <c r="E32" s="70">
        <f t="shared" si="47"/>
        <v>0.41944444444444456</v>
      </c>
      <c r="F32" s="70">
        <f t="shared" si="47"/>
        <v>0.4250000000000001</v>
      </c>
      <c r="G32" s="70">
        <f t="shared" si="47"/>
        <v>0.42916666666666675</v>
      </c>
      <c r="H32" s="70">
        <f t="shared" si="47"/>
        <v>0.43680555555555561</v>
      </c>
      <c r="I32" s="70">
        <f t="shared" si="47"/>
        <v>0.44166666666666671</v>
      </c>
      <c r="J32" s="70">
        <f t="shared" si="47"/>
        <v>0.4465277777777778</v>
      </c>
      <c r="K32" s="70">
        <f t="shared" si="47"/>
        <v>0.4513888888888889</v>
      </c>
      <c r="L32" s="70">
        <f t="shared" si="47"/>
        <v>0.45416666666666666</v>
      </c>
      <c r="M32" s="70">
        <f t="shared" si="47"/>
        <v>0.4597222222222222</v>
      </c>
      <c r="N32" s="70">
        <f t="shared" si="47"/>
        <v>0.46527777777777773</v>
      </c>
      <c r="O32" s="70">
        <f t="shared" si="47"/>
        <v>0.47083333333333327</v>
      </c>
      <c r="P32" s="92">
        <f t="shared" si="43"/>
        <v>23.94</v>
      </c>
      <c r="Q32" s="87">
        <f t="shared" si="33"/>
        <v>5.7638888888888684E-2</v>
      </c>
      <c r="R32" s="80">
        <f t="shared" si="4"/>
        <v>17.306024096385606</v>
      </c>
      <c r="S32" s="354"/>
      <c r="T32" s="82"/>
      <c r="AE32" s="82">
        <f t="shared" si="19"/>
        <v>1.7361111111111105E-2</v>
      </c>
    </row>
    <row r="33" spans="1:31" ht="18.399999999999999" customHeight="1" thickBot="1" x14ac:dyDescent="0.3">
      <c r="A33" s="693"/>
      <c r="B33" s="407">
        <v>17</v>
      </c>
      <c r="C33" s="443">
        <f t="shared" si="46"/>
        <v>0.43055555555555569</v>
      </c>
      <c r="D33" s="70">
        <f t="shared" ref="D33:O33" si="48">C33+D$10</f>
        <v>0.43194444444444458</v>
      </c>
      <c r="E33" s="70">
        <f t="shared" si="48"/>
        <v>0.43680555555555567</v>
      </c>
      <c r="F33" s="70">
        <f t="shared" si="48"/>
        <v>0.4423611111111112</v>
      </c>
      <c r="G33" s="70">
        <f t="shared" si="48"/>
        <v>0.44652777777777786</v>
      </c>
      <c r="H33" s="70">
        <f t="shared" si="48"/>
        <v>0.45416666666666672</v>
      </c>
      <c r="I33" s="70">
        <f t="shared" si="48"/>
        <v>0.45902777777777781</v>
      </c>
      <c r="J33" s="70">
        <f t="shared" si="48"/>
        <v>0.46388888888888891</v>
      </c>
      <c r="K33" s="70">
        <f t="shared" si="48"/>
        <v>0.46875</v>
      </c>
      <c r="L33" s="70">
        <f t="shared" si="48"/>
        <v>0.47152777777777777</v>
      </c>
      <c r="M33" s="70">
        <f t="shared" si="48"/>
        <v>0.4770833333333333</v>
      </c>
      <c r="N33" s="70">
        <f t="shared" si="48"/>
        <v>0.48263888888888884</v>
      </c>
      <c r="O33" s="70">
        <f t="shared" si="48"/>
        <v>0.48819444444444438</v>
      </c>
      <c r="P33" s="92">
        <f t="shared" si="43"/>
        <v>23.94</v>
      </c>
      <c r="Q33" s="87">
        <f t="shared" si="33"/>
        <v>5.7638888888888684E-2</v>
      </c>
      <c r="R33" s="80">
        <f t="shared" si="4"/>
        <v>17.306024096385606</v>
      </c>
      <c r="S33" s="354"/>
      <c r="T33" s="82"/>
      <c r="AE33" s="82">
        <f t="shared" si="19"/>
        <v>1.7361111111111105E-2</v>
      </c>
    </row>
    <row r="34" spans="1:31" ht="18.399999999999999" customHeight="1" thickBot="1" x14ac:dyDescent="0.3">
      <c r="A34" s="693"/>
      <c r="B34" s="409">
        <v>18</v>
      </c>
      <c r="C34" s="443">
        <f t="shared" si="46"/>
        <v>0.4479166666666668</v>
      </c>
      <c r="D34" s="70">
        <f t="shared" ref="D34:O34" si="49">C34+D$10</f>
        <v>0.44930555555555568</v>
      </c>
      <c r="E34" s="70">
        <f t="shared" si="49"/>
        <v>0.45416666666666677</v>
      </c>
      <c r="F34" s="70">
        <f t="shared" si="49"/>
        <v>0.45972222222222231</v>
      </c>
      <c r="G34" s="70">
        <f t="shared" si="49"/>
        <v>0.46388888888888896</v>
      </c>
      <c r="H34" s="70">
        <f t="shared" si="49"/>
        <v>0.47152777777777782</v>
      </c>
      <c r="I34" s="70">
        <f t="shared" si="49"/>
        <v>0.47638888888888892</v>
      </c>
      <c r="J34" s="70">
        <f t="shared" si="49"/>
        <v>0.48125000000000001</v>
      </c>
      <c r="K34" s="70">
        <f t="shared" si="49"/>
        <v>0.4861111111111111</v>
      </c>
      <c r="L34" s="70">
        <f t="shared" si="49"/>
        <v>0.48888888888888887</v>
      </c>
      <c r="M34" s="70">
        <f t="shared" si="49"/>
        <v>0.49444444444444441</v>
      </c>
      <c r="N34" s="70">
        <f t="shared" si="49"/>
        <v>0.49999999999999994</v>
      </c>
      <c r="O34" s="70">
        <f t="shared" si="49"/>
        <v>0.50555555555555554</v>
      </c>
      <c r="P34" s="92">
        <f t="shared" si="43"/>
        <v>23.94</v>
      </c>
      <c r="Q34" s="87">
        <f t="shared" si="33"/>
        <v>5.763888888888874E-2</v>
      </c>
      <c r="R34" s="80">
        <f t="shared" si="4"/>
        <v>17.306024096385588</v>
      </c>
      <c r="S34" s="354"/>
      <c r="T34" s="82"/>
      <c r="AE34" s="82">
        <f t="shared" si="19"/>
        <v>1.7361111111111105E-2</v>
      </c>
    </row>
    <row r="35" spans="1:31" ht="18.399999999999999" customHeight="1" thickBot="1" x14ac:dyDescent="0.3">
      <c r="A35" s="693"/>
      <c r="B35" s="409">
        <v>19</v>
      </c>
      <c r="C35" s="443">
        <f t="shared" si="46"/>
        <v>0.4652777777777779</v>
      </c>
      <c r="D35" s="70">
        <f t="shared" ref="D35:O35" si="50">C35+D$10</f>
        <v>0.46666666666666679</v>
      </c>
      <c r="E35" s="70">
        <f t="shared" si="50"/>
        <v>0.47152777777777788</v>
      </c>
      <c r="F35" s="70">
        <f t="shared" si="50"/>
        <v>0.47708333333333341</v>
      </c>
      <c r="G35" s="70">
        <f t="shared" si="50"/>
        <v>0.48125000000000007</v>
      </c>
      <c r="H35" s="70">
        <f t="shared" si="50"/>
        <v>0.48888888888888893</v>
      </c>
      <c r="I35" s="70">
        <f t="shared" si="50"/>
        <v>0.49375000000000002</v>
      </c>
      <c r="J35" s="70">
        <f t="shared" si="50"/>
        <v>0.49861111111111112</v>
      </c>
      <c r="K35" s="70">
        <f t="shared" si="50"/>
        <v>0.50347222222222221</v>
      </c>
      <c r="L35" s="70">
        <f t="shared" si="50"/>
        <v>0.50624999999999998</v>
      </c>
      <c r="M35" s="70">
        <f t="shared" si="50"/>
        <v>0.51180555555555551</v>
      </c>
      <c r="N35" s="70">
        <f t="shared" si="50"/>
        <v>0.51736111111111105</v>
      </c>
      <c r="O35" s="70">
        <f t="shared" si="50"/>
        <v>0.52291666666666659</v>
      </c>
      <c r="P35" s="92">
        <f t="shared" si="43"/>
        <v>23.94</v>
      </c>
      <c r="Q35" s="87">
        <f t="shared" si="33"/>
        <v>5.7638888888888684E-2</v>
      </c>
      <c r="R35" s="80">
        <f t="shared" si="4"/>
        <v>17.306024096385606</v>
      </c>
      <c r="S35" s="354"/>
      <c r="T35" s="82"/>
      <c r="AE35" s="82">
        <f t="shared" si="19"/>
        <v>1.7361111111111105E-2</v>
      </c>
    </row>
    <row r="36" spans="1:31" ht="18.399999999999999" customHeight="1" thickBot="1" x14ac:dyDescent="0.3">
      <c r="A36" s="693"/>
      <c r="B36" s="409">
        <v>20</v>
      </c>
      <c r="C36" s="443">
        <f t="shared" si="46"/>
        <v>0.48263888888888901</v>
      </c>
      <c r="D36" s="70">
        <f t="shared" ref="D36:O36" si="51">C36+D$10</f>
        <v>0.48402777777777789</v>
      </c>
      <c r="E36" s="70">
        <f t="shared" si="51"/>
        <v>0.48888888888888898</v>
      </c>
      <c r="F36" s="70">
        <f t="shared" si="51"/>
        <v>0.49444444444444452</v>
      </c>
      <c r="G36" s="70">
        <f t="shared" si="51"/>
        <v>0.49861111111111117</v>
      </c>
      <c r="H36" s="70">
        <f t="shared" si="51"/>
        <v>0.50625000000000009</v>
      </c>
      <c r="I36" s="70">
        <f t="shared" si="51"/>
        <v>0.51111111111111118</v>
      </c>
      <c r="J36" s="70">
        <f t="shared" si="51"/>
        <v>0.51597222222222228</v>
      </c>
      <c r="K36" s="70">
        <f t="shared" si="51"/>
        <v>0.52083333333333337</v>
      </c>
      <c r="L36" s="70">
        <f t="shared" si="51"/>
        <v>0.52361111111111114</v>
      </c>
      <c r="M36" s="70">
        <f t="shared" si="51"/>
        <v>0.52916666666666667</v>
      </c>
      <c r="N36" s="70">
        <f t="shared" si="51"/>
        <v>0.53472222222222221</v>
      </c>
      <c r="O36" s="70">
        <f t="shared" si="51"/>
        <v>0.54027777777777775</v>
      </c>
      <c r="P36" s="92">
        <f t="shared" si="43"/>
        <v>23.94</v>
      </c>
      <c r="Q36" s="87">
        <f t="shared" si="33"/>
        <v>5.763888888888874E-2</v>
      </c>
      <c r="R36" s="80">
        <f t="shared" si="4"/>
        <v>17.306024096385588</v>
      </c>
      <c r="S36" s="354"/>
      <c r="T36" s="82"/>
      <c r="AE36" s="82">
        <f t="shared" si="19"/>
        <v>1.7361111111111105E-2</v>
      </c>
    </row>
    <row r="37" spans="1:31" ht="18.399999999999999" customHeight="1" thickBot="1" x14ac:dyDescent="0.3">
      <c r="A37" s="693"/>
      <c r="B37" s="410">
        <v>21</v>
      </c>
      <c r="C37" s="443">
        <f t="shared" si="46"/>
        <v>0.50000000000000011</v>
      </c>
      <c r="D37" s="70">
        <f t="shared" ref="D37:O37" si="52">C37+D$10</f>
        <v>0.50138888888888899</v>
      </c>
      <c r="E37" s="70">
        <f t="shared" si="52"/>
        <v>0.50625000000000009</v>
      </c>
      <c r="F37" s="70">
        <f t="shared" si="52"/>
        <v>0.51180555555555562</v>
      </c>
      <c r="G37" s="70">
        <f t="shared" si="52"/>
        <v>0.51597222222222228</v>
      </c>
      <c r="H37" s="70">
        <f t="shared" si="52"/>
        <v>0.52361111111111114</v>
      </c>
      <c r="I37" s="70">
        <f t="shared" si="52"/>
        <v>0.52847222222222223</v>
      </c>
      <c r="J37" s="70">
        <f t="shared" si="52"/>
        <v>0.53333333333333333</v>
      </c>
      <c r="K37" s="70">
        <f t="shared" si="52"/>
        <v>0.53819444444444442</v>
      </c>
      <c r="L37" s="70">
        <f t="shared" si="52"/>
        <v>0.54097222222222219</v>
      </c>
      <c r="M37" s="70">
        <f t="shared" si="52"/>
        <v>0.54652777777777772</v>
      </c>
      <c r="N37" s="70">
        <f t="shared" si="52"/>
        <v>0.55208333333333326</v>
      </c>
      <c r="O37" s="70">
        <f t="shared" si="52"/>
        <v>0.5576388888888888</v>
      </c>
      <c r="P37" s="92">
        <f t="shared" si="43"/>
        <v>23.94</v>
      </c>
      <c r="Q37" s="87">
        <f t="shared" si="33"/>
        <v>5.7638888888888684E-2</v>
      </c>
      <c r="R37" s="80">
        <f t="shared" si="4"/>
        <v>17.306024096385606</v>
      </c>
      <c r="S37" s="354"/>
      <c r="T37" s="82"/>
      <c r="AE37" s="82">
        <f t="shared" si="19"/>
        <v>1.7361111111111105E-2</v>
      </c>
    </row>
    <row r="38" spans="1:31" ht="18.399999999999999" customHeight="1" thickBot="1" x14ac:dyDescent="0.3">
      <c r="A38" s="693"/>
      <c r="B38" s="230">
        <v>22</v>
      </c>
      <c r="C38" s="443">
        <f>C37+"00:15"</f>
        <v>0.51041666666666674</v>
      </c>
      <c r="D38" s="70">
        <f t="shared" ref="D38:O38" si="53">C38+D$10</f>
        <v>0.51180555555555562</v>
      </c>
      <c r="E38" s="70">
        <f t="shared" si="53"/>
        <v>0.51666666666666672</v>
      </c>
      <c r="F38" s="70">
        <f t="shared" si="53"/>
        <v>0.52222222222222225</v>
      </c>
      <c r="G38" s="70">
        <f t="shared" si="53"/>
        <v>0.52638888888888891</v>
      </c>
      <c r="H38" s="70">
        <f t="shared" si="53"/>
        <v>0.53402777777777777</v>
      </c>
      <c r="I38" s="70">
        <f t="shared" si="53"/>
        <v>0.53888888888888886</v>
      </c>
      <c r="J38" s="70">
        <f t="shared" si="53"/>
        <v>0.54374999999999996</v>
      </c>
      <c r="K38" s="70">
        <f t="shared" si="53"/>
        <v>0.54861111111111105</v>
      </c>
      <c r="L38" s="70">
        <f t="shared" si="53"/>
        <v>0.55138888888888882</v>
      </c>
      <c r="M38" s="70">
        <f t="shared" si="53"/>
        <v>0.55694444444444435</v>
      </c>
      <c r="N38" s="70">
        <f t="shared" si="53"/>
        <v>0.56249999999999989</v>
      </c>
      <c r="O38" s="70">
        <f t="shared" si="53"/>
        <v>0.56805555555555542</v>
      </c>
      <c r="P38" s="92">
        <f t="shared" si="43"/>
        <v>23.94</v>
      </c>
      <c r="Q38" s="87">
        <f t="shared" si="33"/>
        <v>5.7638888888888684E-2</v>
      </c>
      <c r="R38" s="80">
        <f t="shared" si="4"/>
        <v>17.306024096385606</v>
      </c>
      <c r="S38" s="354"/>
      <c r="T38" s="82"/>
      <c r="AE38" s="82">
        <f t="shared" si="19"/>
        <v>1.041666666666663E-2</v>
      </c>
    </row>
    <row r="39" spans="1:31" ht="18.399999999999999" customHeight="1" thickBot="1" x14ac:dyDescent="0.3">
      <c r="A39" s="693"/>
      <c r="B39" s="404">
        <v>23</v>
      </c>
      <c r="C39" s="443">
        <f t="shared" ref="C39:C45" si="54">C38+"00:15"</f>
        <v>0.52083333333333337</v>
      </c>
      <c r="D39" s="70">
        <f t="shared" ref="D39:O39" si="55">C39+D$10</f>
        <v>0.52222222222222225</v>
      </c>
      <c r="E39" s="70">
        <f t="shared" si="55"/>
        <v>0.52708333333333335</v>
      </c>
      <c r="F39" s="70">
        <f t="shared" si="55"/>
        <v>0.53263888888888888</v>
      </c>
      <c r="G39" s="70">
        <f t="shared" si="55"/>
        <v>0.53680555555555554</v>
      </c>
      <c r="H39" s="70">
        <f t="shared" si="55"/>
        <v>0.5444444444444444</v>
      </c>
      <c r="I39" s="70">
        <f t="shared" si="55"/>
        <v>0.54930555555555549</v>
      </c>
      <c r="J39" s="70">
        <f t="shared" si="55"/>
        <v>0.55416666666666659</v>
      </c>
      <c r="K39" s="70">
        <f t="shared" si="55"/>
        <v>0.55902777777777768</v>
      </c>
      <c r="L39" s="70">
        <f t="shared" si="55"/>
        <v>0.56180555555555545</v>
      </c>
      <c r="M39" s="70">
        <f t="shared" si="55"/>
        <v>0.56736111111111098</v>
      </c>
      <c r="N39" s="70">
        <f t="shared" si="55"/>
        <v>0.57291666666666652</v>
      </c>
      <c r="O39" s="70">
        <f t="shared" si="55"/>
        <v>0.57847222222222205</v>
      </c>
      <c r="P39" s="92">
        <f t="shared" si="43"/>
        <v>23.94</v>
      </c>
      <c r="Q39" s="87">
        <f t="shared" si="33"/>
        <v>5.7638888888888684E-2</v>
      </c>
      <c r="R39" s="80">
        <f t="shared" si="4"/>
        <v>17.306024096385606</v>
      </c>
      <c r="S39" s="354"/>
      <c r="T39" s="82"/>
      <c r="AE39" s="82">
        <f t="shared" si="19"/>
        <v>1.041666666666663E-2</v>
      </c>
    </row>
    <row r="40" spans="1:31" ht="18.399999999999999" customHeight="1" thickBot="1" x14ac:dyDescent="0.3">
      <c r="A40" s="693"/>
      <c r="B40" s="407">
        <v>24</v>
      </c>
      <c r="C40" s="443">
        <f t="shared" si="54"/>
        <v>0.53125</v>
      </c>
      <c r="D40" s="70">
        <f t="shared" ref="D40:O40" si="56">C40+D$10</f>
        <v>0.53263888888888888</v>
      </c>
      <c r="E40" s="70">
        <f t="shared" si="56"/>
        <v>0.53749999999999998</v>
      </c>
      <c r="F40" s="70">
        <f t="shared" si="56"/>
        <v>0.54305555555555551</v>
      </c>
      <c r="G40" s="70">
        <f t="shared" si="56"/>
        <v>0.54722222222222217</v>
      </c>
      <c r="H40" s="70">
        <f t="shared" si="56"/>
        <v>0.55486111111111103</v>
      </c>
      <c r="I40" s="70">
        <f t="shared" si="56"/>
        <v>0.55972222222222212</v>
      </c>
      <c r="J40" s="70">
        <f t="shared" si="56"/>
        <v>0.56458333333333321</v>
      </c>
      <c r="K40" s="70">
        <f t="shared" si="56"/>
        <v>0.56944444444444431</v>
      </c>
      <c r="L40" s="70">
        <f t="shared" si="56"/>
        <v>0.57222222222222208</v>
      </c>
      <c r="M40" s="70">
        <f t="shared" si="56"/>
        <v>0.57777777777777761</v>
      </c>
      <c r="N40" s="70">
        <f t="shared" si="56"/>
        <v>0.58333333333333315</v>
      </c>
      <c r="O40" s="70">
        <f t="shared" si="56"/>
        <v>0.58888888888888868</v>
      </c>
      <c r="P40" s="92">
        <f t="shared" si="43"/>
        <v>23.94</v>
      </c>
      <c r="Q40" s="87">
        <f t="shared" si="33"/>
        <v>5.7638888888888684E-2</v>
      </c>
      <c r="R40" s="80">
        <f t="shared" si="4"/>
        <v>17.306024096385606</v>
      </c>
      <c r="S40" s="354"/>
      <c r="T40" s="82"/>
      <c r="AE40" s="82">
        <f t="shared" si="19"/>
        <v>1.041666666666663E-2</v>
      </c>
    </row>
    <row r="41" spans="1:31" ht="18.399999999999999" customHeight="1" thickBot="1" x14ac:dyDescent="0.3">
      <c r="A41" s="693"/>
      <c r="B41" s="409">
        <v>25</v>
      </c>
      <c r="C41" s="443">
        <f t="shared" si="54"/>
        <v>0.54166666666666663</v>
      </c>
      <c r="D41" s="70">
        <f t="shared" ref="D41:O41" si="57">C41+D$10</f>
        <v>0.54305555555555551</v>
      </c>
      <c r="E41" s="70">
        <f t="shared" si="57"/>
        <v>0.54791666666666661</v>
      </c>
      <c r="F41" s="70">
        <f t="shared" si="57"/>
        <v>0.55347222222222214</v>
      </c>
      <c r="G41" s="70">
        <f t="shared" si="57"/>
        <v>0.5576388888888888</v>
      </c>
      <c r="H41" s="70">
        <f t="shared" si="57"/>
        <v>0.56527777777777766</v>
      </c>
      <c r="I41" s="70">
        <f t="shared" si="57"/>
        <v>0.57013888888888875</v>
      </c>
      <c r="J41" s="70">
        <f t="shared" si="57"/>
        <v>0.57499999999999984</v>
      </c>
      <c r="K41" s="70">
        <f t="shared" si="57"/>
        <v>0.57986111111111094</v>
      </c>
      <c r="L41" s="70">
        <f t="shared" si="57"/>
        <v>0.58263888888888871</v>
      </c>
      <c r="M41" s="70">
        <f t="shared" si="57"/>
        <v>0.58819444444444424</v>
      </c>
      <c r="N41" s="70">
        <f t="shared" si="57"/>
        <v>0.59374999999999978</v>
      </c>
      <c r="O41" s="70">
        <f t="shared" si="57"/>
        <v>0.59930555555555531</v>
      </c>
      <c r="P41" s="92">
        <f t="shared" si="43"/>
        <v>23.94</v>
      </c>
      <c r="Q41" s="87">
        <f t="shared" si="33"/>
        <v>5.7638888888888684E-2</v>
      </c>
      <c r="R41" s="80">
        <f t="shared" si="4"/>
        <v>17.306024096385606</v>
      </c>
      <c r="S41" s="354"/>
      <c r="T41" s="82"/>
      <c r="AE41" s="82">
        <f t="shared" si="19"/>
        <v>1.041666666666663E-2</v>
      </c>
    </row>
    <row r="42" spans="1:31" ht="18.399999999999999" customHeight="1" thickBot="1" x14ac:dyDescent="0.3">
      <c r="A42" s="693"/>
      <c r="B42" s="409">
        <v>26</v>
      </c>
      <c r="C42" s="443">
        <f t="shared" si="54"/>
        <v>0.55208333333333326</v>
      </c>
      <c r="D42" s="70">
        <f t="shared" ref="D42:D60" si="58">C42+D$10</f>
        <v>0.55347222222222214</v>
      </c>
      <c r="E42" s="70">
        <f t="shared" ref="E42:E60" si="59">D42+E$10</f>
        <v>0.55833333333333324</v>
      </c>
      <c r="F42" s="70">
        <f t="shared" ref="F42:F60" si="60">E42+F$10</f>
        <v>0.56388888888888877</v>
      </c>
      <c r="G42" s="70">
        <f t="shared" ref="G42:G60" si="61">F42+G$10</f>
        <v>0.56805555555555542</v>
      </c>
      <c r="H42" s="70">
        <f t="shared" ref="H42:H60" si="62">G42+H$10</f>
        <v>0.57569444444444429</v>
      </c>
      <c r="I42" s="70">
        <f t="shared" ref="I42:I60" si="63">H42+I$10</f>
        <v>0.58055555555555538</v>
      </c>
      <c r="J42" s="70">
        <f t="shared" ref="J42:J60" si="64">I42+J$10</f>
        <v>0.58541666666666647</v>
      </c>
      <c r="K42" s="70">
        <f t="shared" ref="K42:K60" si="65">J42+K$10</f>
        <v>0.59027777777777757</v>
      </c>
      <c r="L42" s="70">
        <f t="shared" ref="L42:L60" si="66">K42+L$10</f>
        <v>0.59305555555555534</v>
      </c>
      <c r="M42" s="70">
        <f t="shared" ref="M42:M60" si="67">L42+M$10</f>
        <v>0.59861111111111087</v>
      </c>
      <c r="N42" s="70">
        <f t="shared" ref="N42:N60" si="68">M42+N$10</f>
        <v>0.60416666666666641</v>
      </c>
      <c r="O42" s="70">
        <f t="shared" ref="O42:O60" si="69">N42+O$10</f>
        <v>0.60972222222222194</v>
      </c>
      <c r="P42" s="92">
        <f t="shared" si="43"/>
        <v>23.94</v>
      </c>
      <c r="Q42" s="87">
        <f t="shared" si="33"/>
        <v>5.7638888888888684E-2</v>
      </c>
      <c r="R42" s="80">
        <f t="shared" si="4"/>
        <v>17.306024096385606</v>
      </c>
      <c r="S42" s="354"/>
      <c r="T42" s="82"/>
      <c r="AE42" s="82">
        <f t="shared" si="19"/>
        <v>1.041666666666663E-2</v>
      </c>
    </row>
    <row r="43" spans="1:31" ht="18.399999999999999" customHeight="1" thickBot="1" x14ac:dyDescent="0.3">
      <c r="A43" s="693"/>
      <c r="B43" s="409">
        <v>27</v>
      </c>
      <c r="C43" s="443">
        <f>C42+"00:15"</f>
        <v>0.56249999999999989</v>
      </c>
      <c r="D43" s="70">
        <f t="shared" si="58"/>
        <v>0.56388888888888877</v>
      </c>
      <c r="E43" s="70">
        <f t="shared" si="59"/>
        <v>0.56874999999999987</v>
      </c>
      <c r="F43" s="70">
        <f t="shared" si="60"/>
        <v>0.5743055555555554</v>
      </c>
      <c r="G43" s="70">
        <f t="shared" si="61"/>
        <v>0.57847222222222205</v>
      </c>
      <c r="H43" s="70">
        <f t="shared" si="62"/>
        <v>0.58611111111111092</v>
      </c>
      <c r="I43" s="70">
        <f t="shared" si="63"/>
        <v>0.59097222222222201</v>
      </c>
      <c r="J43" s="70">
        <f t="shared" si="64"/>
        <v>0.5958333333333331</v>
      </c>
      <c r="K43" s="70">
        <f t="shared" si="65"/>
        <v>0.6006944444444442</v>
      </c>
      <c r="L43" s="70">
        <f t="shared" si="66"/>
        <v>0.60347222222222197</v>
      </c>
      <c r="M43" s="70">
        <f t="shared" si="67"/>
        <v>0.6090277777777775</v>
      </c>
      <c r="N43" s="70">
        <f t="shared" si="68"/>
        <v>0.61458333333333304</v>
      </c>
      <c r="O43" s="70">
        <f t="shared" si="69"/>
        <v>0.62013888888888857</v>
      </c>
      <c r="P43" s="92">
        <f t="shared" si="43"/>
        <v>23.94</v>
      </c>
      <c r="Q43" s="87">
        <f t="shared" ref="Q43:Q61" si="70">O43-C43</f>
        <v>5.7638888888888684E-2</v>
      </c>
      <c r="R43" s="80">
        <f t="shared" si="4"/>
        <v>17.306024096385606</v>
      </c>
      <c r="S43" s="354"/>
      <c r="T43" s="82"/>
      <c r="AE43" s="82">
        <f t="shared" si="19"/>
        <v>1.041666666666663E-2</v>
      </c>
    </row>
    <row r="44" spans="1:31" ht="18.399999999999999" customHeight="1" thickBot="1" x14ac:dyDescent="0.3">
      <c r="A44" s="693"/>
      <c r="B44" s="410">
        <v>28</v>
      </c>
      <c r="C44" s="443">
        <f t="shared" si="54"/>
        <v>0.57291666666666652</v>
      </c>
      <c r="D44" s="70">
        <f t="shared" si="58"/>
        <v>0.5743055555555554</v>
      </c>
      <c r="E44" s="70">
        <f t="shared" si="59"/>
        <v>0.5791666666666665</v>
      </c>
      <c r="F44" s="70">
        <f t="shared" si="60"/>
        <v>0.58472222222222203</v>
      </c>
      <c r="G44" s="70">
        <f t="shared" si="61"/>
        <v>0.58888888888888868</v>
      </c>
      <c r="H44" s="70">
        <f t="shared" si="62"/>
        <v>0.59652777777777755</v>
      </c>
      <c r="I44" s="70">
        <f t="shared" si="63"/>
        <v>0.60138888888888864</v>
      </c>
      <c r="J44" s="70">
        <f t="shared" si="64"/>
        <v>0.60624999999999973</v>
      </c>
      <c r="K44" s="70">
        <f t="shared" si="65"/>
        <v>0.61111111111111083</v>
      </c>
      <c r="L44" s="70">
        <f t="shared" si="66"/>
        <v>0.6138888888888886</v>
      </c>
      <c r="M44" s="70">
        <f t="shared" si="67"/>
        <v>0.61944444444444413</v>
      </c>
      <c r="N44" s="70">
        <f t="shared" si="68"/>
        <v>0.62499999999999967</v>
      </c>
      <c r="O44" s="70">
        <f t="shared" si="69"/>
        <v>0.6305555555555552</v>
      </c>
      <c r="P44" s="92">
        <f t="shared" si="43"/>
        <v>23.94</v>
      </c>
      <c r="Q44" s="87">
        <f t="shared" si="70"/>
        <v>5.7638888888888684E-2</v>
      </c>
      <c r="R44" s="80">
        <f t="shared" si="4"/>
        <v>17.306024096385606</v>
      </c>
      <c r="S44" s="354"/>
      <c r="T44" s="82"/>
      <c r="AE44" s="82">
        <f t="shared" si="19"/>
        <v>1.041666666666663E-2</v>
      </c>
    </row>
    <row r="45" spans="1:31" ht="18.399999999999999" customHeight="1" thickBot="1" x14ac:dyDescent="0.3">
      <c r="A45" s="693"/>
      <c r="B45" s="230">
        <v>29</v>
      </c>
      <c r="C45" s="443">
        <f t="shared" si="54"/>
        <v>0.58333333333333315</v>
      </c>
      <c r="D45" s="70">
        <f t="shared" si="58"/>
        <v>0.58472222222222203</v>
      </c>
      <c r="E45" s="70">
        <f t="shared" si="59"/>
        <v>0.58958333333333313</v>
      </c>
      <c r="F45" s="70">
        <f t="shared" si="60"/>
        <v>0.59513888888888866</v>
      </c>
      <c r="G45" s="70">
        <f t="shared" si="61"/>
        <v>0.59930555555555531</v>
      </c>
      <c r="H45" s="70">
        <f t="shared" si="62"/>
        <v>0.60694444444444418</v>
      </c>
      <c r="I45" s="70">
        <f t="shared" si="63"/>
        <v>0.61180555555555527</v>
      </c>
      <c r="J45" s="70">
        <f t="shared" si="64"/>
        <v>0.61666666666666636</v>
      </c>
      <c r="K45" s="70">
        <f t="shared" si="65"/>
        <v>0.62152777777777746</v>
      </c>
      <c r="L45" s="70">
        <f t="shared" si="66"/>
        <v>0.62430555555555522</v>
      </c>
      <c r="M45" s="70">
        <f t="shared" si="67"/>
        <v>0.62986111111111076</v>
      </c>
      <c r="N45" s="70">
        <f t="shared" si="68"/>
        <v>0.6354166666666663</v>
      </c>
      <c r="O45" s="70">
        <f t="shared" si="69"/>
        <v>0.64097222222222183</v>
      </c>
      <c r="P45" s="92">
        <f t="shared" si="43"/>
        <v>23.94</v>
      </c>
      <c r="Q45" s="87">
        <f t="shared" si="70"/>
        <v>5.7638888888888684E-2</v>
      </c>
      <c r="R45" s="80">
        <f t="shared" si="4"/>
        <v>17.306024096385606</v>
      </c>
      <c r="S45" s="354"/>
      <c r="T45" s="82"/>
      <c r="AE45" s="82">
        <f t="shared" si="19"/>
        <v>1.041666666666663E-2</v>
      </c>
    </row>
    <row r="46" spans="1:31" ht="18.399999999999999" customHeight="1" thickBot="1" x14ac:dyDescent="0.3">
      <c r="A46" s="693"/>
      <c r="B46" s="404">
        <v>30</v>
      </c>
      <c r="C46" s="443">
        <f>C45+"00:25"</f>
        <v>0.60069444444444431</v>
      </c>
      <c r="D46" s="70">
        <f t="shared" si="58"/>
        <v>0.60208333333333319</v>
      </c>
      <c r="E46" s="70">
        <f t="shared" si="59"/>
        <v>0.60694444444444429</v>
      </c>
      <c r="F46" s="70">
        <f t="shared" si="60"/>
        <v>0.61249999999999982</v>
      </c>
      <c r="G46" s="70">
        <f t="shared" si="61"/>
        <v>0.61666666666666647</v>
      </c>
      <c r="H46" s="70">
        <f t="shared" si="62"/>
        <v>0.62430555555555534</v>
      </c>
      <c r="I46" s="70">
        <f t="shared" si="63"/>
        <v>0.62916666666666643</v>
      </c>
      <c r="J46" s="70">
        <f t="shared" si="64"/>
        <v>0.63402777777777752</v>
      </c>
      <c r="K46" s="70">
        <f t="shared" si="65"/>
        <v>0.63888888888888862</v>
      </c>
      <c r="L46" s="70">
        <f t="shared" si="66"/>
        <v>0.64166666666666639</v>
      </c>
      <c r="M46" s="70">
        <f t="shared" si="67"/>
        <v>0.64722222222222192</v>
      </c>
      <c r="N46" s="70">
        <f t="shared" si="68"/>
        <v>0.65277777777777746</v>
      </c>
      <c r="O46" s="70">
        <f t="shared" si="69"/>
        <v>0.65833333333333299</v>
      </c>
      <c r="P46" s="92">
        <f t="shared" si="43"/>
        <v>23.94</v>
      </c>
      <c r="Q46" s="87">
        <f t="shared" si="70"/>
        <v>5.7638888888888684E-2</v>
      </c>
      <c r="R46" s="80">
        <f t="shared" si="4"/>
        <v>17.306024096385606</v>
      </c>
      <c r="S46" s="354"/>
      <c r="T46" s="82"/>
      <c r="AE46" s="82">
        <f t="shared" si="19"/>
        <v>1.736111111111116E-2</v>
      </c>
    </row>
    <row r="47" spans="1:31" ht="18.399999999999999" customHeight="1" thickBot="1" x14ac:dyDescent="0.3">
      <c r="A47" s="693"/>
      <c r="B47" s="407">
        <v>31</v>
      </c>
      <c r="C47" s="443">
        <f t="shared" ref="C47:C51" si="71">C46+"00:25"</f>
        <v>0.61805555555555547</v>
      </c>
      <c r="D47" s="70">
        <f t="shared" si="58"/>
        <v>0.61944444444444435</v>
      </c>
      <c r="E47" s="70">
        <f t="shared" si="59"/>
        <v>0.62430555555555545</v>
      </c>
      <c r="F47" s="70">
        <f t="shared" si="60"/>
        <v>0.62986111111111098</v>
      </c>
      <c r="G47" s="70">
        <f t="shared" si="61"/>
        <v>0.63402777777777763</v>
      </c>
      <c r="H47" s="70">
        <f t="shared" si="62"/>
        <v>0.6416666666666665</v>
      </c>
      <c r="I47" s="70">
        <f t="shared" si="63"/>
        <v>0.64652777777777759</v>
      </c>
      <c r="J47" s="70">
        <f t="shared" si="64"/>
        <v>0.65138888888888868</v>
      </c>
      <c r="K47" s="70">
        <f t="shared" si="65"/>
        <v>0.65624999999999978</v>
      </c>
      <c r="L47" s="70">
        <f t="shared" si="66"/>
        <v>0.65902777777777755</v>
      </c>
      <c r="M47" s="70">
        <f t="shared" si="67"/>
        <v>0.66458333333333308</v>
      </c>
      <c r="N47" s="70">
        <f t="shared" si="68"/>
        <v>0.67013888888888862</v>
      </c>
      <c r="O47" s="70">
        <f t="shared" si="69"/>
        <v>0.67569444444444415</v>
      </c>
      <c r="P47" s="92">
        <f t="shared" si="43"/>
        <v>23.94</v>
      </c>
      <c r="Q47" s="87">
        <f t="shared" si="70"/>
        <v>5.7638888888888684E-2</v>
      </c>
      <c r="R47" s="80">
        <f t="shared" si="4"/>
        <v>17.306024096385606</v>
      </c>
      <c r="S47" s="354"/>
      <c r="T47" s="82"/>
      <c r="AE47" s="82">
        <f t="shared" si="19"/>
        <v>1.736111111111116E-2</v>
      </c>
    </row>
    <row r="48" spans="1:31" ht="18.399999999999999" customHeight="1" thickBot="1" x14ac:dyDescent="0.3">
      <c r="A48" s="693"/>
      <c r="B48" s="409">
        <v>32</v>
      </c>
      <c r="C48" s="443">
        <f t="shared" si="71"/>
        <v>0.63541666666666663</v>
      </c>
      <c r="D48" s="70">
        <f t="shared" si="58"/>
        <v>0.63680555555555551</v>
      </c>
      <c r="E48" s="70">
        <f t="shared" si="59"/>
        <v>0.64166666666666661</v>
      </c>
      <c r="F48" s="70">
        <f t="shared" si="60"/>
        <v>0.64722222222222214</v>
      </c>
      <c r="G48" s="70">
        <f t="shared" si="61"/>
        <v>0.6513888888888888</v>
      </c>
      <c r="H48" s="70">
        <f t="shared" si="62"/>
        <v>0.65902777777777766</v>
      </c>
      <c r="I48" s="70">
        <f t="shared" si="63"/>
        <v>0.66388888888888875</v>
      </c>
      <c r="J48" s="70">
        <f t="shared" si="64"/>
        <v>0.66874999999999984</v>
      </c>
      <c r="K48" s="70">
        <f t="shared" si="65"/>
        <v>0.67361111111111094</v>
      </c>
      <c r="L48" s="70">
        <f t="shared" si="66"/>
        <v>0.67638888888888871</v>
      </c>
      <c r="M48" s="70">
        <f t="shared" si="67"/>
        <v>0.68194444444444424</v>
      </c>
      <c r="N48" s="70">
        <f t="shared" si="68"/>
        <v>0.68749999999999978</v>
      </c>
      <c r="O48" s="70">
        <f t="shared" si="69"/>
        <v>0.69305555555555531</v>
      </c>
      <c r="P48" s="92">
        <f t="shared" si="43"/>
        <v>23.94</v>
      </c>
      <c r="Q48" s="87">
        <f t="shared" si="70"/>
        <v>5.7638888888888684E-2</v>
      </c>
      <c r="R48" s="80">
        <f t="shared" si="4"/>
        <v>17.306024096385606</v>
      </c>
      <c r="S48" s="354"/>
      <c r="T48" s="82"/>
      <c r="AE48" s="82">
        <f t="shared" si="19"/>
        <v>1.736111111111116E-2</v>
      </c>
    </row>
    <row r="49" spans="1:31" ht="18.399999999999999" customHeight="1" thickBot="1" x14ac:dyDescent="0.3">
      <c r="A49" s="693"/>
      <c r="B49" s="409">
        <v>33</v>
      </c>
      <c r="C49" s="443">
        <f t="shared" si="71"/>
        <v>0.65277777777777779</v>
      </c>
      <c r="D49" s="70">
        <f t="shared" si="58"/>
        <v>0.65416666666666667</v>
      </c>
      <c r="E49" s="70">
        <f t="shared" si="59"/>
        <v>0.65902777777777777</v>
      </c>
      <c r="F49" s="70">
        <f t="shared" si="60"/>
        <v>0.6645833333333333</v>
      </c>
      <c r="G49" s="70">
        <f t="shared" si="61"/>
        <v>0.66874999999999996</v>
      </c>
      <c r="H49" s="70">
        <f t="shared" si="62"/>
        <v>0.67638888888888882</v>
      </c>
      <c r="I49" s="70">
        <f t="shared" si="63"/>
        <v>0.68124999999999991</v>
      </c>
      <c r="J49" s="70">
        <f t="shared" si="64"/>
        <v>0.68611111111111101</v>
      </c>
      <c r="K49" s="70">
        <f t="shared" si="65"/>
        <v>0.6909722222222221</v>
      </c>
      <c r="L49" s="70">
        <f t="shared" si="66"/>
        <v>0.69374999999999987</v>
      </c>
      <c r="M49" s="70">
        <f t="shared" si="67"/>
        <v>0.6993055555555554</v>
      </c>
      <c r="N49" s="70">
        <f t="shared" si="68"/>
        <v>0.70486111111111094</v>
      </c>
      <c r="O49" s="70">
        <f t="shared" si="69"/>
        <v>0.71041666666666647</v>
      </c>
      <c r="P49" s="92">
        <f t="shared" si="43"/>
        <v>23.94</v>
      </c>
      <c r="Q49" s="87">
        <f t="shared" si="70"/>
        <v>5.7638888888888684E-2</v>
      </c>
      <c r="R49" s="80">
        <f t="shared" si="4"/>
        <v>17.306024096385606</v>
      </c>
      <c r="S49" s="354"/>
      <c r="T49" s="82"/>
      <c r="AE49" s="82">
        <f t="shared" si="19"/>
        <v>1.736111111111116E-2</v>
      </c>
    </row>
    <row r="50" spans="1:31" ht="18.399999999999999" customHeight="1" thickBot="1" x14ac:dyDescent="0.3">
      <c r="A50" s="693"/>
      <c r="B50" s="409">
        <v>34</v>
      </c>
      <c r="C50" s="443">
        <f t="shared" si="71"/>
        <v>0.67013888888888895</v>
      </c>
      <c r="D50" s="70">
        <f t="shared" si="58"/>
        <v>0.67152777777777783</v>
      </c>
      <c r="E50" s="70">
        <f t="shared" si="59"/>
        <v>0.67638888888888893</v>
      </c>
      <c r="F50" s="70">
        <f t="shared" si="60"/>
        <v>0.68194444444444446</v>
      </c>
      <c r="G50" s="70">
        <f t="shared" si="61"/>
        <v>0.68611111111111112</v>
      </c>
      <c r="H50" s="70">
        <f t="shared" si="62"/>
        <v>0.69374999999999998</v>
      </c>
      <c r="I50" s="70">
        <f t="shared" si="63"/>
        <v>0.69861111111111107</v>
      </c>
      <c r="J50" s="70">
        <f t="shared" si="64"/>
        <v>0.70347222222222217</v>
      </c>
      <c r="K50" s="70">
        <f t="shared" si="65"/>
        <v>0.70833333333333326</v>
      </c>
      <c r="L50" s="70">
        <f t="shared" si="66"/>
        <v>0.71111111111111103</v>
      </c>
      <c r="M50" s="70">
        <f t="shared" si="67"/>
        <v>0.71666666666666656</v>
      </c>
      <c r="N50" s="70">
        <f t="shared" si="68"/>
        <v>0.7222222222222221</v>
      </c>
      <c r="O50" s="70">
        <f t="shared" si="69"/>
        <v>0.72777777777777763</v>
      </c>
      <c r="P50" s="92">
        <f t="shared" si="43"/>
        <v>23.94</v>
      </c>
      <c r="Q50" s="87">
        <f t="shared" si="70"/>
        <v>5.7638888888888684E-2</v>
      </c>
      <c r="R50" s="80">
        <f t="shared" si="4"/>
        <v>17.306024096385606</v>
      </c>
      <c r="S50" s="354"/>
      <c r="T50" s="82"/>
      <c r="AE50" s="82">
        <f t="shared" si="19"/>
        <v>1.736111111111116E-2</v>
      </c>
    </row>
    <row r="51" spans="1:31" ht="18.399999999999999" customHeight="1" thickBot="1" x14ac:dyDescent="0.3">
      <c r="A51" s="693"/>
      <c r="B51" s="410">
        <v>35</v>
      </c>
      <c r="C51" s="443">
        <f t="shared" si="71"/>
        <v>0.68750000000000011</v>
      </c>
      <c r="D51" s="70">
        <f t="shared" si="58"/>
        <v>0.68888888888888899</v>
      </c>
      <c r="E51" s="70">
        <f t="shared" si="59"/>
        <v>0.69375000000000009</v>
      </c>
      <c r="F51" s="70">
        <f t="shared" si="60"/>
        <v>0.69930555555555562</v>
      </c>
      <c r="G51" s="70">
        <f t="shared" si="61"/>
        <v>0.70347222222222228</v>
      </c>
      <c r="H51" s="70">
        <f t="shared" si="62"/>
        <v>0.71111111111111114</v>
      </c>
      <c r="I51" s="70">
        <f t="shared" si="63"/>
        <v>0.71597222222222223</v>
      </c>
      <c r="J51" s="70">
        <f t="shared" si="64"/>
        <v>0.72083333333333333</v>
      </c>
      <c r="K51" s="70">
        <f t="shared" si="65"/>
        <v>0.72569444444444442</v>
      </c>
      <c r="L51" s="70">
        <f t="shared" si="66"/>
        <v>0.72847222222222219</v>
      </c>
      <c r="M51" s="70">
        <f t="shared" si="67"/>
        <v>0.73402777777777772</v>
      </c>
      <c r="N51" s="70">
        <f t="shared" si="68"/>
        <v>0.73958333333333326</v>
      </c>
      <c r="O51" s="70">
        <f t="shared" si="69"/>
        <v>0.7451388888888888</v>
      </c>
      <c r="P51" s="92">
        <f t="shared" si="43"/>
        <v>23.94</v>
      </c>
      <c r="Q51" s="87">
        <f t="shared" si="70"/>
        <v>5.7638888888888684E-2</v>
      </c>
      <c r="R51" s="80">
        <f t="shared" si="4"/>
        <v>17.306024096385606</v>
      </c>
      <c r="S51" s="354"/>
      <c r="T51" s="82"/>
      <c r="AE51" s="82">
        <f t="shared" si="19"/>
        <v>1.736111111111116E-2</v>
      </c>
    </row>
    <row r="52" spans="1:31" ht="18.399999999999999" customHeight="1" thickBot="1" x14ac:dyDescent="0.3">
      <c r="A52" s="693"/>
      <c r="B52" s="230">
        <v>36</v>
      </c>
      <c r="C52" s="443">
        <f>C51+"00:25"</f>
        <v>0.70486111111111127</v>
      </c>
      <c r="D52" s="70">
        <f t="shared" si="58"/>
        <v>0.70625000000000016</v>
      </c>
      <c r="E52" s="70">
        <f t="shared" si="59"/>
        <v>0.71111111111111125</v>
      </c>
      <c r="F52" s="70">
        <f t="shared" si="60"/>
        <v>0.71666666666666679</v>
      </c>
      <c r="G52" s="70">
        <f t="shared" si="61"/>
        <v>0.72083333333333344</v>
      </c>
      <c r="H52" s="70">
        <f t="shared" si="62"/>
        <v>0.7284722222222223</v>
      </c>
      <c r="I52" s="70">
        <f t="shared" si="63"/>
        <v>0.73333333333333339</v>
      </c>
      <c r="J52" s="70">
        <f t="shared" si="64"/>
        <v>0.73819444444444449</v>
      </c>
      <c r="K52" s="70">
        <f t="shared" si="65"/>
        <v>0.74305555555555558</v>
      </c>
      <c r="L52" s="70">
        <f t="shared" si="66"/>
        <v>0.74583333333333335</v>
      </c>
      <c r="M52" s="70">
        <f t="shared" si="67"/>
        <v>0.75138888888888888</v>
      </c>
      <c r="N52" s="70">
        <f t="shared" si="68"/>
        <v>0.75694444444444442</v>
      </c>
      <c r="O52" s="70">
        <f t="shared" si="69"/>
        <v>0.76249999999999996</v>
      </c>
      <c r="P52" s="92">
        <f t="shared" si="43"/>
        <v>23.94</v>
      </c>
      <c r="Q52" s="87">
        <f t="shared" si="70"/>
        <v>5.7638888888888684E-2</v>
      </c>
      <c r="R52" s="80">
        <f t="shared" si="4"/>
        <v>17.306024096385606</v>
      </c>
      <c r="S52" s="354"/>
      <c r="T52" s="82"/>
      <c r="AE52" s="82">
        <f t="shared" si="19"/>
        <v>1.736111111111116E-2</v>
      </c>
    </row>
    <row r="53" spans="1:31" ht="18.399999999999999" customHeight="1" thickBot="1" x14ac:dyDescent="0.3">
      <c r="A53" s="693"/>
      <c r="B53" s="404">
        <v>37</v>
      </c>
      <c r="C53" s="443">
        <f t="shared" ref="C53:C57" si="72">C52+"00:25"</f>
        <v>0.72222222222222243</v>
      </c>
      <c r="D53" s="70">
        <f t="shared" si="58"/>
        <v>0.72361111111111132</v>
      </c>
      <c r="E53" s="70">
        <f t="shared" si="59"/>
        <v>0.72847222222222241</v>
      </c>
      <c r="F53" s="70">
        <f t="shared" si="60"/>
        <v>0.73402777777777795</v>
      </c>
      <c r="G53" s="70">
        <f t="shared" si="61"/>
        <v>0.7381944444444446</v>
      </c>
      <c r="H53" s="70">
        <f t="shared" si="62"/>
        <v>0.74583333333333346</v>
      </c>
      <c r="I53" s="70">
        <f t="shared" si="63"/>
        <v>0.75069444444444455</v>
      </c>
      <c r="J53" s="70">
        <f t="shared" si="64"/>
        <v>0.75555555555555565</v>
      </c>
      <c r="K53" s="70">
        <f t="shared" si="65"/>
        <v>0.76041666666666674</v>
      </c>
      <c r="L53" s="70">
        <f t="shared" si="66"/>
        <v>0.76319444444444451</v>
      </c>
      <c r="M53" s="70">
        <f t="shared" si="67"/>
        <v>0.76875000000000004</v>
      </c>
      <c r="N53" s="70">
        <f t="shared" si="68"/>
        <v>0.77430555555555558</v>
      </c>
      <c r="O53" s="70">
        <f t="shared" si="69"/>
        <v>0.77986111111111112</v>
      </c>
      <c r="P53" s="92">
        <f t="shared" si="43"/>
        <v>23.94</v>
      </c>
      <c r="Q53" s="87">
        <f t="shared" si="70"/>
        <v>5.7638888888888684E-2</v>
      </c>
      <c r="R53" s="80">
        <f t="shared" si="4"/>
        <v>17.306024096385606</v>
      </c>
      <c r="S53" s="354"/>
      <c r="T53" s="82"/>
      <c r="AE53" s="82">
        <f t="shared" si="19"/>
        <v>1.736111111111116E-2</v>
      </c>
    </row>
    <row r="54" spans="1:31" ht="18.399999999999999" customHeight="1" thickBot="1" x14ac:dyDescent="0.3">
      <c r="A54" s="693"/>
      <c r="B54" s="407">
        <v>38</v>
      </c>
      <c r="C54" s="443">
        <f t="shared" si="72"/>
        <v>0.73958333333333359</v>
      </c>
      <c r="D54" s="70">
        <f t="shared" si="58"/>
        <v>0.74097222222222248</v>
      </c>
      <c r="E54" s="70">
        <f t="shared" si="59"/>
        <v>0.74583333333333357</v>
      </c>
      <c r="F54" s="70">
        <f t="shared" si="60"/>
        <v>0.75138888888888911</v>
      </c>
      <c r="G54" s="70">
        <f t="shared" si="61"/>
        <v>0.75555555555555576</v>
      </c>
      <c r="H54" s="70">
        <f t="shared" si="62"/>
        <v>0.76319444444444462</v>
      </c>
      <c r="I54" s="70">
        <f t="shared" si="63"/>
        <v>0.76805555555555571</v>
      </c>
      <c r="J54" s="70">
        <f t="shared" si="64"/>
        <v>0.77291666666666681</v>
      </c>
      <c r="K54" s="70">
        <f t="shared" si="65"/>
        <v>0.7777777777777779</v>
      </c>
      <c r="L54" s="70">
        <f t="shared" si="66"/>
        <v>0.78055555555555567</v>
      </c>
      <c r="M54" s="70">
        <f t="shared" si="67"/>
        <v>0.7861111111111112</v>
      </c>
      <c r="N54" s="70">
        <f t="shared" si="68"/>
        <v>0.79166666666666674</v>
      </c>
      <c r="O54" s="70">
        <f t="shared" si="69"/>
        <v>0.79722222222222228</v>
      </c>
      <c r="P54" s="92">
        <f t="shared" si="43"/>
        <v>23.94</v>
      </c>
      <c r="Q54" s="87">
        <f t="shared" si="70"/>
        <v>5.7638888888888684E-2</v>
      </c>
      <c r="R54" s="80">
        <f t="shared" si="4"/>
        <v>17.306024096385606</v>
      </c>
      <c r="S54" s="354"/>
      <c r="T54" s="82"/>
      <c r="AE54" s="82">
        <f t="shared" si="19"/>
        <v>1.736111111111116E-2</v>
      </c>
    </row>
    <row r="55" spans="1:31" ht="18.399999999999999" customHeight="1" thickBot="1" x14ac:dyDescent="0.3">
      <c r="A55" s="693"/>
      <c r="B55" s="409">
        <v>39</v>
      </c>
      <c r="C55" s="443">
        <f t="shared" si="72"/>
        <v>0.75694444444444475</v>
      </c>
      <c r="D55" s="70">
        <f t="shared" si="58"/>
        <v>0.75833333333333364</v>
      </c>
      <c r="E55" s="70">
        <f t="shared" si="59"/>
        <v>0.76319444444444473</v>
      </c>
      <c r="F55" s="70">
        <f t="shared" si="60"/>
        <v>0.76875000000000027</v>
      </c>
      <c r="G55" s="70">
        <f t="shared" si="61"/>
        <v>0.77291666666666692</v>
      </c>
      <c r="H55" s="70">
        <f t="shared" si="62"/>
        <v>0.78055555555555578</v>
      </c>
      <c r="I55" s="70">
        <f t="shared" si="63"/>
        <v>0.78541666666666687</v>
      </c>
      <c r="J55" s="70">
        <f t="shared" si="64"/>
        <v>0.79027777777777797</v>
      </c>
      <c r="K55" s="70">
        <f t="shared" si="65"/>
        <v>0.79513888888888906</v>
      </c>
      <c r="L55" s="70">
        <f t="shared" si="66"/>
        <v>0.79791666666666683</v>
      </c>
      <c r="M55" s="70">
        <f t="shared" si="67"/>
        <v>0.80347222222222237</v>
      </c>
      <c r="N55" s="70">
        <f t="shared" si="68"/>
        <v>0.8090277777777779</v>
      </c>
      <c r="O55" s="70">
        <f t="shared" si="69"/>
        <v>0.81458333333333344</v>
      </c>
      <c r="P55" s="92">
        <f t="shared" si="43"/>
        <v>23.94</v>
      </c>
      <c r="Q55" s="87">
        <f t="shared" si="70"/>
        <v>5.7638888888888684E-2</v>
      </c>
      <c r="R55" s="80">
        <f t="shared" si="4"/>
        <v>17.306024096385606</v>
      </c>
      <c r="S55" s="354"/>
      <c r="T55" s="82"/>
      <c r="AE55" s="82">
        <f t="shared" si="19"/>
        <v>1.736111111111116E-2</v>
      </c>
    </row>
    <row r="56" spans="1:31" ht="18.399999999999999" customHeight="1" thickBot="1" x14ac:dyDescent="0.3">
      <c r="A56" s="693"/>
      <c r="B56" s="409">
        <v>40</v>
      </c>
      <c r="C56" s="443">
        <f t="shared" si="72"/>
        <v>0.77430555555555591</v>
      </c>
      <c r="D56" s="70">
        <f t="shared" si="58"/>
        <v>0.7756944444444448</v>
      </c>
      <c r="E56" s="70">
        <f t="shared" si="59"/>
        <v>0.78055555555555589</v>
      </c>
      <c r="F56" s="70">
        <f t="shared" si="60"/>
        <v>0.78611111111111143</v>
      </c>
      <c r="G56" s="70">
        <f t="shared" si="61"/>
        <v>0.79027777777777808</v>
      </c>
      <c r="H56" s="70">
        <f t="shared" si="62"/>
        <v>0.79791666666666694</v>
      </c>
      <c r="I56" s="70">
        <f t="shared" si="63"/>
        <v>0.80277777777777803</v>
      </c>
      <c r="J56" s="70">
        <f t="shared" si="64"/>
        <v>0.80763888888888913</v>
      </c>
      <c r="K56" s="70">
        <f t="shared" si="65"/>
        <v>0.81250000000000022</v>
      </c>
      <c r="L56" s="70">
        <f t="shared" si="66"/>
        <v>0.81527777777777799</v>
      </c>
      <c r="M56" s="70">
        <f t="shared" si="67"/>
        <v>0.82083333333333353</v>
      </c>
      <c r="N56" s="70">
        <f t="shared" si="68"/>
        <v>0.82638888888888906</v>
      </c>
      <c r="O56" s="70">
        <f t="shared" si="69"/>
        <v>0.8319444444444446</v>
      </c>
      <c r="P56" s="92">
        <f t="shared" si="43"/>
        <v>23.94</v>
      </c>
      <c r="Q56" s="87">
        <f t="shared" si="70"/>
        <v>5.7638888888888684E-2</v>
      </c>
      <c r="R56" s="80">
        <f t="shared" si="4"/>
        <v>17.306024096385606</v>
      </c>
      <c r="S56" s="354"/>
      <c r="T56" s="82"/>
      <c r="AE56" s="82">
        <f t="shared" si="19"/>
        <v>1.736111111111116E-2</v>
      </c>
    </row>
    <row r="57" spans="1:31" ht="18.399999999999999" customHeight="1" thickBot="1" x14ac:dyDescent="0.3">
      <c r="A57" s="693"/>
      <c r="B57" s="409">
        <v>41</v>
      </c>
      <c r="C57" s="443">
        <f t="shared" si="72"/>
        <v>0.79166666666666707</v>
      </c>
      <c r="D57" s="70">
        <f t="shared" si="58"/>
        <v>0.79305555555555596</v>
      </c>
      <c r="E57" s="70">
        <f t="shared" si="59"/>
        <v>0.79791666666666705</v>
      </c>
      <c r="F57" s="70">
        <f t="shared" si="60"/>
        <v>0.80347222222222259</v>
      </c>
      <c r="G57" s="70">
        <f t="shared" si="61"/>
        <v>0.80763888888888924</v>
      </c>
      <c r="H57" s="70">
        <f t="shared" si="62"/>
        <v>0.8152777777777781</v>
      </c>
      <c r="I57" s="70">
        <f t="shared" si="63"/>
        <v>0.82013888888888919</v>
      </c>
      <c r="J57" s="70">
        <f t="shared" si="64"/>
        <v>0.82500000000000029</v>
      </c>
      <c r="K57" s="70">
        <f t="shared" si="65"/>
        <v>0.82986111111111138</v>
      </c>
      <c r="L57" s="70">
        <f t="shared" si="66"/>
        <v>0.83263888888888915</v>
      </c>
      <c r="M57" s="70">
        <f t="shared" si="67"/>
        <v>0.83819444444444469</v>
      </c>
      <c r="N57" s="70">
        <f t="shared" si="68"/>
        <v>0.84375000000000022</v>
      </c>
      <c r="O57" s="70">
        <f t="shared" si="69"/>
        <v>0.84930555555555576</v>
      </c>
      <c r="P57" s="92">
        <f t="shared" si="43"/>
        <v>23.94</v>
      </c>
      <c r="Q57" s="87">
        <f t="shared" si="70"/>
        <v>5.7638888888888684E-2</v>
      </c>
      <c r="R57" s="80">
        <f t="shared" si="4"/>
        <v>17.306024096385606</v>
      </c>
      <c r="S57" s="354"/>
      <c r="T57" s="82"/>
      <c r="AE57" s="82">
        <f t="shared" si="19"/>
        <v>1.736111111111116E-2</v>
      </c>
    </row>
    <row r="58" spans="1:31" ht="18.399999999999999" customHeight="1" thickBot="1" x14ac:dyDescent="0.3">
      <c r="A58" s="693"/>
      <c r="B58" s="410">
        <v>42</v>
      </c>
      <c r="C58" s="443">
        <f>C57+"00:30"</f>
        <v>0.81250000000000044</v>
      </c>
      <c r="D58" s="70">
        <f t="shared" si="58"/>
        <v>0.81388888888888933</v>
      </c>
      <c r="E58" s="70">
        <f t="shared" si="59"/>
        <v>0.81875000000000042</v>
      </c>
      <c r="F58" s="70">
        <f t="shared" si="60"/>
        <v>0.82430555555555596</v>
      </c>
      <c r="G58" s="70">
        <f t="shared" si="61"/>
        <v>0.82847222222222261</v>
      </c>
      <c r="H58" s="70">
        <f t="shared" si="62"/>
        <v>0.83611111111111147</v>
      </c>
      <c r="I58" s="70">
        <f t="shared" si="63"/>
        <v>0.84097222222222257</v>
      </c>
      <c r="J58" s="70">
        <f t="shared" si="64"/>
        <v>0.84583333333333366</v>
      </c>
      <c r="K58" s="70">
        <f t="shared" si="65"/>
        <v>0.85069444444444475</v>
      </c>
      <c r="L58" s="70">
        <f t="shared" si="66"/>
        <v>0.85347222222222252</v>
      </c>
      <c r="M58" s="70">
        <f t="shared" si="67"/>
        <v>0.85902777777777806</v>
      </c>
      <c r="N58" s="70">
        <f t="shared" si="68"/>
        <v>0.86458333333333359</v>
      </c>
      <c r="O58" s="70">
        <f t="shared" si="69"/>
        <v>0.87013888888888913</v>
      </c>
      <c r="P58" s="92">
        <f t="shared" si="43"/>
        <v>23.94</v>
      </c>
      <c r="Q58" s="87">
        <f t="shared" si="70"/>
        <v>5.7638888888888684E-2</v>
      </c>
      <c r="R58" s="80">
        <f t="shared" si="4"/>
        <v>17.306024096385606</v>
      </c>
      <c r="S58" s="354"/>
      <c r="T58" s="82"/>
      <c r="AE58" s="82">
        <f t="shared" si="19"/>
        <v>2.083333333333337E-2</v>
      </c>
    </row>
    <row r="59" spans="1:31" ht="18.399999999999999" customHeight="1" thickBot="1" x14ac:dyDescent="0.3">
      <c r="A59" s="693"/>
      <c r="B59" s="230">
        <v>43</v>
      </c>
      <c r="C59" s="443">
        <f>C58+"00:30"</f>
        <v>0.83333333333333381</v>
      </c>
      <c r="D59" s="70">
        <f t="shared" si="58"/>
        <v>0.8347222222222227</v>
      </c>
      <c r="E59" s="70">
        <f t="shared" si="59"/>
        <v>0.83958333333333379</v>
      </c>
      <c r="F59" s="70">
        <f t="shared" si="60"/>
        <v>0.84513888888888933</v>
      </c>
      <c r="G59" s="70">
        <f t="shared" si="61"/>
        <v>0.84930555555555598</v>
      </c>
      <c r="H59" s="70">
        <f t="shared" si="62"/>
        <v>0.85694444444444484</v>
      </c>
      <c r="I59" s="70">
        <f t="shared" si="63"/>
        <v>0.86180555555555594</v>
      </c>
      <c r="J59" s="70">
        <f t="shared" si="64"/>
        <v>0.86666666666666703</v>
      </c>
      <c r="K59" s="70">
        <f t="shared" si="65"/>
        <v>0.87152777777777812</v>
      </c>
      <c r="L59" s="70">
        <f t="shared" si="66"/>
        <v>0.87430555555555589</v>
      </c>
      <c r="M59" s="70">
        <f t="shared" si="67"/>
        <v>0.87986111111111143</v>
      </c>
      <c r="N59" s="70">
        <f t="shared" si="68"/>
        <v>0.88541666666666696</v>
      </c>
      <c r="O59" s="70">
        <f t="shared" si="69"/>
        <v>0.8909722222222225</v>
      </c>
      <c r="P59" s="92">
        <f t="shared" si="43"/>
        <v>23.94</v>
      </c>
      <c r="Q59" s="87">
        <f t="shared" si="70"/>
        <v>5.7638888888888684E-2</v>
      </c>
      <c r="R59" s="80">
        <f t="shared" si="4"/>
        <v>17.306024096385606</v>
      </c>
      <c r="S59" s="354"/>
      <c r="T59" s="82"/>
      <c r="AE59" s="82">
        <f t="shared" si="19"/>
        <v>2.083333333333337E-2</v>
      </c>
    </row>
    <row r="60" spans="1:31" ht="18.399999999999999" customHeight="1" thickBot="1" x14ac:dyDescent="0.3">
      <c r="A60" s="693"/>
      <c r="B60" s="404">
        <v>44</v>
      </c>
      <c r="C60" s="443">
        <f t="shared" ref="C60:C66" si="73">C59+"00:30"</f>
        <v>0.85416666666666718</v>
      </c>
      <c r="D60" s="70">
        <f t="shared" si="58"/>
        <v>0.85555555555555607</v>
      </c>
      <c r="E60" s="70">
        <f t="shared" si="59"/>
        <v>0.86041666666666716</v>
      </c>
      <c r="F60" s="70">
        <f t="shared" si="60"/>
        <v>0.8659722222222227</v>
      </c>
      <c r="G60" s="70">
        <f t="shared" si="61"/>
        <v>0.87013888888888935</v>
      </c>
      <c r="H60" s="70">
        <f t="shared" si="62"/>
        <v>0.87777777777777821</v>
      </c>
      <c r="I60" s="70">
        <f t="shared" si="63"/>
        <v>0.88263888888888931</v>
      </c>
      <c r="J60" s="70">
        <f t="shared" si="64"/>
        <v>0.8875000000000004</v>
      </c>
      <c r="K60" s="70">
        <f t="shared" si="65"/>
        <v>0.89236111111111149</v>
      </c>
      <c r="L60" s="70">
        <f t="shared" si="66"/>
        <v>0.89513888888888926</v>
      </c>
      <c r="M60" s="70">
        <f t="shared" si="67"/>
        <v>0.9006944444444448</v>
      </c>
      <c r="N60" s="70">
        <f t="shared" si="68"/>
        <v>0.90625000000000033</v>
      </c>
      <c r="O60" s="70">
        <f t="shared" si="69"/>
        <v>0.91180555555555587</v>
      </c>
      <c r="P60" s="92">
        <f t="shared" si="43"/>
        <v>23.94</v>
      </c>
      <c r="Q60" s="87">
        <f t="shared" si="70"/>
        <v>5.7638888888888684E-2</v>
      </c>
      <c r="R60" s="80">
        <f t="shared" si="4"/>
        <v>17.306024096385606</v>
      </c>
      <c r="S60" s="354"/>
      <c r="T60" s="82"/>
      <c r="AE60" s="82">
        <f t="shared" si="19"/>
        <v>2.083333333333337E-2</v>
      </c>
    </row>
    <row r="61" spans="1:31" ht="18.399999999999999" customHeight="1" thickBot="1" x14ac:dyDescent="0.3">
      <c r="A61" s="693"/>
      <c r="B61" s="415">
        <v>45</v>
      </c>
      <c r="C61" s="444">
        <f t="shared" si="73"/>
        <v>0.87500000000000056</v>
      </c>
      <c r="D61" s="145">
        <f t="shared" ref="D61" si="74">C61+D$9</f>
        <v>0.87638888888888944</v>
      </c>
      <c r="E61" s="145">
        <f t="shared" ref="E61" si="75">D61+E$9</f>
        <v>0.88055555555555609</v>
      </c>
      <c r="F61" s="145">
        <f t="shared" ref="F61" si="76">E61+F$9</f>
        <v>0.88541666666666718</v>
      </c>
      <c r="G61" s="145">
        <f t="shared" ref="G61" si="77">F61+G$9</f>
        <v>0.88958333333333384</v>
      </c>
      <c r="H61" s="145">
        <f t="shared" ref="H61" si="78">G61+H$9</f>
        <v>0.89652777777777826</v>
      </c>
      <c r="I61" s="145">
        <f t="shared" ref="I61" si="79">H61+I$9</f>
        <v>0.90069444444444491</v>
      </c>
      <c r="J61" s="145">
        <f t="shared" ref="J61" si="80">I61+J$9</f>
        <v>0.90486111111111156</v>
      </c>
      <c r="K61" s="145">
        <f t="shared" ref="K61" si="81">J61+K$9</f>
        <v>0.90902777777777821</v>
      </c>
      <c r="L61" s="145">
        <f t="shared" ref="L61" si="82">K61+L$9</f>
        <v>0.91180555555555598</v>
      </c>
      <c r="M61" s="145">
        <f t="shared" ref="M61" si="83">L61+M$9</f>
        <v>0.91666666666666707</v>
      </c>
      <c r="N61" s="145">
        <f t="shared" ref="N61" si="84">M61+N$9</f>
        <v>0.92152777777777817</v>
      </c>
      <c r="O61" s="145">
        <f t="shared" ref="O61" si="85">N61+O$9</f>
        <v>0.92638888888888926</v>
      </c>
      <c r="P61" s="146">
        <f t="shared" si="43"/>
        <v>23.94</v>
      </c>
      <c r="Q61" s="176">
        <f t="shared" si="70"/>
        <v>5.1388888888888706E-2</v>
      </c>
      <c r="R61" s="158">
        <f t="shared" si="4"/>
        <v>19.410810810810876</v>
      </c>
      <c r="S61" s="355"/>
      <c r="T61" s="82"/>
      <c r="AE61" s="82">
        <f t="shared" si="19"/>
        <v>2.083333333333337E-2</v>
      </c>
    </row>
    <row r="62" spans="1:31" ht="18.399999999999999" customHeight="1" thickBot="1" x14ac:dyDescent="0.3">
      <c r="A62" s="693"/>
      <c r="B62" s="416">
        <v>46</v>
      </c>
      <c r="C62" s="444">
        <f t="shared" si="73"/>
        <v>0.89583333333333393</v>
      </c>
      <c r="D62" s="145">
        <f t="shared" ref="D62:D66" si="86">C62+D$9</f>
        <v>0.89722222222222281</v>
      </c>
      <c r="E62" s="145">
        <f t="shared" ref="E62:E66" si="87">D62+E$9</f>
        <v>0.90138888888888946</v>
      </c>
      <c r="F62" s="145">
        <f t="shared" ref="F62:F66" si="88">E62+F$9</f>
        <v>0.90625000000000056</v>
      </c>
      <c r="G62" s="145">
        <f t="shared" ref="G62:G66" si="89">F62+G$9</f>
        <v>0.91041666666666721</v>
      </c>
      <c r="H62" s="145">
        <f t="shared" ref="H62:H66" si="90">G62+H$9</f>
        <v>0.91736111111111163</v>
      </c>
      <c r="I62" s="145">
        <f t="shared" ref="I62:I66" si="91">H62+I$9</f>
        <v>0.92152777777777828</v>
      </c>
      <c r="J62" s="145">
        <f t="shared" ref="J62:J66" si="92">I62+J$9</f>
        <v>0.92569444444444493</v>
      </c>
      <c r="K62" s="145">
        <f t="shared" ref="K62:K66" si="93">J62+K$9</f>
        <v>0.92986111111111158</v>
      </c>
      <c r="L62" s="145">
        <f t="shared" ref="L62:L66" si="94">K62+L$9</f>
        <v>0.93263888888888935</v>
      </c>
      <c r="M62" s="145">
        <f t="shared" ref="M62:M66" si="95">L62+M$9</f>
        <v>0.93750000000000044</v>
      </c>
      <c r="N62" s="145">
        <f t="shared" ref="N62:N66" si="96">M62+N$9</f>
        <v>0.94236111111111154</v>
      </c>
      <c r="O62" s="145">
        <f t="shared" ref="O62:O66" si="97">N62+O$9</f>
        <v>0.94722222222222263</v>
      </c>
      <c r="P62" s="146">
        <f t="shared" si="43"/>
        <v>23.94</v>
      </c>
      <c r="Q62" s="176">
        <f t="shared" ref="Q62:Q66" si="98">O62-C62</f>
        <v>5.1388888888888706E-2</v>
      </c>
      <c r="R62" s="158">
        <f t="shared" ref="R62:R66" si="99">$G$72/((Q62*1440)/60)</f>
        <v>19.410810810810876</v>
      </c>
      <c r="S62" s="355"/>
      <c r="T62" s="82"/>
      <c r="AE62" s="82">
        <f t="shared" si="19"/>
        <v>2.083333333333337E-2</v>
      </c>
    </row>
    <row r="63" spans="1:31" ht="18.399999999999999" customHeight="1" thickBot="1" x14ac:dyDescent="0.3">
      <c r="A63" s="693"/>
      <c r="B63" s="416">
        <v>47</v>
      </c>
      <c r="C63" s="444">
        <f t="shared" si="73"/>
        <v>0.9166666666666673</v>
      </c>
      <c r="D63" s="145">
        <f t="shared" si="86"/>
        <v>0.91805555555555618</v>
      </c>
      <c r="E63" s="145">
        <f t="shared" si="87"/>
        <v>0.92222222222222283</v>
      </c>
      <c r="F63" s="145">
        <f t="shared" si="88"/>
        <v>0.92708333333333393</v>
      </c>
      <c r="G63" s="145">
        <f t="shared" si="89"/>
        <v>0.93125000000000058</v>
      </c>
      <c r="H63" s="145">
        <f t="shared" si="90"/>
        <v>0.938194444444445</v>
      </c>
      <c r="I63" s="145">
        <f t="shared" si="91"/>
        <v>0.94236111111111165</v>
      </c>
      <c r="J63" s="145">
        <f t="shared" si="92"/>
        <v>0.9465277777777783</v>
      </c>
      <c r="K63" s="145">
        <f t="shared" si="93"/>
        <v>0.95069444444444495</v>
      </c>
      <c r="L63" s="145">
        <f t="shared" si="94"/>
        <v>0.95347222222222272</v>
      </c>
      <c r="M63" s="145">
        <f t="shared" si="95"/>
        <v>0.95833333333333381</v>
      </c>
      <c r="N63" s="145">
        <f t="shared" si="96"/>
        <v>0.96319444444444491</v>
      </c>
      <c r="O63" s="145">
        <f t="shared" si="97"/>
        <v>0.968055555555556</v>
      </c>
      <c r="P63" s="146">
        <f t="shared" si="43"/>
        <v>23.94</v>
      </c>
      <c r="Q63" s="176">
        <f t="shared" si="98"/>
        <v>5.1388888888888706E-2</v>
      </c>
      <c r="R63" s="158">
        <f t="shared" si="99"/>
        <v>19.410810810810876</v>
      </c>
      <c r="S63" s="355"/>
      <c r="T63" s="82"/>
      <c r="AE63" s="82">
        <f t="shared" si="19"/>
        <v>2.083333333333337E-2</v>
      </c>
    </row>
    <row r="64" spans="1:31" ht="18.399999999999999" customHeight="1" thickBot="1" x14ac:dyDescent="0.3">
      <c r="A64" s="693"/>
      <c r="B64" s="416">
        <v>48</v>
      </c>
      <c r="C64" s="444">
        <f t="shared" si="73"/>
        <v>0.93750000000000067</v>
      </c>
      <c r="D64" s="145">
        <f t="shared" si="86"/>
        <v>0.93888888888888955</v>
      </c>
      <c r="E64" s="145">
        <f t="shared" si="87"/>
        <v>0.9430555555555562</v>
      </c>
      <c r="F64" s="145">
        <f t="shared" si="88"/>
        <v>0.9479166666666673</v>
      </c>
      <c r="G64" s="145">
        <f t="shared" si="89"/>
        <v>0.95208333333333395</v>
      </c>
      <c r="H64" s="145">
        <f t="shared" si="90"/>
        <v>0.95902777777777837</v>
      </c>
      <c r="I64" s="145">
        <f t="shared" si="91"/>
        <v>0.96319444444444502</v>
      </c>
      <c r="J64" s="145">
        <f t="shared" si="92"/>
        <v>0.96736111111111167</v>
      </c>
      <c r="K64" s="145">
        <f t="shared" si="93"/>
        <v>0.97152777777777832</v>
      </c>
      <c r="L64" s="145">
        <f t="shared" si="94"/>
        <v>0.97430555555555609</v>
      </c>
      <c r="M64" s="145">
        <f t="shared" si="95"/>
        <v>0.97916666666666718</v>
      </c>
      <c r="N64" s="145">
        <f t="shared" si="96"/>
        <v>0.98402777777777828</v>
      </c>
      <c r="O64" s="145">
        <f t="shared" si="97"/>
        <v>0.98888888888888937</v>
      </c>
      <c r="P64" s="146">
        <f t="shared" si="43"/>
        <v>23.94</v>
      </c>
      <c r="Q64" s="176">
        <f t="shared" si="98"/>
        <v>5.1388888888888706E-2</v>
      </c>
      <c r="R64" s="158">
        <f t="shared" si="99"/>
        <v>19.410810810810876</v>
      </c>
      <c r="S64" s="355"/>
      <c r="T64" s="82"/>
      <c r="AE64" s="82">
        <f t="shared" si="19"/>
        <v>2.083333333333337E-2</v>
      </c>
    </row>
    <row r="65" spans="1:31" ht="18.399999999999999" customHeight="1" thickBot="1" x14ac:dyDescent="0.3">
      <c r="A65" s="693"/>
      <c r="B65" s="416">
        <v>49</v>
      </c>
      <c r="C65" s="444">
        <f t="shared" si="73"/>
        <v>0.95833333333333404</v>
      </c>
      <c r="D65" s="145">
        <f t="shared" si="86"/>
        <v>0.95972222222222292</v>
      </c>
      <c r="E65" s="145">
        <f t="shared" si="87"/>
        <v>0.96388888888888957</v>
      </c>
      <c r="F65" s="145">
        <f t="shared" si="88"/>
        <v>0.96875000000000067</v>
      </c>
      <c r="G65" s="145">
        <f t="shared" si="89"/>
        <v>0.97291666666666732</v>
      </c>
      <c r="H65" s="145">
        <f t="shared" si="90"/>
        <v>0.97986111111111174</v>
      </c>
      <c r="I65" s="145">
        <f t="shared" si="91"/>
        <v>0.98402777777777839</v>
      </c>
      <c r="J65" s="145">
        <f t="shared" si="92"/>
        <v>0.98819444444444504</v>
      </c>
      <c r="K65" s="145">
        <f t="shared" si="93"/>
        <v>0.99236111111111169</v>
      </c>
      <c r="L65" s="145">
        <f t="shared" si="94"/>
        <v>0.99513888888888946</v>
      </c>
      <c r="M65" s="145">
        <f t="shared" si="95"/>
        <v>1.0000000000000007</v>
      </c>
      <c r="N65" s="145">
        <f t="shared" si="96"/>
        <v>1.0048611111111119</v>
      </c>
      <c r="O65" s="145">
        <f t="shared" si="97"/>
        <v>1.0097222222222231</v>
      </c>
      <c r="P65" s="146">
        <f t="shared" si="43"/>
        <v>23.94</v>
      </c>
      <c r="Q65" s="176">
        <f t="shared" si="98"/>
        <v>5.1388888888889039E-2</v>
      </c>
      <c r="R65" s="158">
        <f t="shared" si="99"/>
        <v>19.410810810810755</v>
      </c>
      <c r="S65" s="355"/>
      <c r="T65" s="82"/>
      <c r="AE65" s="82">
        <f t="shared" si="19"/>
        <v>2.083333333333337E-2</v>
      </c>
    </row>
    <row r="66" spans="1:31" ht="18.399999999999999" customHeight="1" thickBot="1" x14ac:dyDescent="0.3">
      <c r="A66" s="709"/>
      <c r="B66" s="417">
        <v>50</v>
      </c>
      <c r="C66" s="444">
        <f t="shared" si="73"/>
        <v>0.97916666666666741</v>
      </c>
      <c r="D66" s="145">
        <f t="shared" si="86"/>
        <v>0.98055555555555629</v>
      </c>
      <c r="E66" s="145">
        <f t="shared" si="87"/>
        <v>0.98472222222222294</v>
      </c>
      <c r="F66" s="145">
        <f t="shared" si="88"/>
        <v>0.98958333333333404</v>
      </c>
      <c r="G66" s="145">
        <f t="shared" si="89"/>
        <v>0.99375000000000069</v>
      </c>
      <c r="H66" s="145">
        <f t="shared" si="90"/>
        <v>1.0006944444444452</v>
      </c>
      <c r="I66" s="145">
        <f t="shared" si="91"/>
        <v>1.0048611111111119</v>
      </c>
      <c r="J66" s="145">
        <f t="shared" si="92"/>
        <v>1.0090277777777785</v>
      </c>
      <c r="K66" s="145">
        <f t="shared" si="93"/>
        <v>1.0131944444444452</v>
      </c>
      <c r="L66" s="145">
        <f t="shared" si="94"/>
        <v>1.0159722222222229</v>
      </c>
      <c r="M66" s="145">
        <f t="shared" si="95"/>
        <v>1.0208333333333341</v>
      </c>
      <c r="N66" s="145">
        <f t="shared" si="96"/>
        <v>1.0256944444444454</v>
      </c>
      <c r="O66" s="145">
        <f t="shared" si="97"/>
        <v>1.0305555555555566</v>
      </c>
      <c r="P66" s="146">
        <f t="shared" si="43"/>
        <v>23.94</v>
      </c>
      <c r="Q66" s="176">
        <f t="shared" si="98"/>
        <v>5.138888888888915E-2</v>
      </c>
      <c r="R66" s="158">
        <f t="shared" si="99"/>
        <v>19.410810810810716</v>
      </c>
      <c r="S66" s="355"/>
      <c r="T66" s="82"/>
      <c r="AE66" s="82">
        <f t="shared" si="19"/>
        <v>2.083333333333337E-2</v>
      </c>
    </row>
    <row r="67" spans="1:31" ht="18.399999999999999" customHeight="1" x14ac:dyDescent="0.25">
      <c r="A67" s="101"/>
      <c r="B67" s="248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95"/>
      <c r="Q67" s="249"/>
      <c r="R67" s="378"/>
      <c r="S67" s="82"/>
      <c r="T67" s="82"/>
    </row>
    <row r="68" spans="1:31" ht="18.399999999999999" customHeight="1" x14ac:dyDescent="0.25">
      <c r="A68" s="86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2"/>
    </row>
    <row r="69" spans="1:31" ht="18.399999999999999" customHeight="1" x14ac:dyDescent="0.25">
      <c r="A69" s="86"/>
      <c r="B69" s="84"/>
      <c r="C69" s="107" t="s">
        <v>63</v>
      </c>
      <c r="D69" s="107"/>
      <c r="E69" s="108"/>
      <c r="F69" s="108"/>
      <c r="G69" s="84">
        <v>44</v>
      </c>
      <c r="H69" s="107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2"/>
    </row>
    <row r="70" spans="1:31" ht="18.399999999999999" customHeight="1" x14ac:dyDescent="0.25">
      <c r="A70" s="86"/>
      <c r="B70" s="84"/>
      <c r="C70" s="107" t="s">
        <v>64</v>
      </c>
      <c r="D70" s="107"/>
      <c r="E70" s="108"/>
      <c r="F70" s="108"/>
      <c r="G70" s="107">
        <v>6</v>
      </c>
      <c r="H70" s="107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2"/>
    </row>
    <row r="71" spans="1:31" ht="18.399999999999999" customHeight="1" x14ac:dyDescent="0.25">
      <c r="A71" s="86"/>
      <c r="B71" s="84"/>
      <c r="C71" s="107" t="s">
        <v>65</v>
      </c>
      <c r="D71" s="107"/>
      <c r="E71" s="108"/>
      <c r="F71" s="108"/>
      <c r="G71" s="107">
        <v>50</v>
      </c>
      <c r="H71" s="107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2"/>
    </row>
    <row r="72" spans="1:31" ht="18.399999999999999" customHeight="1" x14ac:dyDescent="0.25">
      <c r="A72" s="84"/>
      <c r="B72" s="84"/>
      <c r="C72" s="107" t="s">
        <v>66</v>
      </c>
      <c r="D72" s="107"/>
      <c r="E72" s="108"/>
      <c r="F72" s="108"/>
      <c r="G72" s="110">
        <f>P13</f>
        <v>23.94</v>
      </c>
      <c r="H72" s="107" t="s">
        <v>67</v>
      </c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1" ht="18.399999999999999" customHeight="1" x14ac:dyDescent="0.25">
      <c r="A73" s="84"/>
      <c r="C73" s="107" t="s">
        <v>68</v>
      </c>
      <c r="D73" s="109"/>
      <c r="E73" s="109"/>
      <c r="F73" s="109"/>
      <c r="G73" s="107">
        <v>0</v>
      </c>
      <c r="H73" s="107" t="s">
        <v>69</v>
      </c>
    </row>
    <row r="74" spans="1:31" ht="18.399999999999999" customHeight="1" x14ac:dyDescent="0.25">
      <c r="A74" s="84"/>
      <c r="C74" s="107" t="s">
        <v>70</v>
      </c>
      <c r="D74" s="109"/>
      <c r="E74" s="109"/>
      <c r="F74" s="109"/>
      <c r="G74" s="109"/>
      <c r="H74" s="109"/>
    </row>
    <row r="75" spans="1:31" ht="18.399999999999999" customHeight="1" x14ac:dyDescent="0.25">
      <c r="A75" s="84"/>
    </row>
    <row r="76" spans="1:31" ht="18.399999999999999" customHeight="1" x14ac:dyDescent="0.25">
      <c r="A76" s="84"/>
    </row>
  </sheetData>
  <mergeCells count="11">
    <mergeCell ref="B16:S16"/>
    <mergeCell ref="A17:A66"/>
    <mergeCell ref="B8:AB8"/>
    <mergeCell ref="B11:C11"/>
    <mergeCell ref="D11:N11"/>
    <mergeCell ref="P11:P12"/>
    <mergeCell ref="Q11:Q15"/>
    <mergeCell ref="R11:R15"/>
    <mergeCell ref="S11:S15"/>
    <mergeCell ref="P13:P15"/>
    <mergeCell ref="B15:C15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56"/>
  <sheetViews>
    <sheetView view="pageBreakPreview" topLeftCell="A25" zoomScale="70" zoomScaleNormal="85" zoomScaleSheetLayoutView="70" workbookViewId="0">
      <selection activeCell="P14" sqref="P14"/>
    </sheetView>
  </sheetViews>
  <sheetFormatPr baseColWidth="10" defaultColWidth="11.5703125" defaultRowHeight="15" customHeight="1" x14ac:dyDescent="0.25"/>
  <cols>
    <col min="1" max="1" width="11.5703125" style="40"/>
    <col min="2" max="2" width="12.7109375" style="40" customWidth="1"/>
    <col min="3" max="3" width="15.28515625" style="40" customWidth="1"/>
    <col min="4" max="19" width="10.7109375" style="40" customWidth="1"/>
    <col min="20" max="20" width="8.7109375" style="40" customWidth="1"/>
    <col min="21" max="26" width="10.7109375" style="40" hidden="1" customWidth="1"/>
    <col min="27" max="27" width="12.140625" style="40" hidden="1" customWidth="1"/>
    <col min="28" max="29" width="9.7109375" style="40" hidden="1" customWidth="1"/>
    <col min="30" max="30" width="14.7109375" style="40" hidden="1" customWidth="1"/>
    <col min="31" max="16384" width="11.5703125" style="40"/>
  </cols>
  <sheetData>
    <row r="1" spans="2:30" s="30" customFormat="1" ht="23.25" x14ac:dyDescent="0.35">
      <c r="B1" s="31" t="s">
        <v>43</v>
      </c>
      <c r="C1" s="31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2:30" s="30" customFormat="1" ht="23.25" x14ac:dyDescent="0.35">
      <c r="B2" s="31" t="s">
        <v>115</v>
      </c>
      <c r="C2" s="3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2:30" s="30" customFormat="1" ht="23.25" x14ac:dyDescent="0.35">
      <c r="B3" s="31" t="s">
        <v>364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</row>
    <row r="4" spans="2:30" s="30" customFormat="1" ht="23.25" x14ac:dyDescent="0.35">
      <c r="B4" s="31" t="s">
        <v>77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2:30" s="30" customFormat="1" ht="23.25" x14ac:dyDescent="0.35">
      <c r="B5" s="31" t="s">
        <v>72</v>
      </c>
      <c r="C5" s="31"/>
      <c r="D5" s="31">
        <v>601</v>
      </c>
      <c r="E5" s="31"/>
      <c r="F5" s="31"/>
      <c r="G5" s="31"/>
      <c r="H5" s="31"/>
      <c r="I5" s="31"/>
      <c r="J5" s="31"/>
      <c r="K5" s="31"/>
      <c r="L5" s="31"/>
      <c r="M5" s="31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2:30" s="30" customFormat="1" ht="23.25" x14ac:dyDescent="0.35">
      <c r="B6" s="102" t="s">
        <v>73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2:30" s="30" customFormat="1" ht="24" thickBot="1" x14ac:dyDescent="0.4">
      <c r="B7" s="31" t="s">
        <v>74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2"/>
      <c r="P7" s="32"/>
      <c r="Q7" s="32"/>
      <c r="R7" s="173"/>
      <c r="S7" s="173"/>
      <c r="T7" s="173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2:30" s="30" customFormat="1" ht="173.25" customHeight="1" thickBot="1" x14ac:dyDescent="0.4">
      <c r="B8" s="713" t="s">
        <v>252</v>
      </c>
      <c r="C8" s="714"/>
      <c r="D8" s="714"/>
      <c r="E8" s="714"/>
      <c r="F8" s="714"/>
      <c r="G8" s="714"/>
      <c r="H8" s="714"/>
      <c r="I8" s="714"/>
      <c r="J8" s="714"/>
      <c r="K8" s="714"/>
      <c r="L8" s="714"/>
      <c r="M8" s="714"/>
      <c r="N8" s="714"/>
      <c r="O8" s="714"/>
      <c r="P8" s="714"/>
      <c r="Q8" s="714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5"/>
      <c r="AC8" s="332"/>
      <c r="AD8" s="332"/>
    </row>
    <row r="9" spans="2:30" ht="15.75" customHeight="1" x14ac:dyDescent="0.25">
      <c r="B9" s="103"/>
      <c r="C9" s="347"/>
      <c r="D9" s="93">
        <v>1.3888888888888889E-3</v>
      </c>
      <c r="E9" s="93">
        <v>4.1666666666666666E-3</v>
      </c>
      <c r="F9" s="93">
        <v>4.8611111111111112E-3</v>
      </c>
      <c r="G9" s="93">
        <v>4.1666666666666666E-3</v>
      </c>
      <c r="H9" s="93">
        <v>6.9444444444444441E-3</v>
      </c>
      <c r="I9" s="93">
        <v>4.1666666666666666E-3</v>
      </c>
      <c r="J9" s="93">
        <v>4.1666666666666666E-3</v>
      </c>
      <c r="K9" s="93">
        <v>4.1666666666666666E-3</v>
      </c>
      <c r="L9" s="93">
        <v>2.7777777777777779E-3</v>
      </c>
      <c r="M9" s="93">
        <v>4.8611111111111112E-3</v>
      </c>
      <c r="N9" s="93">
        <v>4.8611111111111112E-3</v>
      </c>
      <c r="O9" s="93">
        <v>4.8611111111111112E-3</v>
      </c>
      <c r="P9" s="93">
        <f>SUM(D9:O9)</f>
        <v>5.1388888888888873E-2</v>
      </c>
      <c r="Q9" s="93"/>
      <c r="R9" s="348"/>
      <c r="S9" s="349"/>
    </row>
    <row r="10" spans="2:30" ht="16.5" customHeight="1" thickBot="1" x14ac:dyDescent="0.3">
      <c r="B10" s="42"/>
      <c r="C10" s="350"/>
      <c r="D10" s="93">
        <v>1.3888888888888889E-3</v>
      </c>
      <c r="E10" s="93">
        <v>4.8611111111111112E-3</v>
      </c>
      <c r="F10" s="93">
        <v>5.5555555555555558E-3</v>
      </c>
      <c r="G10" s="93">
        <v>4.1666666666666666E-3</v>
      </c>
      <c r="H10" s="93">
        <v>7.6388888888888886E-3</v>
      </c>
      <c r="I10" s="93">
        <v>4.8611111111111112E-3</v>
      </c>
      <c r="J10" s="93">
        <v>4.8611111111111112E-3</v>
      </c>
      <c r="K10" s="93">
        <v>4.8611111111111112E-3</v>
      </c>
      <c r="L10" s="93">
        <v>2.7777777777777779E-3</v>
      </c>
      <c r="M10" s="93">
        <v>5.5555555555555558E-3</v>
      </c>
      <c r="N10" s="93">
        <v>5.5555555555555558E-3</v>
      </c>
      <c r="O10" s="93">
        <v>5.5555555555555558E-3</v>
      </c>
      <c r="P10" s="85">
        <f>SUM(D10:O10)</f>
        <v>5.7638888888888892E-2</v>
      </c>
      <c r="Q10" s="85"/>
      <c r="R10" s="351"/>
      <c r="S10" s="342"/>
    </row>
    <row r="11" spans="2:30" ht="26.25" customHeight="1" thickBot="1" x14ac:dyDescent="0.3">
      <c r="B11" s="696" t="s">
        <v>47</v>
      </c>
      <c r="C11" s="697"/>
      <c r="D11" s="716" t="s">
        <v>48</v>
      </c>
      <c r="E11" s="717"/>
      <c r="F11" s="717"/>
      <c r="G11" s="717"/>
      <c r="H11" s="717"/>
      <c r="I11" s="717"/>
      <c r="J11" s="717"/>
      <c r="K11" s="717"/>
      <c r="L11" s="717"/>
      <c r="M11" s="717"/>
      <c r="N11" s="718"/>
      <c r="O11" s="352" t="s">
        <v>49</v>
      </c>
      <c r="P11" s="703" t="s">
        <v>50</v>
      </c>
      <c r="Q11" s="703" t="s">
        <v>51</v>
      </c>
      <c r="R11" s="703" t="s">
        <v>52</v>
      </c>
      <c r="S11" s="703" t="s">
        <v>53</v>
      </c>
    </row>
    <row r="12" spans="2:30" ht="45.75" thickBot="1" x14ac:dyDescent="0.3">
      <c r="B12" s="420"/>
      <c r="C12" s="420" t="s">
        <v>343</v>
      </c>
      <c r="D12" s="421" t="s">
        <v>276</v>
      </c>
      <c r="E12" s="356" t="s">
        <v>75</v>
      </c>
      <c r="F12" s="356" t="s">
        <v>76</v>
      </c>
      <c r="G12" s="356" t="s">
        <v>277</v>
      </c>
      <c r="H12" s="356" t="s">
        <v>196</v>
      </c>
      <c r="I12" s="356" t="s">
        <v>278</v>
      </c>
      <c r="J12" s="356" t="s">
        <v>279</v>
      </c>
      <c r="K12" s="356" t="s">
        <v>197</v>
      </c>
      <c r="L12" s="356" t="s">
        <v>97</v>
      </c>
      <c r="M12" s="356" t="s">
        <v>280</v>
      </c>
      <c r="N12" s="356" t="s">
        <v>281</v>
      </c>
      <c r="O12" s="356" t="s">
        <v>265</v>
      </c>
      <c r="P12" s="702"/>
      <c r="Q12" s="703"/>
      <c r="R12" s="703"/>
      <c r="S12" s="703"/>
    </row>
    <row r="13" spans="2:30" ht="15.75" thickBot="1" x14ac:dyDescent="0.3">
      <c r="B13" s="352" t="s">
        <v>58</v>
      </c>
      <c r="C13" s="374">
        <v>0</v>
      </c>
      <c r="D13" s="50">
        <v>0.6</v>
      </c>
      <c r="E13" s="50">
        <v>1.9</v>
      </c>
      <c r="F13" s="50">
        <v>2.7</v>
      </c>
      <c r="G13" s="50">
        <v>1.7</v>
      </c>
      <c r="H13" s="50">
        <v>3.44</v>
      </c>
      <c r="I13" s="50">
        <v>1.7</v>
      </c>
      <c r="J13" s="50">
        <v>2.1</v>
      </c>
      <c r="K13" s="50">
        <v>2</v>
      </c>
      <c r="L13" s="50">
        <v>1.4</v>
      </c>
      <c r="M13" s="50">
        <v>2.7</v>
      </c>
      <c r="N13" s="50">
        <v>2.1</v>
      </c>
      <c r="O13" s="372">
        <v>1.6</v>
      </c>
      <c r="P13" s="719">
        <f>O14</f>
        <v>23.94</v>
      </c>
      <c r="Q13" s="703"/>
      <c r="R13" s="703"/>
      <c r="S13" s="703"/>
    </row>
    <row r="14" spans="2:30" ht="30.75" customHeight="1" thickBot="1" x14ac:dyDescent="0.3">
      <c r="B14" s="58" t="s">
        <v>59</v>
      </c>
      <c r="C14" s="260">
        <v>0</v>
      </c>
      <c r="D14" s="62">
        <f>C14+D13</f>
        <v>0.6</v>
      </c>
      <c r="E14" s="62">
        <f t="shared" ref="E14:O14" si="0">D14+E13</f>
        <v>2.5</v>
      </c>
      <c r="F14" s="62">
        <f t="shared" si="0"/>
        <v>5.2</v>
      </c>
      <c r="G14" s="62">
        <f t="shared" si="0"/>
        <v>6.9</v>
      </c>
      <c r="H14" s="62">
        <f t="shared" si="0"/>
        <v>10.34</v>
      </c>
      <c r="I14" s="62">
        <f t="shared" si="0"/>
        <v>12.04</v>
      </c>
      <c r="J14" s="62">
        <f t="shared" si="0"/>
        <v>14.139999999999999</v>
      </c>
      <c r="K14" s="62">
        <f t="shared" si="0"/>
        <v>16.14</v>
      </c>
      <c r="L14" s="62">
        <f t="shared" si="0"/>
        <v>17.54</v>
      </c>
      <c r="M14" s="62">
        <f t="shared" si="0"/>
        <v>20.239999999999998</v>
      </c>
      <c r="N14" s="62">
        <f t="shared" si="0"/>
        <v>22.34</v>
      </c>
      <c r="O14" s="62">
        <f t="shared" si="0"/>
        <v>23.94</v>
      </c>
      <c r="P14" s="720"/>
      <c r="Q14" s="703"/>
      <c r="R14" s="703"/>
      <c r="S14" s="703"/>
    </row>
    <row r="15" spans="2:30" ht="30.75" customHeight="1" thickBot="1" x14ac:dyDescent="0.3">
      <c r="B15" s="687" t="s">
        <v>60</v>
      </c>
      <c r="C15" s="688"/>
      <c r="D15" s="61">
        <f>D13/((D10*1440)/60)</f>
        <v>18</v>
      </c>
      <c r="E15" s="61">
        <f t="shared" ref="E15:O15" si="1">E13/((E10*1440)/60)</f>
        <v>16.285714285714285</v>
      </c>
      <c r="F15" s="61">
        <f t="shared" si="1"/>
        <v>20.25</v>
      </c>
      <c r="G15" s="61">
        <f t="shared" si="1"/>
        <v>17</v>
      </c>
      <c r="H15" s="61">
        <f t="shared" si="1"/>
        <v>18.763636363636365</v>
      </c>
      <c r="I15" s="61">
        <f t="shared" si="1"/>
        <v>14.571428571428571</v>
      </c>
      <c r="J15" s="61">
        <f t="shared" si="1"/>
        <v>18</v>
      </c>
      <c r="K15" s="61">
        <f t="shared" si="1"/>
        <v>17.142857142857142</v>
      </c>
      <c r="L15" s="61">
        <f t="shared" si="1"/>
        <v>21</v>
      </c>
      <c r="M15" s="61">
        <f t="shared" si="1"/>
        <v>20.25</v>
      </c>
      <c r="N15" s="61">
        <f t="shared" si="1"/>
        <v>15.75</v>
      </c>
      <c r="O15" s="60">
        <f t="shared" si="1"/>
        <v>12</v>
      </c>
      <c r="P15" s="721"/>
      <c r="Q15" s="702"/>
      <c r="R15" s="702"/>
      <c r="S15" s="702"/>
    </row>
    <row r="16" spans="2:30" ht="36.6" customHeight="1" thickBot="1" x14ac:dyDescent="0.3">
      <c r="B16" s="707" t="s">
        <v>61</v>
      </c>
      <c r="C16" s="708"/>
      <c r="D16" s="708"/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  <c r="P16" s="708"/>
      <c r="Q16" s="708"/>
      <c r="R16" s="708"/>
      <c r="S16" s="708"/>
    </row>
    <row r="17" spans="1:31" ht="18.399999999999999" customHeight="1" thickBot="1" x14ac:dyDescent="0.3">
      <c r="A17" s="692" t="s">
        <v>38</v>
      </c>
      <c r="B17" s="230">
        <v>1</v>
      </c>
      <c r="C17" s="442">
        <v>0.21527777777777779</v>
      </c>
      <c r="D17" s="70">
        <f>C17+D$9</f>
        <v>0.21666666666666667</v>
      </c>
      <c r="E17" s="70">
        <f t="shared" ref="E17:O18" si="2">D17+E$9</f>
        <v>0.22083333333333335</v>
      </c>
      <c r="F17" s="70">
        <f t="shared" si="2"/>
        <v>0.22569444444444448</v>
      </c>
      <c r="G17" s="70">
        <f t="shared" si="2"/>
        <v>0.22986111111111115</v>
      </c>
      <c r="H17" s="70">
        <f t="shared" si="2"/>
        <v>0.2368055555555556</v>
      </c>
      <c r="I17" s="70">
        <f t="shared" si="2"/>
        <v>0.24097222222222228</v>
      </c>
      <c r="J17" s="70">
        <f t="shared" si="2"/>
        <v>0.24513888888888896</v>
      </c>
      <c r="K17" s="70">
        <f t="shared" si="2"/>
        <v>0.24930555555555564</v>
      </c>
      <c r="L17" s="70">
        <f t="shared" si="2"/>
        <v>0.25208333333333344</v>
      </c>
      <c r="M17" s="70">
        <f t="shared" si="2"/>
        <v>0.25694444444444453</v>
      </c>
      <c r="N17" s="70">
        <f t="shared" si="2"/>
        <v>0.26180555555555562</v>
      </c>
      <c r="O17" s="70">
        <f t="shared" si="2"/>
        <v>0.26666666666666672</v>
      </c>
      <c r="P17" s="91">
        <f t="shared" ref="P17:P22" si="3">$P$13</f>
        <v>23.94</v>
      </c>
      <c r="Q17" s="87">
        <f>O17-C17</f>
        <v>5.1388888888888928E-2</v>
      </c>
      <c r="R17" s="73">
        <f t="shared" ref="R17:R47" si="4">$G$52/((Q17*1440)/60)</f>
        <v>19.410810810810798</v>
      </c>
      <c r="S17" s="353"/>
    </row>
    <row r="18" spans="1:31" ht="18.399999999999999" customHeight="1" thickBot="1" x14ac:dyDescent="0.3">
      <c r="A18" s="693"/>
      <c r="B18" s="404">
        <v>2</v>
      </c>
      <c r="C18" s="445">
        <f>C17+"00:34"</f>
        <v>0.2388888888888889</v>
      </c>
      <c r="D18" s="70">
        <f>C18+D$9</f>
        <v>0.24027777777777778</v>
      </c>
      <c r="E18" s="70">
        <f t="shared" si="2"/>
        <v>0.24444444444444446</v>
      </c>
      <c r="F18" s="70">
        <f t="shared" si="2"/>
        <v>0.24930555555555559</v>
      </c>
      <c r="G18" s="70">
        <f t="shared" si="2"/>
        <v>0.25347222222222227</v>
      </c>
      <c r="H18" s="70">
        <f t="shared" si="2"/>
        <v>0.26041666666666669</v>
      </c>
      <c r="I18" s="70">
        <f t="shared" si="2"/>
        <v>0.26458333333333334</v>
      </c>
      <c r="J18" s="70">
        <f t="shared" si="2"/>
        <v>0.26874999999999999</v>
      </c>
      <c r="K18" s="70">
        <f t="shared" si="2"/>
        <v>0.27291666666666664</v>
      </c>
      <c r="L18" s="70">
        <f t="shared" si="2"/>
        <v>0.27569444444444441</v>
      </c>
      <c r="M18" s="70">
        <f t="shared" si="2"/>
        <v>0.2805555555555555</v>
      </c>
      <c r="N18" s="70">
        <f t="shared" si="2"/>
        <v>0.2854166666666666</v>
      </c>
      <c r="O18" s="70">
        <f t="shared" si="2"/>
        <v>0.29027777777777769</v>
      </c>
      <c r="P18" s="400">
        <f t="shared" si="3"/>
        <v>23.94</v>
      </c>
      <c r="Q18" s="405">
        <f>O18-C18</f>
        <v>5.138888888888879E-2</v>
      </c>
      <c r="R18" s="224">
        <f t="shared" si="4"/>
        <v>19.410810810810851</v>
      </c>
      <c r="S18" s="406"/>
      <c r="T18" s="82"/>
      <c r="AE18" s="82">
        <f>C18-C17</f>
        <v>2.361111111111111E-2</v>
      </c>
    </row>
    <row r="19" spans="1:31" ht="18.399999999999999" customHeight="1" thickBot="1" x14ac:dyDescent="0.3">
      <c r="A19" s="693"/>
      <c r="B19" s="407">
        <v>3</v>
      </c>
      <c r="C19" s="445">
        <f t="shared" ref="C19:C43" si="5">C18+"00:34"</f>
        <v>0.26250000000000001</v>
      </c>
      <c r="D19" s="70">
        <f t="shared" ref="D19:D44" si="6">C19+D$9</f>
        <v>0.2638888888888889</v>
      </c>
      <c r="E19" s="70">
        <f t="shared" ref="E19:E44" si="7">D19+E$9</f>
        <v>0.26805555555555555</v>
      </c>
      <c r="F19" s="70">
        <f t="shared" ref="F19:F44" si="8">E19+F$9</f>
        <v>0.27291666666666664</v>
      </c>
      <c r="G19" s="70">
        <f t="shared" ref="G19:G44" si="9">F19+G$9</f>
        <v>0.27708333333333329</v>
      </c>
      <c r="H19" s="70">
        <f t="shared" ref="H19:H44" si="10">G19+H$9</f>
        <v>0.28402777777777771</v>
      </c>
      <c r="I19" s="70">
        <f t="shared" ref="I19:I44" si="11">H19+I$9</f>
        <v>0.28819444444444436</v>
      </c>
      <c r="J19" s="70">
        <f t="shared" ref="J19:J44" si="12">I19+J$9</f>
        <v>0.29236111111111102</v>
      </c>
      <c r="K19" s="70">
        <f t="shared" ref="K19:K44" si="13">J19+K$9</f>
        <v>0.29652777777777767</v>
      </c>
      <c r="L19" s="70">
        <f t="shared" ref="L19:L44" si="14">K19+L$9</f>
        <v>0.29930555555555544</v>
      </c>
      <c r="M19" s="70">
        <f t="shared" ref="M19:M44" si="15">L19+M$9</f>
        <v>0.30416666666666653</v>
      </c>
      <c r="N19" s="70">
        <f t="shared" ref="N19:N44" si="16">M19+N$9</f>
        <v>0.30902777777777762</v>
      </c>
      <c r="O19" s="70">
        <f t="shared" ref="O19:O44" si="17">N19+O$9</f>
        <v>0.31388888888888872</v>
      </c>
      <c r="P19" s="162">
        <f t="shared" si="3"/>
        <v>23.94</v>
      </c>
      <c r="Q19" s="163">
        <f t="shared" ref="Q19:Q43" si="18">O19-C19</f>
        <v>5.1388888888888706E-2</v>
      </c>
      <c r="R19" s="80">
        <f t="shared" si="4"/>
        <v>19.410810810810876</v>
      </c>
      <c r="S19" s="408"/>
      <c r="T19" s="82"/>
      <c r="AE19" s="82">
        <f t="shared" ref="AE19:AE47" si="19">C19-C18</f>
        <v>2.361111111111111E-2</v>
      </c>
    </row>
    <row r="20" spans="1:31" ht="18.399999999999999" customHeight="1" thickBot="1" x14ac:dyDescent="0.3">
      <c r="A20" s="693"/>
      <c r="B20" s="409">
        <v>4</v>
      </c>
      <c r="C20" s="445">
        <f t="shared" si="5"/>
        <v>0.28611111111111109</v>
      </c>
      <c r="D20" s="70">
        <f t="shared" si="6"/>
        <v>0.28749999999999998</v>
      </c>
      <c r="E20" s="70">
        <f t="shared" si="7"/>
        <v>0.29166666666666663</v>
      </c>
      <c r="F20" s="70">
        <f t="shared" si="8"/>
        <v>0.29652777777777772</v>
      </c>
      <c r="G20" s="70">
        <f t="shared" si="9"/>
        <v>0.30069444444444438</v>
      </c>
      <c r="H20" s="70">
        <f t="shared" si="10"/>
        <v>0.3076388888888888</v>
      </c>
      <c r="I20" s="70">
        <f t="shared" si="11"/>
        <v>0.31180555555555545</v>
      </c>
      <c r="J20" s="70">
        <f t="shared" si="12"/>
        <v>0.3159722222222221</v>
      </c>
      <c r="K20" s="70">
        <f t="shared" si="13"/>
        <v>0.32013888888888875</v>
      </c>
      <c r="L20" s="70">
        <f t="shared" si="14"/>
        <v>0.32291666666666652</v>
      </c>
      <c r="M20" s="70">
        <f t="shared" si="15"/>
        <v>0.32777777777777761</v>
      </c>
      <c r="N20" s="70">
        <f t="shared" si="16"/>
        <v>0.33263888888888871</v>
      </c>
      <c r="O20" s="70">
        <f t="shared" si="17"/>
        <v>0.3374999999999998</v>
      </c>
      <c r="P20" s="92">
        <f t="shared" si="3"/>
        <v>23.94</v>
      </c>
      <c r="Q20" s="87">
        <f t="shared" si="18"/>
        <v>5.1388888888888706E-2</v>
      </c>
      <c r="R20" s="80">
        <f t="shared" si="4"/>
        <v>19.410810810810876</v>
      </c>
      <c r="S20" s="354"/>
      <c r="T20" s="82"/>
      <c r="AE20" s="82">
        <f t="shared" si="19"/>
        <v>2.3611111111111083E-2</v>
      </c>
    </row>
    <row r="21" spans="1:31" ht="18.399999999999999" customHeight="1" thickBot="1" x14ac:dyDescent="0.3">
      <c r="A21" s="693"/>
      <c r="B21" s="409">
        <v>5</v>
      </c>
      <c r="C21" s="445">
        <f t="shared" si="5"/>
        <v>0.30972222222222223</v>
      </c>
      <c r="D21" s="70">
        <f t="shared" si="6"/>
        <v>0.31111111111111112</v>
      </c>
      <c r="E21" s="70">
        <f t="shared" si="7"/>
        <v>0.31527777777777777</v>
      </c>
      <c r="F21" s="70">
        <f t="shared" si="8"/>
        <v>0.32013888888888886</v>
      </c>
      <c r="G21" s="70">
        <f t="shared" si="9"/>
        <v>0.32430555555555551</v>
      </c>
      <c r="H21" s="70">
        <f t="shared" si="10"/>
        <v>0.33124999999999993</v>
      </c>
      <c r="I21" s="70">
        <f t="shared" si="11"/>
        <v>0.33541666666666659</v>
      </c>
      <c r="J21" s="70">
        <f t="shared" si="12"/>
        <v>0.33958333333333324</v>
      </c>
      <c r="K21" s="70">
        <f t="shared" si="13"/>
        <v>0.34374999999999989</v>
      </c>
      <c r="L21" s="70">
        <f t="shared" si="14"/>
        <v>0.34652777777777766</v>
      </c>
      <c r="M21" s="70">
        <f t="shared" si="15"/>
        <v>0.35138888888888875</v>
      </c>
      <c r="N21" s="70">
        <f t="shared" si="16"/>
        <v>0.35624999999999984</v>
      </c>
      <c r="O21" s="70">
        <f t="shared" si="17"/>
        <v>0.36111111111111094</v>
      </c>
      <c r="P21" s="92">
        <f t="shared" si="3"/>
        <v>23.94</v>
      </c>
      <c r="Q21" s="87">
        <f t="shared" si="18"/>
        <v>5.1388888888888706E-2</v>
      </c>
      <c r="R21" s="80">
        <f t="shared" si="4"/>
        <v>19.410810810810876</v>
      </c>
      <c r="S21" s="354"/>
      <c r="T21" s="82"/>
      <c r="AE21" s="82">
        <f t="shared" si="19"/>
        <v>2.3611111111111138E-2</v>
      </c>
    </row>
    <row r="22" spans="1:31" ht="18.399999999999999" customHeight="1" thickBot="1" x14ac:dyDescent="0.3">
      <c r="A22" s="693"/>
      <c r="B22" s="409">
        <v>6</v>
      </c>
      <c r="C22" s="445">
        <f t="shared" si="5"/>
        <v>0.33333333333333337</v>
      </c>
      <c r="D22" s="70">
        <f t="shared" si="6"/>
        <v>0.33472222222222225</v>
      </c>
      <c r="E22" s="70">
        <f t="shared" si="7"/>
        <v>0.33888888888888891</v>
      </c>
      <c r="F22" s="70">
        <f t="shared" si="8"/>
        <v>0.34375</v>
      </c>
      <c r="G22" s="70">
        <f t="shared" si="9"/>
        <v>0.34791666666666665</v>
      </c>
      <c r="H22" s="70">
        <f t="shared" si="10"/>
        <v>0.35486111111111107</v>
      </c>
      <c r="I22" s="70">
        <f t="shared" si="11"/>
        <v>0.35902777777777772</v>
      </c>
      <c r="J22" s="70">
        <f t="shared" si="12"/>
        <v>0.36319444444444438</v>
      </c>
      <c r="K22" s="70">
        <f t="shared" si="13"/>
        <v>0.36736111111111103</v>
      </c>
      <c r="L22" s="70">
        <f t="shared" si="14"/>
        <v>0.3701388888888888</v>
      </c>
      <c r="M22" s="70">
        <f t="shared" si="15"/>
        <v>0.37499999999999989</v>
      </c>
      <c r="N22" s="70">
        <f t="shared" si="16"/>
        <v>0.37986111111111098</v>
      </c>
      <c r="O22" s="70">
        <f t="shared" si="17"/>
        <v>0.38472222222222208</v>
      </c>
      <c r="P22" s="92">
        <f t="shared" si="3"/>
        <v>23.94</v>
      </c>
      <c r="Q22" s="87">
        <f t="shared" si="18"/>
        <v>5.1388888888888706E-2</v>
      </c>
      <c r="R22" s="80">
        <f t="shared" si="4"/>
        <v>19.410810810810876</v>
      </c>
      <c r="S22" s="354"/>
      <c r="T22" s="82"/>
      <c r="AE22" s="82">
        <f t="shared" si="19"/>
        <v>2.3611111111111138E-2</v>
      </c>
    </row>
    <row r="23" spans="1:31" ht="18.399999999999999" customHeight="1" thickBot="1" x14ac:dyDescent="0.3">
      <c r="A23" s="693"/>
      <c r="B23" s="410">
        <v>7</v>
      </c>
      <c r="C23" s="445">
        <f t="shared" si="5"/>
        <v>0.35694444444444451</v>
      </c>
      <c r="D23" s="70">
        <f t="shared" si="6"/>
        <v>0.35833333333333339</v>
      </c>
      <c r="E23" s="70">
        <f t="shared" si="7"/>
        <v>0.36250000000000004</v>
      </c>
      <c r="F23" s="70">
        <f t="shared" si="8"/>
        <v>0.36736111111111114</v>
      </c>
      <c r="G23" s="70">
        <f t="shared" si="9"/>
        <v>0.37152777777777779</v>
      </c>
      <c r="H23" s="70">
        <f t="shared" si="10"/>
        <v>0.37847222222222221</v>
      </c>
      <c r="I23" s="70">
        <f t="shared" si="11"/>
        <v>0.38263888888888886</v>
      </c>
      <c r="J23" s="70">
        <f t="shared" si="12"/>
        <v>0.38680555555555551</v>
      </c>
      <c r="K23" s="70">
        <f t="shared" si="13"/>
        <v>0.39097222222222217</v>
      </c>
      <c r="L23" s="70">
        <f t="shared" si="14"/>
        <v>0.39374999999999993</v>
      </c>
      <c r="M23" s="70">
        <f t="shared" si="15"/>
        <v>0.39861111111111103</v>
      </c>
      <c r="N23" s="70">
        <f t="shared" si="16"/>
        <v>0.40347222222222212</v>
      </c>
      <c r="O23" s="70">
        <f t="shared" si="17"/>
        <v>0.40833333333333321</v>
      </c>
      <c r="P23" s="92">
        <f t="shared" ref="P23:P28" si="20">SUM($D$13:$O$13)</f>
        <v>23.94</v>
      </c>
      <c r="Q23" s="87">
        <f t="shared" si="18"/>
        <v>5.1388888888888706E-2</v>
      </c>
      <c r="R23" s="80">
        <f t="shared" si="4"/>
        <v>19.410810810810876</v>
      </c>
      <c r="S23" s="265"/>
      <c r="T23" s="82"/>
      <c r="AE23" s="82">
        <f t="shared" si="19"/>
        <v>2.3611111111111138E-2</v>
      </c>
    </row>
    <row r="24" spans="1:31" ht="18.399999999999999" customHeight="1" thickBot="1" x14ac:dyDescent="0.3">
      <c r="A24" s="693"/>
      <c r="B24" s="409">
        <v>8</v>
      </c>
      <c r="C24" s="445">
        <f t="shared" si="5"/>
        <v>0.38055555555555565</v>
      </c>
      <c r="D24" s="70">
        <f t="shared" si="6"/>
        <v>0.38194444444444453</v>
      </c>
      <c r="E24" s="70">
        <f t="shared" si="7"/>
        <v>0.38611111111111118</v>
      </c>
      <c r="F24" s="70">
        <f t="shared" si="8"/>
        <v>0.39097222222222228</v>
      </c>
      <c r="G24" s="70">
        <f t="shared" si="9"/>
        <v>0.39513888888888893</v>
      </c>
      <c r="H24" s="70">
        <f t="shared" si="10"/>
        <v>0.40208333333333335</v>
      </c>
      <c r="I24" s="70">
        <f t="shared" si="11"/>
        <v>0.40625</v>
      </c>
      <c r="J24" s="70">
        <f t="shared" si="12"/>
        <v>0.41041666666666665</v>
      </c>
      <c r="K24" s="70">
        <f t="shared" si="13"/>
        <v>0.4145833333333333</v>
      </c>
      <c r="L24" s="70">
        <f t="shared" si="14"/>
        <v>0.41736111111111107</v>
      </c>
      <c r="M24" s="70">
        <f t="shared" si="15"/>
        <v>0.42222222222222217</v>
      </c>
      <c r="N24" s="70">
        <f t="shared" si="16"/>
        <v>0.42708333333333326</v>
      </c>
      <c r="O24" s="70">
        <f t="shared" si="17"/>
        <v>0.43194444444444435</v>
      </c>
      <c r="P24" s="92">
        <f t="shared" si="20"/>
        <v>23.94</v>
      </c>
      <c r="Q24" s="87">
        <f t="shared" si="18"/>
        <v>5.1388888888888706E-2</v>
      </c>
      <c r="R24" s="80">
        <f t="shared" si="4"/>
        <v>19.410810810810876</v>
      </c>
      <c r="S24" s="265"/>
      <c r="T24" s="82"/>
      <c r="AE24" s="82">
        <f t="shared" si="19"/>
        <v>2.3611111111111138E-2</v>
      </c>
    </row>
    <row r="25" spans="1:31" ht="18.399999999999999" customHeight="1" thickBot="1" x14ac:dyDescent="0.3">
      <c r="A25" s="693"/>
      <c r="B25" s="409">
        <v>9</v>
      </c>
      <c r="C25" s="445">
        <f t="shared" si="5"/>
        <v>0.40416666666666679</v>
      </c>
      <c r="D25" s="70">
        <f t="shared" si="6"/>
        <v>0.40555555555555567</v>
      </c>
      <c r="E25" s="70">
        <f t="shared" si="7"/>
        <v>0.40972222222222232</v>
      </c>
      <c r="F25" s="70">
        <f t="shared" si="8"/>
        <v>0.41458333333333341</v>
      </c>
      <c r="G25" s="70">
        <f t="shared" si="9"/>
        <v>0.41875000000000007</v>
      </c>
      <c r="H25" s="70">
        <f t="shared" si="10"/>
        <v>0.42569444444444449</v>
      </c>
      <c r="I25" s="70">
        <f t="shared" si="11"/>
        <v>0.42986111111111114</v>
      </c>
      <c r="J25" s="70">
        <f t="shared" si="12"/>
        <v>0.43402777777777779</v>
      </c>
      <c r="K25" s="70">
        <f t="shared" si="13"/>
        <v>0.43819444444444444</v>
      </c>
      <c r="L25" s="70">
        <f t="shared" si="14"/>
        <v>0.44097222222222221</v>
      </c>
      <c r="M25" s="70">
        <f t="shared" si="15"/>
        <v>0.4458333333333333</v>
      </c>
      <c r="N25" s="70">
        <f t="shared" si="16"/>
        <v>0.4506944444444444</v>
      </c>
      <c r="O25" s="70">
        <f t="shared" si="17"/>
        <v>0.45555555555555549</v>
      </c>
      <c r="P25" s="92">
        <f t="shared" si="20"/>
        <v>23.94</v>
      </c>
      <c r="Q25" s="87">
        <f t="shared" si="18"/>
        <v>5.1388888888888706E-2</v>
      </c>
      <c r="R25" s="80">
        <f t="shared" si="4"/>
        <v>19.410810810810876</v>
      </c>
      <c r="S25" s="265"/>
      <c r="T25" s="82"/>
      <c r="AE25" s="82">
        <f t="shared" si="19"/>
        <v>2.3611111111111138E-2</v>
      </c>
    </row>
    <row r="26" spans="1:31" ht="18.399999999999999" customHeight="1" thickBot="1" x14ac:dyDescent="0.3">
      <c r="A26" s="693"/>
      <c r="B26" s="409">
        <v>10</v>
      </c>
      <c r="C26" s="445">
        <f t="shared" si="5"/>
        <v>0.42777777777777792</v>
      </c>
      <c r="D26" s="70">
        <f t="shared" si="6"/>
        <v>0.42916666666666681</v>
      </c>
      <c r="E26" s="70">
        <f t="shared" si="7"/>
        <v>0.43333333333333346</v>
      </c>
      <c r="F26" s="70">
        <f t="shared" si="8"/>
        <v>0.43819444444444455</v>
      </c>
      <c r="G26" s="70">
        <f t="shared" si="9"/>
        <v>0.4423611111111112</v>
      </c>
      <c r="H26" s="70">
        <f t="shared" si="10"/>
        <v>0.44930555555555562</v>
      </c>
      <c r="I26" s="70">
        <f t="shared" si="11"/>
        <v>0.45347222222222228</v>
      </c>
      <c r="J26" s="70">
        <f t="shared" si="12"/>
        <v>0.45763888888888893</v>
      </c>
      <c r="K26" s="70">
        <f t="shared" si="13"/>
        <v>0.46180555555555558</v>
      </c>
      <c r="L26" s="70">
        <f t="shared" si="14"/>
        <v>0.46458333333333335</v>
      </c>
      <c r="M26" s="70">
        <f t="shared" si="15"/>
        <v>0.46944444444444444</v>
      </c>
      <c r="N26" s="70">
        <f t="shared" si="16"/>
        <v>0.47430555555555554</v>
      </c>
      <c r="O26" s="70">
        <f t="shared" si="17"/>
        <v>0.47916666666666663</v>
      </c>
      <c r="P26" s="92">
        <f t="shared" si="20"/>
        <v>23.94</v>
      </c>
      <c r="Q26" s="87">
        <f t="shared" si="18"/>
        <v>5.1388888888888706E-2</v>
      </c>
      <c r="R26" s="80">
        <f t="shared" si="4"/>
        <v>19.410810810810876</v>
      </c>
      <c r="S26" s="265"/>
      <c r="T26" s="82"/>
      <c r="AE26" s="82">
        <f t="shared" si="19"/>
        <v>2.3611111111111138E-2</v>
      </c>
    </row>
    <row r="27" spans="1:31" ht="18" customHeight="1" thickBot="1" x14ac:dyDescent="0.3">
      <c r="A27" s="693"/>
      <c r="B27" s="409">
        <v>11</v>
      </c>
      <c r="C27" s="445">
        <f t="shared" si="5"/>
        <v>0.45138888888888906</v>
      </c>
      <c r="D27" s="70">
        <f t="shared" si="6"/>
        <v>0.45277777777777795</v>
      </c>
      <c r="E27" s="70">
        <f t="shared" si="7"/>
        <v>0.4569444444444446</v>
      </c>
      <c r="F27" s="70">
        <f t="shared" si="8"/>
        <v>0.46180555555555569</v>
      </c>
      <c r="G27" s="70">
        <f t="shared" si="9"/>
        <v>0.46597222222222234</v>
      </c>
      <c r="H27" s="70">
        <f t="shared" si="10"/>
        <v>0.47291666666666676</v>
      </c>
      <c r="I27" s="70">
        <f t="shared" si="11"/>
        <v>0.47708333333333341</v>
      </c>
      <c r="J27" s="70">
        <f t="shared" si="12"/>
        <v>0.48125000000000007</v>
      </c>
      <c r="K27" s="70">
        <f t="shared" si="13"/>
        <v>0.48541666666666672</v>
      </c>
      <c r="L27" s="70">
        <f t="shared" si="14"/>
        <v>0.48819444444444449</v>
      </c>
      <c r="M27" s="70">
        <f t="shared" si="15"/>
        <v>0.49305555555555558</v>
      </c>
      <c r="N27" s="70">
        <f t="shared" si="16"/>
        <v>0.49791666666666667</v>
      </c>
      <c r="O27" s="70">
        <f t="shared" si="17"/>
        <v>0.50277777777777777</v>
      </c>
      <c r="P27" s="92">
        <f t="shared" si="20"/>
        <v>23.94</v>
      </c>
      <c r="Q27" s="87">
        <f t="shared" si="18"/>
        <v>5.1388888888888706E-2</v>
      </c>
      <c r="R27" s="80">
        <f t="shared" si="4"/>
        <v>19.410810810810876</v>
      </c>
      <c r="S27" s="265"/>
      <c r="T27" s="82"/>
      <c r="AE27" s="82">
        <f t="shared" si="19"/>
        <v>2.3611111111111138E-2</v>
      </c>
    </row>
    <row r="28" spans="1:31" ht="18.399999999999999" customHeight="1" thickBot="1" x14ac:dyDescent="0.3">
      <c r="A28" s="693"/>
      <c r="B28" s="409">
        <v>12</v>
      </c>
      <c r="C28" s="445">
        <f t="shared" si="5"/>
        <v>0.4750000000000002</v>
      </c>
      <c r="D28" s="70">
        <f t="shared" si="6"/>
        <v>0.47638888888888908</v>
      </c>
      <c r="E28" s="70">
        <f t="shared" si="7"/>
        <v>0.48055555555555574</v>
      </c>
      <c r="F28" s="70">
        <f t="shared" si="8"/>
        <v>0.48541666666666683</v>
      </c>
      <c r="G28" s="70">
        <f t="shared" si="9"/>
        <v>0.48958333333333348</v>
      </c>
      <c r="H28" s="70">
        <f t="shared" si="10"/>
        <v>0.4965277777777779</v>
      </c>
      <c r="I28" s="70">
        <f t="shared" si="11"/>
        <v>0.50069444444444455</v>
      </c>
      <c r="J28" s="70">
        <f t="shared" si="12"/>
        <v>0.5048611111111112</v>
      </c>
      <c r="K28" s="70">
        <f t="shared" si="13"/>
        <v>0.50902777777777786</v>
      </c>
      <c r="L28" s="70">
        <f t="shared" si="14"/>
        <v>0.51180555555555562</v>
      </c>
      <c r="M28" s="70">
        <f t="shared" si="15"/>
        <v>0.51666666666666672</v>
      </c>
      <c r="N28" s="70">
        <f t="shared" si="16"/>
        <v>0.52152777777777781</v>
      </c>
      <c r="O28" s="70">
        <f t="shared" si="17"/>
        <v>0.52638888888888891</v>
      </c>
      <c r="P28" s="92">
        <f t="shared" si="20"/>
        <v>23.94</v>
      </c>
      <c r="Q28" s="87">
        <f t="shared" si="18"/>
        <v>5.1388888888888706E-2</v>
      </c>
      <c r="R28" s="80">
        <f t="shared" si="4"/>
        <v>19.410810810810876</v>
      </c>
      <c r="S28" s="265"/>
      <c r="T28" s="82"/>
      <c r="AE28" s="82">
        <f t="shared" si="19"/>
        <v>2.3611111111111138E-2</v>
      </c>
    </row>
    <row r="29" spans="1:31" ht="18.399999999999999" customHeight="1" thickBot="1" x14ac:dyDescent="0.3">
      <c r="A29" s="693"/>
      <c r="B29" s="410">
        <v>13</v>
      </c>
      <c r="C29" s="445">
        <f t="shared" si="5"/>
        <v>0.49861111111111134</v>
      </c>
      <c r="D29" s="70">
        <f t="shared" si="6"/>
        <v>0.50000000000000022</v>
      </c>
      <c r="E29" s="70">
        <f t="shared" si="7"/>
        <v>0.50416666666666687</v>
      </c>
      <c r="F29" s="70">
        <f t="shared" si="8"/>
        <v>0.50902777777777797</v>
      </c>
      <c r="G29" s="70">
        <f t="shared" si="9"/>
        <v>0.51319444444444462</v>
      </c>
      <c r="H29" s="70">
        <f t="shared" si="10"/>
        <v>0.52013888888888904</v>
      </c>
      <c r="I29" s="70">
        <f t="shared" si="11"/>
        <v>0.52430555555555569</v>
      </c>
      <c r="J29" s="70">
        <f t="shared" si="12"/>
        <v>0.52847222222222234</v>
      </c>
      <c r="K29" s="70">
        <f t="shared" si="13"/>
        <v>0.53263888888888899</v>
      </c>
      <c r="L29" s="70">
        <f t="shared" si="14"/>
        <v>0.53541666666666676</v>
      </c>
      <c r="M29" s="70">
        <f t="shared" si="15"/>
        <v>0.54027777777777786</v>
      </c>
      <c r="N29" s="70">
        <f t="shared" si="16"/>
        <v>0.54513888888888895</v>
      </c>
      <c r="O29" s="70">
        <f t="shared" si="17"/>
        <v>0.55000000000000004</v>
      </c>
      <c r="P29" s="92">
        <f t="shared" ref="P29:P47" si="21">$P$13</f>
        <v>23.94</v>
      </c>
      <c r="Q29" s="87">
        <f t="shared" si="18"/>
        <v>5.1388888888888706E-2</v>
      </c>
      <c r="R29" s="80">
        <f t="shared" si="4"/>
        <v>19.410810810810876</v>
      </c>
      <c r="S29" s="354"/>
      <c r="T29" s="82"/>
      <c r="AE29" s="82">
        <f t="shared" si="19"/>
        <v>2.3611111111111138E-2</v>
      </c>
    </row>
    <row r="30" spans="1:31" ht="18.399999999999999" customHeight="1" thickBot="1" x14ac:dyDescent="0.3">
      <c r="A30" s="693"/>
      <c r="B30" s="409">
        <v>14</v>
      </c>
      <c r="C30" s="445">
        <f t="shared" si="5"/>
        <v>0.52222222222222248</v>
      </c>
      <c r="D30" s="70">
        <f t="shared" si="6"/>
        <v>0.52361111111111136</v>
      </c>
      <c r="E30" s="70">
        <f t="shared" si="7"/>
        <v>0.52777777777777801</v>
      </c>
      <c r="F30" s="70">
        <f t="shared" si="8"/>
        <v>0.53263888888888911</v>
      </c>
      <c r="G30" s="70">
        <f t="shared" si="9"/>
        <v>0.53680555555555576</v>
      </c>
      <c r="H30" s="70">
        <f t="shared" si="10"/>
        <v>0.54375000000000018</v>
      </c>
      <c r="I30" s="70">
        <f t="shared" si="11"/>
        <v>0.54791666666666683</v>
      </c>
      <c r="J30" s="70">
        <f t="shared" si="12"/>
        <v>0.55208333333333348</v>
      </c>
      <c r="K30" s="70">
        <f t="shared" si="13"/>
        <v>0.55625000000000013</v>
      </c>
      <c r="L30" s="70">
        <f t="shared" si="14"/>
        <v>0.5590277777777779</v>
      </c>
      <c r="M30" s="70">
        <f t="shared" si="15"/>
        <v>0.56388888888888899</v>
      </c>
      <c r="N30" s="70">
        <f t="shared" si="16"/>
        <v>0.56875000000000009</v>
      </c>
      <c r="O30" s="70">
        <f t="shared" si="17"/>
        <v>0.57361111111111118</v>
      </c>
      <c r="P30" s="92">
        <f t="shared" si="21"/>
        <v>23.94</v>
      </c>
      <c r="Q30" s="87">
        <f t="shared" si="18"/>
        <v>5.1388888888888706E-2</v>
      </c>
      <c r="R30" s="80">
        <f t="shared" si="4"/>
        <v>19.410810810810876</v>
      </c>
      <c r="S30" s="354"/>
      <c r="T30" s="82"/>
      <c r="AE30" s="82">
        <f t="shared" si="19"/>
        <v>2.3611111111111138E-2</v>
      </c>
    </row>
    <row r="31" spans="1:31" ht="18.399999999999999" customHeight="1" thickBot="1" x14ac:dyDescent="0.3">
      <c r="A31" s="693"/>
      <c r="B31" s="409">
        <v>15</v>
      </c>
      <c r="C31" s="445">
        <f t="shared" si="5"/>
        <v>0.54583333333333361</v>
      </c>
      <c r="D31" s="70">
        <f t="shared" si="6"/>
        <v>0.5472222222222225</v>
      </c>
      <c r="E31" s="70">
        <f t="shared" si="7"/>
        <v>0.55138888888888915</v>
      </c>
      <c r="F31" s="70">
        <f t="shared" si="8"/>
        <v>0.55625000000000024</v>
      </c>
      <c r="G31" s="70">
        <f t="shared" si="9"/>
        <v>0.5604166666666669</v>
      </c>
      <c r="H31" s="70">
        <f t="shared" si="10"/>
        <v>0.56736111111111132</v>
      </c>
      <c r="I31" s="70">
        <f t="shared" si="11"/>
        <v>0.57152777777777797</v>
      </c>
      <c r="J31" s="70">
        <f t="shared" si="12"/>
        <v>0.57569444444444462</v>
      </c>
      <c r="K31" s="70">
        <f t="shared" si="13"/>
        <v>0.57986111111111127</v>
      </c>
      <c r="L31" s="70">
        <f t="shared" si="14"/>
        <v>0.58263888888888904</v>
      </c>
      <c r="M31" s="70">
        <f t="shared" si="15"/>
        <v>0.58750000000000013</v>
      </c>
      <c r="N31" s="70">
        <f t="shared" si="16"/>
        <v>0.59236111111111123</v>
      </c>
      <c r="O31" s="70">
        <f t="shared" si="17"/>
        <v>0.59722222222222232</v>
      </c>
      <c r="P31" s="92">
        <f t="shared" si="21"/>
        <v>23.94</v>
      </c>
      <c r="Q31" s="87">
        <f t="shared" si="18"/>
        <v>5.1388888888888706E-2</v>
      </c>
      <c r="R31" s="80">
        <f t="shared" si="4"/>
        <v>19.410810810810876</v>
      </c>
      <c r="S31" s="354"/>
      <c r="T31" s="82"/>
      <c r="AE31" s="82">
        <f t="shared" si="19"/>
        <v>2.3611111111111138E-2</v>
      </c>
    </row>
    <row r="32" spans="1:31" ht="18.399999999999999" customHeight="1" thickBot="1" x14ac:dyDescent="0.3">
      <c r="A32" s="693"/>
      <c r="B32" s="409">
        <v>16</v>
      </c>
      <c r="C32" s="445">
        <f t="shared" si="5"/>
        <v>0.56944444444444475</v>
      </c>
      <c r="D32" s="70">
        <f t="shared" si="6"/>
        <v>0.57083333333333364</v>
      </c>
      <c r="E32" s="70">
        <f t="shared" si="7"/>
        <v>0.57500000000000029</v>
      </c>
      <c r="F32" s="70">
        <f t="shared" si="8"/>
        <v>0.57986111111111138</v>
      </c>
      <c r="G32" s="70">
        <f t="shared" si="9"/>
        <v>0.58402777777777803</v>
      </c>
      <c r="H32" s="70">
        <f t="shared" si="10"/>
        <v>0.59097222222222245</v>
      </c>
      <c r="I32" s="70">
        <f t="shared" si="11"/>
        <v>0.59513888888888911</v>
      </c>
      <c r="J32" s="70">
        <f t="shared" si="12"/>
        <v>0.59930555555555576</v>
      </c>
      <c r="K32" s="70">
        <f t="shared" si="13"/>
        <v>0.60347222222222241</v>
      </c>
      <c r="L32" s="70">
        <f t="shared" si="14"/>
        <v>0.60625000000000018</v>
      </c>
      <c r="M32" s="70">
        <f t="shared" si="15"/>
        <v>0.61111111111111127</v>
      </c>
      <c r="N32" s="70">
        <f t="shared" si="16"/>
        <v>0.61597222222222237</v>
      </c>
      <c r="O32" s="70">
        <f t="shared" si="17"/>
        <v>0.62083333333333346</v>
      </c>
      <c r="P32" s="92">
        <f t="shared" si="21"/>
        <v>23.94</v>
      </c>
      <c r="Q32" s="87">
        <f t="shared" si="18"/>
        <v>5.1388888888888706E-2</v>
      </c>
      <c r="R32" s="80">
        <f t="shared" si="4"/>
        <v>19.410810810810876</v>
      </c>
      <c r="S32" s="354"/>
      <c r="T32" s="82"/>
      <c r="AE32" s="82">
        <f t="shared" si="19"/>
        <v>2.3611111111111138E-2</v>
      </c>
    </row>
    <row r="33" spans="1:31" ht="18.399999999999999" customHeight="1" thickBot="1" x14ac:dyDescent="0.3">
      <c r="A33" s="693"/>
      <c r="B33" s="409">
        <v>17</v>
      </c>
      <c r="C33" s="445">
        <f t="shared" si="5"/>
        <v>0.59305555555555589</v>
      </c>
      <c r="D33" s="70">
        <f t="shared" si="6"/>
        <v>0.59444444444444478</v>
      </c>
      <c r="E33" s="70">
        <f t="shared" si="7"/>
        <v>0.59861111111111143</v>
      </c>
      <c r="F33" s="70">
        <f t="shared" si="8"/>
        <v>0.60347222222222252</v>
      </c>
      <c r="G33" s="70">
        <f t="shared" si="9"/>
        <v>0.60763888888888917</v>
      </c>
      <c r="H33" s="70">
        <f t="shared" si="10"/>
        <v>0.61458333333333359</v>
      </c>
      <c r="I33" s="70">
        <f t="shared" si="11"/>
        <v>0.61875000000000024</v>
      </c>
      <c r="J33" s="70">
        <f t="shared" si="12"/>
        <v>0.6229166666666669</v>
      </c>
      <c r="K33" s="70">
        <f t="shared" si="13"/>
        <v>0.62708333333333355</v>
      </c>
      <c r="L33" s="70">
        <f t="shared" si="14"/>
        <v>0.62986111111111132</v>
      </c>
      <c r="M33" s="70">
        <f t="shared" si="15"/>
        <v>0.63472222222222241</v>
      </c>
      <c r="N33" s="70">
        <f t="shared" si="16"/>
        <v>0.6395833333333335</v>
      </c>
      <c r="O33" s="70">
        <f t="shared" si="17"/>
        <v>0.6444444444444446</v>
      </c>
      <c r="P33" s="92">
        <f t="shared" si="21"/>
        <v>23.94</v>
      </c>
      <c r="Q33" s="87">
        <f t="shared" si="18"/>
        <v>5.1388888888888706E-2</v>
      </c>
      <c r="R33" s="80">
        <f t="shared" si="4"/>
        <v>19.410810810810876</v>
      </c>
      <c r="S33" s="354"/>
      <c r="T33" s="82"/>
      <c r="AE33" s="82">
        <f t="shared" si="19"/>
        <v>2.3611111111111138E-2</v>
      </c>
    </row>
    <row r="34" spans="1:31" ht="18.399999999999999" customHeight="1" thickBot="1" x14ac:dyDescent="0.3">
      <c r="A34" s="693"/>
      <c r="B34" s="409">
        <v>18</v>
      </c>
      <c r="C34" s="445">
        <f t="shared" si="5"/>
        <v>0.61666666666666703</v>
      </c>
      <c r="D34" s="70">
        <f t="shared" si="6"/>
        <v>0.61805555555555591</v>
      </c>
      <c r="E34" s="70">
        <f t="shared" si="7"/>
        <v>0.62222222222222257</v>
      </c>
      <c r="F34" s="70">
        <f t="shared" si="8"/>
        <v>0.62708333333333366</v>
      </c>
      <c r="G34" s="70">
        <f t="shared" si="9"/>
        <v>0.63125000000000031</v>
      </c>
      <c r="H34" s="70">
        <f t="shared" si="10"/>
        <v>0.63819444444444473</v>
      </c>
      <c r="I34" s="70">
        <f t="shared" si="11"/>
        <v>0.64236111111111138</v>
      </c>
      <c r="J34" s="70">
        <f t="shared" si="12"/>
        <v>0.64652777777777803</v>
      </c>
      <c r="K34" s="70">
        <f t="shared" si="13"/>
        <v>0.65069444444444469</v>
      </c>
      <c r="L34" s="70">
        <f t="shared" si="14"/>
        <v>0.65347222222222245</v>
      </c>
      <c r="M34" s="70">
        <f t="shared" si="15"/>
        <v>0.65833333333333355</v>
      </c>
      <c r="N34" s="70">
        <f t="shared" si="16"/>
        <v>0.66319444444444464</v>
      </c>
      <c r="O34" s="70">
        <f t="shared" si="17"/>
        <v>0.66805555555555574</v>
      </c>
      <c r="P34" s="92">
        <f t="shared" si="21"/>
        <v>23.94</v>
      </c>
      <c r="Q34" s="87">
        <f t="shared" si="18"/>
        <v>5.1388888888888706E-2</v>
      </c>
      <c r="R34" s="80">
        <f t="shared" si="4"/>
        <v>19.410810810810876</v>
      </c>
      <c r="S34" s="354"/>
      <c r="T34" s="82"/>
      <c r="AE34" s="82">
        <f t="shared" si="19"/>
        <v>2.3611111111111138E-2</v>
      </c>
    </row>
    <row r="35" spans="1:31" ht="18.399999999999999" customHeight="1" thickBot="1" x14ac:dyDescent="0.3">
      <c r="A35" s="693"/>
      <c r="B35" s="410">
        <v>19</v>
      </c>
      <c r="C35" s="445">
        <f t="shared" si="5"/>
        <v>0.64027777777777817</v>
      </c>
      <c r="D35" s="70">
        <f t="shared" si="6"/>
        <v>0.64166666666666705</v>
      </c>
      <c r="E35" s="70">
        <f t="shared" si="7"/>
        <v>0.6458333333333337</v>
      </c>
      <c r="F35" s="70">
        <f t="shared" si="8"/>
        <v>0.6506944444444448</v>
      </c>
      <c r="G35" s="70">
        <f t="shared" si="9"/>
        <v>0.65486111111111145</v>
      </c>
      <c r="H35" s="70">
        <f t="shared" si="10"/>
        <v>0.66180555555555587</v>
      </c>
      <c r="I35" s="70">
        <f t="shared" si="11"/>
        <v>0.66597222222222252</v>
      </c>
      <c r="J35" s="70">
        <f t="shared" si="12"/>
        <v>0.67013888888888917</v>
      </c>
      <c r="K35" s="70">
        <f t="shared" si="13"/>
        <v>0.67430555555555582</v>
      </c>
      <c r="L35" s="70">
        <f t="shared" si="14"/>
        <v>0.67708333333333359</v>
      </c>
      <c r="M35" s="70">
        <f t="shared" si="15"/>
        <v>0.68194444444444469</v>
      </c>
      <c r="N35" s="70">
        <f t="shared" si="16"/>
        <v>0.68680555555555578</v>
      </c>
      <c r="O35" s="70">
        <f t="shared" si="17"/>
        <v>0.69166666666666687</v>
      </c>
      <c r="P35" s="92">
        <f t="shared" si="21"/>
        <v>23.94</v>
      </c>
      <c r="Q35" s="87">
        <f t="shared" si="18"/>
        <v>5.1388888888888706E-2</v>
      </c>
      <c r="R35" s="80">
        <f t="shared" si="4"/>
        <v>19.410810810810876</v>
      </c>
      <c r="S35" s="354"/>
      <c r="T35" s="82"/>
      <c r="AE35" s="82">
        <f t="shared" si="19"/>
        <v>2.3611111111111138E-2</v>
      </c>
    </row>
    <row r="36" spans="1:31" ht="18.399999999999999" customHeight="1" thickBot="1" x14ac:dyDescent="0.3">
      <c r="A36" s="693"/>
      <c r="B36" s="409">
        <v>20</v>
      </c>
      <c r="C36" s="445">
        <f t="shared" si="5"/>
        <v>0.66388888888888931</v>
      </c>
      <c r="D36" s="70">
        <f t="shared" si="6"/>
        <v>0.66527777777777819</v>
      </c>
      <c r="E36" s="70">
        <f t="shared" si="7"/>
        <v>0.66944444444444484</v>
      </c>
      <c r="F36" s="70">
        <f t="shared" si="8"/>
        <v>0.67430555555555594</v>
      </c>
      <c r="G36" s="70">
        <f t="shared" si="9"/>
        <v>0.67847222222222259</v>
      </c>
      <c r="H36" s="70">
        <f t="shared" si="10"/>
        <v>0.68541666666666701</v>
      </c>
      <c r="I36" s="70">
        <f t="shared" si="11"/>
        <v>0.68958333333333366</v>
      </c>
      <c r="J36" s="70">
        <f t="shared" si="12"/>
        <v>0.69375000000000031</v>
      </c>
      <c r="K36" s="70">
        <f t="shared" si="13"/>
        <v>0.69791666666666696</v>
      </c>
      <c r="L36" s="70">
        <f t="shared" si="14"/>
        <v>0.70069444444444473</v>
      </c>
      <c r="M36" s="70">
        <f t="shared" si="15"/>
        <v>0.70555555555555582</v>
      </c>
      <c r="N36" s="70">
        <f t="shared" si="16"/>
        <v>0.71041666666666692</v>
      </c>
      <c r="O36" s="70">
        <f t="shared" si="17"/>
        <v>0.71527777777777801</v>
      </c>
      <c r="P36" s="92">
        <f t="shared" si="21"/>
        <v>23.94</v>
      </c>
      <c r="Q36" s="87">
        <f t="shared" si="18"/>
        <v>5.1388888888888706E-2</v>
      </c>
      <c r="R36" s="80">
        <f t="shared" si="4"/>
        <v>19.410810810810876</v>
      </c>
      <c r="S36" s="354"/>
      <c r="T36" s="82"/>
      <c r="AE36" s="82">
        <f t="shared" si="19"/>
        <v>2.3611111111111138E-2</v>
      </c>
    </row>
    <row r="37" spans="1:31" ht="18.399999999999999" customHeight="1" thickBot="1" x14ac:dyDescent="0.3">
      <c r="A37" s="693"/>
      <c r="B37" s="409">
        <v>21</v>
      </c>
      <c r="C37" s="445">
        <f t="shared" si="5"/>
        <v>0.68750000000000044</v>
      </c>
      <c r="D37" s="70">
        <f t="shared" si="6"/>
        <v>0.68888888888888933</v>
      </c>
      <c r="E37" s="70">
        <f t="shared" si="7"/>
        <v>0.69305555555555598</v>
      </c>
      <c r="F37" s="70">
        <f t="shared" si="8"/>
        <v>0.69791666666666707</v>
      </c>
      <c r="G37" s="70">
        <f t="shared" si="9"/>
        <v>0.70208333333333373</v>
      </c>
      <c r="H37" s="70">
        <f t="shared" si="10"/>
        <v>0.70902777777777815</v>
      </c>
      <c r="I37" s="70">
        <f t="shared" si="11"/>
        <v>0.7131944444444448</v>
      </c>
      <c r="J37" s="70">
        <f t="shared" si="12"/>
        <v>0.71736111111111145</v>
      </c>
      <c r="K37" s="70">
        <f t="shared" si="13"/>
        <v>0.7215277777777781</v>
      </c>
      <c r="L37" s="70">
        <f t="shared" si="14"/>
        <v>0.72430555555555587</v>
      </c>
      <c r="M37" s="70">
        <f t="shared" si="15"/>
        <v>0.72916666666666696</v>
      </c>
      <c r="N37" s="70">
        <f t="shared" si="16"/>
        <v>0.73402777777777806</v>
      </c>
      <c r="O37" s="70">
        <f t="shared" si="17"/>
        <v>0.73888888888888915</v>
      </c>
      <c r="P37" s="92">
        <f t="shared" si="21"/>
        <v>23.94</v>
      </c>
      <c r="Q37" s="87">
        <f t="shared" si="18"/>
        <v>5.1388888888888706E-2</v>
      </c>
      <c r="R37" s="80">
        <f t="shared" si="4"/>
        <v>19.410810810810876</v>
      </c>
      <c r="S37" s="354"/>
      <c r="T37" s="82"/>
      <c r="AE37" s="82">
        <f t="shared" si="19"/>
        <v>2.3611111111111138E-2</v>
      </c>
    </row>
    <row r="38" spans="1:31" ht="18.399999999999999" customHeight="1" thickBot="1" x14ac:dyDescent="0.3">
      <c r="A38" s="693"/>
      <c r="B38" s="409">
        <v>22</v>
      </c>
      <c r="C38" s="445">
        <f t="shared" si="5"/>
        <v>0.71111111111111158</v>
      </c>
      <c r="D38" s="70">
        <f t="shared" si="6"/>
        <v>0.71250000000000047</v>
      </c>
      <c r="E38" s="70">
        <f t="shared" si="7"/>
        <v>0.71666666666666712</v>
      </c>
      <c r="F38" s="70">
        <f t="shared" si="8"/>
        <v>0.72152777777777821</v>
      </c>
      <c r="G38" s="70">
        <f t="shared" si="9"/>
        <v>0.72569444444444486</v>
      </c>
      <c r="H38" s="70">
        <f t="shared" si="10"/>
        <v>0.73263888888888928</v>
      </c>
      <c r="I38" s="70">
        <f t="shared" si="11"/>
        <v>0.73680555555555594</v>
      </c>
      <c r="J38" s="70">
        <f t="shared" si="12"/>
        <v>0.74097222222222259</v>
      </c>
      <c r="K38" s="70">
        <f t="shared" si="13"/>
        <v>0.74513888888888924</v>
      </c>
      <c r="L38" s="70">
        <f t="shared" si="14"/>
        <v>0.74791666666666701</v>
      </c>
      <c r="M38" s="70">
        <f t="shared" si="15"/>
        <v>0.7527777777777781</v>
      </c>
      <c r="N38" s="70">
        <f t="shared" si="16"/>
        <v>0.75763888888888919</v>
      </c>
      <c r="O38" s="70">
        <f t="shared" si="17"/>
        <v>0.76250000000000029</v>
      </c>
      <c r="P38" s="92">
        <f t="shared" si="21"/>
        <v>23.94</v>
      </c>
      <c r="Q38" s="87">
        <f t="shared" si="18"/>
        <v>5.1388888888888706E-2</v>
      </c>
      <c r="R38" s="80">
        <f t="shared" si="4"/>
        <v>19.410810810810876</v>
      </c>
      <c r="S38" s="354"/>
      <c r="T38" s="82"/>
      <c r="AE38" s="82">
        <f t="shared" si="19"/>
        <v>2.3611111111111138E-2</v>
      </c>
    </row>
    <row r="39" spans="1:31" ht="18.399999999999999" customHeight="1" thickBot="1" x14ac:dyDescent="0.3">
      <c r="A39" s="693"/>
      <c r="B39" s="409">
        <v>23</v>
      </c>
      <c r="C39" s="445">
        <f t="shared" si="5"/>
        <v>0.73472222222222272</v>
      </c>
      <c r="D39" s="70">
        <f t="shared" si="6"/>
        <v>0.7361111111111116</v>
      </c>
      <c r="E39" s="70">
        <f t="shared" si="7"/>
        <v>0.74027777777777826</v>
      </c>
      <c r="F39" s="70">
        <f t="shared" si="8"/>
        <v>0.74513888888888935</v>
      </c>
      <c r="G39" s="70">
        <f t="shared" si="9"/>
        <v>0.749305555555556</v>
      </c>
      <c r="H39" s="70">
        <f t="shared" si="10"/>
        <v>0.75625000000000042</v>
      </c>
      <c r="I39" s="70">
        <f t="shared" si="11"/>
        <v>0.76041666666666707</v>
      </c>
      <c r="J39" s="70">
        <f t="shared" si="12"/>
        <v>0.76458333333333373</v>
      </c>
      <c r="K39" s="70">
        <f t="shared" si="13"/>
        <v>0.76875000000000038</v>
      </c>
      <c r="L39" s="70">
        <f t="shared" si="14"/>
        <v>0.77152777777777815</v>
      </c>
      <c r="M39" s="70">
        <f t="shared" si="15"/>
        <v>0.77638888888888924</v>
      </c>
      <c r="N39" s="70">
        <f t="shared" si="16"/>
        <v>0.78125000000000033</v>
      </c>
      <c r="O39" s="70">
        <f t="shared" si="17"/>
        <v>0.78611111111111143</v>
      </c>
      <c r="P39" s="92">
        <f t="shared" si="21"/>
        <v>23.94</v>
      </c>
      <c r="Q39" s="87">
        <f t="shared" si="18"/>
        <v>5.1388888888888706E-2</v>
      </c>
      <c r="R39" s="80">
        <f t="shared" si="4"/>
        <v>19.410810810810876</v>
      </c>
      <c r="S39" s="354"/>
      <c r="T39" s="82"/>
      <c r="AE39" s="82">
        <f t="shared" si="19"/>
        <v>2.3611111111111138E-2</v>
      </c>
    </row>
    <row r="40" spans="1:31" ht="18.399999999999999" customHeight="1" thickBot="1" x14ac:dyDescent="0.3">
      <c r="A40" s="693"/>
      <c r="B40" s="409">
        <v>24</v>
      </c>
      <c r="C40" s="445">
        <f t="shared" si="5"/>
        <v>0.75833333333333386</v>
      </c>
      <c r="D40" s="70">
        <f t="shared" si="6"/>
        <v>0.75972222222222274</v>
      </c>
      <c r="E40" s="70">
        <f t="shared" si="7"/>
        <v>0.76388888888888939</v>
      </c>
      <c r="F40" s="70">
        <f t="shared" si="8"/>
        <v>0.76875000000000049</v>
      </c>
      <c r="G40" s="70">
        <f t="shared" si="9"/>
        <v>0.77291666666666714</v>
      </c>
      <c r="H40" s="70">
        <f t="shared" si="10"/>
        <v>0.77986111111111156</v>
      </c>
      <c r="I40" s="70">
        <f t="shared" si="11"/>
        <v>0.78402777777777821</v>
      </c>
      <c r="J40" s="70">
        <f t="shared" si="12"/>
        <v>0.78819444444444486</v>
      </c>
      <c r="K40" s="70">
        <f t="shared" si="13"/>
        <v>0.79236111111111152</v>
      </c>
      <c r="L40" s="70">
        <f t="shared" si="14"/>
        <v>0.79513888888888928</v>
      </c>
      <c r="M40" s="70">
        <f t="shared" si="15"/>
        <v>0.80000000000000038</v>
      </c>
      <c r="N40" s="70">
        <f t="shared" si="16"/>
        <v>0.80486111111111147</v>
      </c>
      <c r="O40" s="70">
        <f t="shared" si="17"/>
        <v>0.80972222222222257</v>
      </c>
      <c r="P40" s="92">
        <f t="shared" si="21"/>
        <v>23.94</v>
      </c>
      <c r="Q40" s="87">
        <f t="shared" si="18"/>
        <v>5.1388888888888706E-2</v>
      </c>
      <c r="R40" s="80">
        <f t="shared" si="4"/>
        <v>19.410810810810876</v>
      </c>
      <c r="S40" s="354"/>
      <c r="T40" s="82"/>
      <c r="AE40" s="82">
        <f t="shared" si="19"/>
        <v>2.3611111111111138E-2</v>
      </c>
    </row>
    <row r="41" spans="1:31" ht="18.399999999999999" customHeight="1" thickBot="1" x14ac:dyDescent="0.3">
      <c r="A41" s="693"/>
      <c r="B41" s="410">
        <v>25</v>
      </c>
      <c r="C41" s="445">
        <f t="shared" si="5"/>
        <v>0.781944444444445</v>
      </c>
      <c r="D41" s="70">
        <f t="shared" si="6"/>
        <v>0.78333333333333388</v>
      </c>
      <c r="E41" s="70">
        <f t="shared" si="7"/>
        <v>0.78750000000000053</v>
      </c>
      <c r="F41" s="70">
        <f t="shared" si="8"/>
        <v>0.79236111111111163</v>
      </c>
      <c r="G41" s="70">
        <f t="shared" si="9"/>
        <v>0.79652777777777828</v>
      </c>
      <c r="H41" s="70">
        <f t="shared" si="10"/>
        <v>0.8034722222222227</v>
      </c>
      <c r="I41" s="70">
        <f t="shared" si="11"/>
        <v>0.80763888888888935</v>
      </c>
      <c r="J41" s="70">
        <f t="shared" si="12"/>
        <v>0.811805555555556</v>
      </c>
      <c r="K41" s="70">
        <f t="shared" si="13"/>
        <v>0.81597222222222265</v>
      </c>
      <c r="L41" s="70">
        <f t="shared" si="14"/>
        <v>0.81875000000000042</v>
      </c>
      <c r="M41" s="70">
        <f t="shared" si="15"/>
        <v>0.82361111111111152</v>
      </c>
      <c r="N41" s="70">
        <f t="shared" si="16"/>
        <v>0.82847222222222261</v>
      </c>
      <c r="O41" s="70">
        <f t="shared" si="17"/>
        <v>0.8333333333333337</v>
      </c>
      <c r="P41" s="92">
        <f t="shared" si="21"/>
        <v>23.94</v>
      </c>
      <c r="Q41" s="87">
        <f t="shared" si="18"/>
        <v>5.1388888888888706E-2</v>
      </c>
      <c r="R41" s="80">
        <f t="shared" si="4"/>
        <v>19.410810810810876</v>
      </c>
      <c r="S41" s="354"/>
      <c r="T41" s="82"/>
      <c r="AE41" s="82">
        <f t="shared" si="19"/>
        <v>2.3611111111111138E-2</v>
      </c>
    </row>
    <row r="42" spans="1:31" ht="18.399999999999999" customHeight="1" thickBot="1" x14ac:dyDescent="0.3">
      <c r="A42" s="693"/>
      <c r="B42" s="409">
        <v>26</v>
      </c>
      <c r="C42" s="445">
        <f t="shared" si="5"/>
        <v>0.80555555555555614</v>
      </c>
      <c r="D42" s="70">
        <f t="shared" si="6"/>
        <v>0.80694444444444502</v>
      </c>
      <c r="E42" s="70">
        <f t="shared" si="7"/>
        <v>0.81111111111111167</v>
      </c>
      <c r="F42" s="70">
        <f t="shared" si="8"/>
        <v>0.81597222222222276</v>
      </c>
      <c r="G42" s="70">
        <f t="shared" si="9"/>
        <v>0.82013888888888942</v>
      </c>
      <c r="H42" s="70">
        <f t="shared" si="10"/>
        <v>0.82708333333333384</v>
      </c>
      <c r="I42" s="70">
        <f t="shared" si="11"/>
        <v>0.83125000000000049</v>
      </c>
      <c r="J42" s="70">
        <f t="shared" si="12"/>
        <v>0.83541666666666714</v>
      </c>
      <c r="K42" s="70">
        <f t="shared" si="13"/>
        <v>0.83958333333333379</v>
      </c>
      <c r="L42" s="70">
        <f t="shared" si="14"/>
        <v>0.84236111111111156</v>
      </c>
      <c r="M42" s="70">
        <f t="shared" si="15"/>
        <v>0.84722222222222265</v>
      </c>
      <c r="N42" s="70">
        <f t="shared" si="16"/>
        <v>0.85208333333333375</v>
      </c>
      <c r="O42" s="70">
        <f t="shared" si="17"/>
        <v>0.85694444444444484</v>
      </c>
      <c r="P42" s="92">
        <f t="shared" si="21"/>
        <v>23.94</v>
      </c>
      <c r="Q42" s="87">
        <f t="shared" si="18"/>
        <v>5.1388888888888706E-2</v>
      </c>
      <c r="R42" s="80">
        <f t="shared" si="4"/>
        <v>19.410810810810876</v>
      </c>
      <c r="S42" s="354"/>
      <c r="T42" s="82"/>
      <c r="AE42" s="82">
        <f t="shared" si="19"/>
        <v>2.3611111111111138E-2</v>
      </c>
    </row>
    <row r="43" spans="1:31" ht="18.399999999999999" customHeight="1" thickBot="1" x14ac:dyDescent="0.3">
      <c r="A43" s="693"/>
      <c r="B43" s="409">
        <v>27</v>
      </c>
      <c r="C43" s="445">
        <f t="shared" si="5"/>
        <v>0.82916666666666727</v>
      </c>
      <c r="D43" s="70">
        <f t="shared" si="6"/>
        <v>0.83055555555555616</v>
      </c>
      <c r="E43" s="70">
        <f t="shared" si="7"/>
        <v>0.83472222222222281</v>
      </c>
      <c r="F43" s="70">
        <f t="shared" si="8"/>
        <v>0.8395833333333339</v>
      </c>
      <c r="G43" s="70">
        <f t="shared" si="9"/>
        <v>0.84375000000000056</v>
      </c>
      <c r="H43" s="70">
        <f t="shared" si="10"/>
        <v>0.85069444444444497</v>
      </c>
      <c r="I43" s="70">
        <f t="shared" si="11"/>
        <v>0.85486111111111163</v>
      </c>
      <c r="J43" s="70">
        <f t="shared" si="12"/>
        <v>0.85902777777777828</v>
      </c>
      <c r="K43" s="70">
        <f t="shared" si="13"/>
        <v>0.86319444444444493</v>
      </c>
      <c r="L43" s="70">
        <f t="shared" si="14"/>
        <v>0.8659722222222227</v>
      </c>
      <c r="M43" s="70">
        <f t="shared" si="15"/>
        <v>0.87083333333333379</v>
      </c>
      <c r="N43" s="70">
        <f t="shared" si="16"/>
        <v>0.87569444444444489</v>
      </c>
      <c r="O43" s="70">
        <f t="shared" si="17"/>
        <v>0.88055555555555598</v>
      </c>
      <c r="P43" s="92">
        <f t="shared" si="21"/>
        <v>23.94</v>
      </c>
      <c r="Q43" s="87">
        <f t="shared" si="18"/>
        <v>5.1388888888888706E-2</v>
      </c>
      <c r="R43" s="80">
        <f t="shared" si="4"/>
        <v>19.410810810810876</v>
      </c>
      <c r="S43" s="354"/>
      <c r="T43" s="82"/>
      <c r="AE43" s="82">
        <f t="shared" si="19"/>
        <v>2.3611111111111138E-2</v>
      </c>
    </row>
    <row r="44" spans="1:31" ht="18.399999999999999" customHeight="1" thickBot="1" x14ac:dyDescent="0.3">
      <c r="A44" s="693"/>
      <c r="B44" s="409">
        <v>28</v>
      </c>
      <c r="C44" s="445">
        <f>C43+"00:40"</f>
        <v>0.85694444444444506</v>
      </c>
      <c r="D44" s="70">
        <f t="shared" si="6"/>
        <v>0.85833333333333395</v>
      </c>
      <c r="E44" s="70">
        <f t="shared" si="7"/>
        <v>0.8625000000000006</v>
      </c>
      <c r="F44" s="70">
        <f t="shared" si="8"/>
        <v>0.86736111111111169</v>
      </c>
      <c r="G44" s="70">
        <f t="shared" si="9"/>
        <v>0.87152777777777835</v>
      </c>
      <c r="H44" s="70">
        <f t="shared" si="10"/>
        <v>0.87847222222222276</v>
      </c>
      <c r="I44" s="70">
        <f t="shared" si="11"/>
        <v>0.88263888888888942</v>
      </c>
      <c r="J44" s="70">
        <f t="shared" si="12"/>
        <v>0.88680555555555607</v>
      </c>
      <c r="K44" s="70">
        <f t="shared" si="13"/>
        <v>0.89097222222222272</v>
      </c>
      <c r="L44" s="70">
        <f t="shared" si="14"/>
        <v>0.89375000000000049</v>
      </c>
      <c r="M44" s="70">
        <f t="shared" si="15"/>
        <v>0.89861111111111158</v>
      </c>
      <c r="N44" s="70">
        <f t="shared" si="16"/>
        <v>0.90347222222222268</v>
      </c>
      <c r="O44" s="70">
        <f t="shared" si="17"/>
        <v>0.90833333333333377</v>
      </c>
      <c r="P44" s="92">
        <f t="shared" si="21"/>
        <v>23.94</v>
      </c>
      <c r="Q44" s="87">
        <f t="shared" ref="Q44:Q47" si="22">O44-C44</f>
        <v>5.1388888888888706E-2</v>
      </c>
      <c r="R44" s="80">
        <f t="shared" si="4"/>
        <v>19.410810810810876</v>
      </c>
      <c r="S44" s="354"/>
      <c r="T44" s="82"/>
      <c r="AE44" s="82">
        <f t="shared" si="19"/>
        <v>2.777777777777779E-2</v>
      </c>
    </row>
    <row r="45" spans="1:31" ht="18.399999999999999" customHeight="1" thickBot="1" x14ac:dyDescent="0.3">
      <c r="A45" s="693"/>
      <c r="B45" s="411">
        <v>29</v>
      </c>
      <c r="C45" s="446">
        <f>C44+"00:40"</f>
        <v>0.88472222222222285</v>
      </c>
      <c r="D45" s="179">
        <f t="shared" ref="D45:O45" si="23">C45+D$9</f>
        <v>0.88611111111111174</v>
      </c>
      <c r="E45" s="179">
        <f t="shared" si="23"/>
        <v>0.89027777777777839</v>
      </c>
      <c r="F45" s="179">
        <f t="shared" si="23"/>
        <v>0.89513888888888948</v>
      </c>
      <c r="G45" s="179">
        <f t="shared" si="23"/>
        <v>0.89930555555555614</v>
      </c>
      <c r="H45" s="179">
        <f t="shared" si="23"/>
        <v>0.90625000000000056</v>
      </c>
      <c r="I45" s="179">
        <f t="shared" si="23"/>
        <v>0.91041666666666721</v>
      </c>
      <c r="J45" s="179">
        <f t="shared" si="23"/>
        <v>0.91458333333333386</v>
      </c>
      <c r="K45" s="179">
        <f t="shared" si="23"/>
        <v>0.91875000000000051</v>
      </c>
      <c r="L45" s="179">
        <f t="shared" si="23"/>
        <v>0.92152777777777828</v>
      </c>
      <c r="M45" s="179">
        <f t="shared" si="23"/>
        <v>0.92638888888888937</v>
      </c>
      <c r="N45" s="179">
        <f t="shared" si="23"/>
        <v>0.93125000000000047</v>
      </c>
      <c r="O45" s="179">
        <f t="shared" si="23"/>
        <v>0.93611111111111156</v>
      </c>
      <c r="P45" s="180">
        <f t="shared" si="21"/>
        <v>23.94</v>
      </c>
      <c r="Q45" s="402">
        <f t="shared" si="22"/>
        <v>5.1388888888888706E-2</v>
      </c>
      <c r="R45" s="244">
        <f t="shared" si="4"/>
        <v>19.410810810810876</v>
      </c>
      <c r="S45" s="412"/>
      <c r="T45" s="82"/>
      <c r="AE45" s="82">
        <f t="shared" si="19"/>
        <v>2.777777777777779E-2</v>
      </c>
    </row>
    <row r="46" spans="1:31" ht="18.399999999999999" customHeight="1" thickBot="1" x14ac:dyDescent="0.3">
      <c r="A46" s="693"/>
      <c r="B46" s="413">
        <v>30</v>
      </c>
      <c r="C46" s="446">
        <f>C45+"00:40"</f>
        <v>0.91250000000000064</v>
      </c>
      <c r="D46" s="179">
        <f t="shared" ref="D46:O46" si="24">C46+D$9</f>
        <v>0.91388888888888953</v>
      </c>
      <c r="E46" s="179">
        <f t="shared" si="24"/>
        <v>0.91805555555555618</v>
      </c>
      <c r="F46" s="179">
        <f t="shared" si="24"/>
        <v>0.92291666666666727</v>
      </c>
      <c r="G46" s="179">
        <f t="shared" si="24"/>
        <v>0.92708333333333393</v>
      </c>
      <c r="H46" s="179">
        <f t="shared" si="24"/>
        <v>0.93402777777777835</v>
      </c>
      <c r="I46" s="179">
        <f t="shared" si="24"/>
        <v>0.938194444444445</v>
      </c>
      <c r="J46" s="179">
        <f t="shared" si="24"/>
        <v>0.94236111111111165</v>
      </c>
      <c r="K46" s="179">
        <f t="shared" si="24"/>
        <v>0.9465277777777783</v>
      </c>
      <c r="L46" s="179">
        <f t="shared" si="24"/>
        <v>0.94930555555555607</v>
      </c>
      <c r="M46" s="179">
        <f t="shared" si="24"/>
        <v>0.95416666666666716</v>
      </c>
      <c r="N46" s="179">
        <f t="shared" si="24"/>
        <v>0.95902777777777826</v>
      </c>
      <c r="O46" s="179">
        <f t="shared" si="24"/>
        <v>0.96388888888888935</v>
      </c>
      <c r="P46" s="180">
        <f t="shared" si="21"/>
        <v>23.94</v>
      </c>
      <c r="Q46" s="402">
        <f t="shared" si="22"/>
        <v>5.1388888888888706E-2</v>
      </c>
      <c r="R46" s="244">
        <f t="shared" si="4"/>
        <v>19.410810810810876</v>
      </c>
      <c r="S46" s="412"/>
      <c r="T46" s="82"/>
      <c r="AE46" s="82">
        <f t="shared" si="19"/>
        <v>2.777777777777779E-2</v>
      </c>
    </row>
    <row r="47" spans="1:31" ht="18.399999999999999" customHeight="1" thickBot="1" x14ac:dyDescent="0.3">
      <c r="A47" s="709"/>
      <c r="B47" s="411">
        <v>31</v>
      </c>
      <c r="C47" s="446">
        <v>0.9472222222222223</v>
      </c>
      <c r="D47" s="179">
        <f t="shared" ref="D47:O47" si="25">C47+D$9</f>
        <v>0.94861111111111118</v>
      </c>
      <c r="E47" s="179">
        <f t="shared" si="25"/>
        <v>0.95277777777777783</v>
      </c>
      <c r="F47" s="179">
        <f t="shared" si="25"/>
        <v>0.95763888888888893</v>
      </c>
      <c r="G47" s="179">
        <f t="shared" si="25"/>
        <v>0.96180555555555558</v>
      </c>
      <c r="H47" s="179">
        <f t="shared" si="25"/>
        <v>0.96875</v>
      </c>
      <c r="I47" s="179">
        <f t="shared" si="25"/>
        <v>0.97291666666666665</v>
      </c>
      <c r="J47" s="179">
        <f t="shared" si="25"/>
        <v>0.9770833333333333</v>
      </c>
      <c r="K47" s="179">
        <f t="shared" si="25"/>
        <v>0.98124999999999996</v>
      </c>
      <c r="L47" s="179">
        <f t="shared" si="25"/>
        <v>0.98402777777777772</v>
      </c>
      <c r="M47" s="179">
        <f t="shared" si="25"/>
        <v>0.98888888888888882</v>
      </c>
      <c r="N47" s="179">
        <f t="shared" si="25"/>
        <v>0.99374999999999991</v>
      </c>
      <c r="O47" s="179">
        <f t="shared" si="25"/>
        <v>0.99861111111111101</v>
      </c>
      <c r="P47" s="180">
        <f t="shared" si="21"/>
        <v>23.94</v>
      </c>
      <c r="Q47" s="402">
        <f t="shared" si="22"/>
        <v>5.1388888888888706E-2</v>
      </c>
      <c r="R47" s="244">
        <f t="shared" si="4"/>
        <v>19.410810810810876</v>
      </c>
      <c r="S47" s="412"/>
      <c r="T47" s="82"/>
      <c r="AE47" s="82">
        <f t="shared" si="19"/>
        <v>3.4722222222221655E-2</v>
      </c>
    </row>
    <row r="48" spans="1:31" ht="18.399999999999999" customHeight="1" x14ac:dyDescent="0.25">
      <c r="A48" s="86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2"/>
    </row>
    <row r="49" spans="1:31" ht="18.399999999999999" customHeight="1" x14ac:dyDescent="0.25">
      <c r="A49" s="86"/>
      <c r="B49" s="84"/>
      <c r="C49" s="107" t="s">
        <v>63</v>
      </c>
      <c r="D49" s="107"/>
      <c r="E49" s="108"/>
      <c r="F49" s="108"/>
      <c r="G49" s="107">
        <v>28</v>
      </c>
      <c r="H49" s="107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2"/>
    </row>
    <row r="50" spans="1:31" ht="18.399999999999999" customHeight="1" x14ac:dyDescent="0.25">
      <c r="A50" s="86"/>
      <c r="B50" s="84"/>
      <c r="C50" s="107" t="s">
        <v>64</v>
      </c>
      <c r="D50" s="107"/>
      <c r="E50" s="108"/>
      <c r="F50" s="108"/>
      <c r="G50" s="107">
        <v>3</v>
      </c>
      <c r="H50" s="107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2"/>
    </row>
    <row r="51" spans="1:31" ht="18.399999999999999" customHeight="1" x14ac:dyDescent="0.25">
      <c r="A51" s="86"/>
      <c r="B51" s="84"/>
      <c r="C51" s="107" t="s">
        <v>65</v>
      </c>
      <c r="D51" s="107"/>
      <c r="E51" s="108"/>
      <c r="F51" s="108"/>
      <c r="G51" s="414">
        <f>B47</f>
        <v>31</v>
      </c>
      <c r="H51" s="107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2"/>
    </row>
    <row r="52" spans="1:31" ht="18.399999999999999" customHeight="1" x14ac:dyDescent="0.25">
      <c r="A52" s="84"/>
      <c r="B52" s="84"/>
      <c r="C52" s="107" t="s">
        <v>66</v>
      </c>
      <c r="D52" s="107"/>
      <c r="E52" s="108"/>
      <c r="F52" s="108"/>
      <c r="G52" s="110">
        <f>P13</f>
        <v>23.94</v>
      </c>
      <c r="H52" s="107" t="s">
        <v>67</v>
      </c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1" ht="18.399999999999999" customHeight="1" x14ac:dyDescent="0.25">
      <c r="A53" s="84"/>
      <c r="C53" s="107" t="s">
        <v>68</v>
      </c>
      <c r="D53" s="109"/>
      <c r="E53" s="109"/>
      <c r="F53" s="109"/>
      <c r="G53" s="107">
        <v>0</v>
      </c>
      <c r="H53" s="107" t="s">
        <v>69</v>
      </c>
    </row>
    <row r="54" spans="1:31" ht="18.399999999999999" customHeight="1" x14ac:dyDescent="0.25">
      <c r="A54" s="84"/>
      <c r="C54" s="107" t="s">
        <v>70</v>
      </c>
      <c r="D54" s="109"/>
      <c r="E54" s="109"/>
      <c r="F54" s="109"/>
      <c r="G54" s="109"/>
      <c r="H54" s="109"/>
    </row>
    <row r="55" spans="1:31" ht="18.399999999999999" customHeight="1" x14ac:dyDescent="0.25">
      <c r="A55" s="84"/>
    </row>
    <row r="56" spans="1:31" ht="18.399999999999999" customHeight="1" x14ac:dyDescent="0.25">
      <c r="A56" s="84"/>
    </row>
  </sheetData>
  <mergeCells count="11">
    <mergeCell ref="B16:S16"/>
    <mergeCell ref="A17:A47"/>
    <mergeCell ref="B8:AB8"/>
    <mergeCell ref="B11:C11"/>
    <mergeCell ref="D11:N11"/>
    <mergeCell ref="P11:P12"/>
    <mergeCell ref="Q11:Q15"/>
    <mergeCell ref="R11:R15"/>
    <mergeCell ref="S11:S15"/>
    <mergeCell ref="P13:P15"/>
    <mergeCell ref="B15:C15"/>
  </mergeCells>
  <pageMargins left="0.51181102362204722" right="0.15748031496062992" top="0.74803149606299213" bottom="0.74803149606299213" header="0.31496062992125984" footer="0.31496062992125984"/>
  <pageSetup paperSize="9" scale="44" fitToHeight="5" orientation="portrait"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145</vt:i4>
      </vt:variant>
    </vt:vector>
  </HeadingPairs>
  <TitlesOfParts>
    <vt:vector size="222" baseType="lpstr">
      <vt:lpstr>nota</vt:lpstr>
      <vt:lpstr>codigos</vt:lpstr>
      <vt:lpstr>GRUPO 600 INVIERNO 2020 (2)</vt:lpstr>
      <vt:lpstr>600 H</vt:lpstr>
      <vt:lpstr>600 S</vt:lpstr>
      <vt:lpstr>600 D </vt:lpstr>
      <vt:lpstr>601 H</vt:lpstr>
      <vt:lpstr>601 S</vt:lpstr>
      <vt:lpstr>601 D</vt:lpstr>
      <vt:lpstr>602 S</vt:lpstr>
      <vt:lpstr>602 D</vt:lpstr>
      <vt:lpstr>603 H </vt:lpstr>
      <vt:lpstr>603 S</vt:lpstr>
      <vt:lpstr>604 H</vt:lpstr>
      <vt:lpstr>604 S</vt:lpstr>
      <vt:lpstr>604 D</vt:lpstr>
      <vt:lpstr>605 H</vt:lpstr>
      <vt:lpstr>605 S</vt:lpstr>
      <vt:lpstr>605 D</vt:lpstr>
      <vt:lpstr>606 H </vt:lpstr>
      <vt:lpstr>607 S</vt:lpstr>
      <vt:lpstr>607 D</vt:lpstr>
      <vt:lpstr>608 H</vt:lpstr>
      <vt:lpstr>608 S</vt:lpstr>
      <vt:lpstr>608 D</vt:lpstr>
      <vt:lpstr>609 H</vt:lpstr>
      <vt:lpstr>610 H</vt:lpstr>
      <vt:lpstr>610 S</vt:lpstr>
      <vt:lpstr>610 D</vt:lpstr>
      <vt:lpstr>611 H</vt:lpstr>
      <vt:lpstr>611 S</vt:lpstr>
      <vt:lpstr>611 D</vt:lpstr>
      <vt:lpstr>612 H</vt:lpstr>
      <vt:lpstr>613 S</vt:lpstr>
      <vt:lpstr>613 D</vt:lpstr>
      <vt:lpstr>620 H</vt:lpstr>
      <vt:lpstr>620 S</vt:lpstr>
      <vt:lpstr>620 D</vt:lpstr>
      <vt:lpstr>625 H</vt:lpstr>
      <vt:lpstr>625 S</vt:lpstr>
      <vt:lpstr>625 D </vt:lpstr>
      <vt:lpstr>630 H</vt:lpstr>
      <vt:lpstr>630 S</vt:lpstr>
      <vt:lpstr>630 D</vt:lpstr>
      <vt:lpstr>640 H</vt:lpstr>
      <vt:lpstr>640 S</vt:lpstr>
      <vt:lpstr>640 D</vt:lpstr>
      <vt:lpstr>645 H</vt:lpstr>
      <vt:lpstr>645 S</vt:lpstr>
      <vt:lpstr>645 D</vt:lpstr>
      <vt:lpstr>650 H</vt:lpstr>
      <vt:lpstr>650 S</vt:lpstr>
      <vt:lpstr>650 D </vt:lpstr>
      <vt:lpstr>651 H</vt:lpstr>
      <vt:lpstr>651 S</vt:lpstr>
      <vt:lpstr>651 D </vt:lpstr>
      <vt:lpstr>653 H</vt:lpstr>
      <vt:lpstr>653 S</vt:lpstr>
      <vt:lpstr>653 D </vt:lpstr>
      <vt:lpstr>660 H</vt:lpstr>
      <vt:lpstr>660 S</vt:lpstr>
      <vt:lpstr>661 S</vt:lpstr>
      <vt:lpstr>661 D</vt:lpstr>
      <vt:lpstr>665 H</vt:lpstr>
      <vt:lpstr>665 S</vt:lpstr>
      <vt:lpstr>665 D</vt:lpstr>
      <vt:lpstr>670 H</vt:lpstr>
      <vt:lpstr>670 S</vt:lpstr>
      <vt:lpstr>670 D</vt:lpstr>
      <vt:lpstr>675 H</vt:lpstr>
      <vt:lpstr>675 S</vt:lpstr>
      <vt:lpstr>675 D </vt:lpstr>
      <vt:lpstr>676 H</vt:lpstr>
      <vt:lpstr>676 S</vt:lpstr>
      <vt:lpstr>676 D</vt:lpstr>
      <vt:lpstr>697 H</vt:lpstr>
      <vt:lpstr>698 H</vt:lpstr>
      <vt:lpstr>'600 D '!Área_de_impresión</vt:lpstr>
      <vt:lpstr>'600 H'!Área_de_impresión</vt:lpstr>
      <vt:lpstr>'600 S'!Área_de_impresión</vt:lpstr>
      <vt:lpstr>'601 D'!Área_de_impresión</vt:lpstr>
      <vt:lpstr>'601 H'!Área_de_impresión</vt:lpstr>
      <vt:lpstr>'601 S'!Área_de_impresión</vt:lpstr>
      <vt:lpstr>'602 D'!Área_de_impresión</vt:lpstr>
      <vt:lpstr>'602 S'!Área_de_impresión</vt:lpstr>
      <vt:lpstr>'603 H '!Área_de_impresión</vt:lpstr>
      <vt:lpstr>'603 S'!Área_de_impresión</vt:lpstr>
      <vt:lpstr>'604 D'!Área_de_impresión</vt:lpstr>
      <vt:lpstr>'604 H'!Área_de_impresión</vt:lpstr>
      <vt:lpstr>'604 S'!Área_de_impresión</vt:lpstr>
      <vt:lpstr>'605 D'!Área_de_impresión</vt:lpstr>
      <vt:lpstr>'605 H'!Área_de_impresión</vt:lpstr>
      <vt:lpstr>'605 S'!Área_de_impresión</vt:lpstr>
      <vt:lpstr>'606 H '!Área_de_impresión</vt:lpstr>
      <vt:lpstr>'607 D'!Área_de_impresión</vt:lpstr>
      <vt:lpstr>'607 S'!Área_de_impresión</vt:lpstr>
      <vt:lpstr>'608 D'!Área_de_impresión</vt:lpstr>
      <vt:lpstr>'608 H'!Área_de_impresión</vt:lpstr>
      <vt:lpstr>'608 S'!Área_de_impresión</vt:lpstr>
      <vt:lpstr>'609 H'!Área_de_impresión</vt:lpstr>
      <vt:lpstr>'610 D'!Área_de_impresión</vt:lpstr>
      <vt:lpstr>'610 H'!Área_de_impresión</vt:lpstr>
      <vt:lpstr>'610 S'!Área_de_impresión</vt:lpstr>
      <vt:lpstr>'611 D'!Área_de_impresión</vt:lpstr>
      <vt:lpstr>'611 H'!Área_de_impresión</vt:lpstr>
      <vt:lpstr>'611 S'!Área_de_impresión</vt:lpstr>
      <vt:lpstr>'612 H'!Área_de_impresión</vt:lpstr>
      <vt:lpstr>'613 D'!Área_de_impresión</vt:lpstr>
      <vt:lpstr>'613 S'!Área_de_impresión</vt:lpstr>
      <vt:lpstr>'620 D'!Área_de_impresión</vt:lpstr>
      <vt:lpstr>'620 H'!Área_de_impresión</vt:lpstr>
      <vt:lpstr>'620 S'!Área_de_impresión</vt:lpstr>
      <vt:lpstr>'625 D '!Área_de_impresión</vt:lpstr>
      <vt:lpstr>'625 H'!Área_de_impresión</vt:lpstr>
      <vt:lpstr>'625 S'!Área_de_impresión</vt:lpstr>
      <vt:lpstr>'630 D'!Área_de_impresión</vt:lpstr>
      <vt:lpstr>'630 H'!Área_de_impresión</vt:lpstr>
      <vt:lpstr>'630 S'!Área_de_impresión</vt:lpstr>
      <vt:lpstr>'640 D'!Área_de_impresión</vt:lpstr>
      <vt:lpstr>'640 H'!Área_de_impresión</vt:lpstr>
      <vt:lpstr>'640 S'!Área_de_impresión</vt:lpstr>
      <vt:lpstr>'645 D'!Área_de_impresión</vt:lpstr>
      <vt:lpstr>'645 H'!Área_de_impresión</vt:lpstr>
      <vt:lpstr>'645 S'!Área_de_impresión</vt:lpstr>
      <vt:lpstr>'650 D '!Área_de_impresión</vt:lpstr>
      <vt:lpstr>'650 H'!Área_de_impresión</vt:lpstr>
      <vt:lpstr>'650 S'!Área_de_impresión</vt:lpstr>
      <vt:lpstr>'651 D '!Área_de_impresión</vt:lpstr>
      <vt:lpstr>'651 H'!Área_de_impresión</vt:lpstr>
      <vt:lpstr>'651 S'!Área_de_impresión</vt:lpstr>
      <vt:lpstr>'653 D '!Área_de_impresión</vt:lpstr>
      <vt:lpstr>'653 H'!Área_de_impresión</vt:lpstr>
      <vt:lpstr>'653 S'!Área_de_impresión</vt:lpstr>
      <vt:lpstr>'660 H'!Área_de_impresión</vt:lpstr>
      <vt:lpstr>'660 S'!Área_de_impresión</vt:lpstr>
      <vt:lpstr>'661 D'!Área_de_impresión</vt:lpstr>
      <vt:lpstr>'661 S'!Área_de_impresión</vt:lpstr>
      <vt:lpstr>'665 D'!Área_de_impresión</vt:lpstr>
      <vt:lpstr>'665 H'!Área_de_impresión</vt:lpstr>
      <vt:lpstr>'665 S'!Área_de_impresión</vt:lpstr>
      <vt:lpstr>'670 D'!Área_de_impresión</vt:lpstr>
      <vt:lpstr>'670 H'!Área_de_impresión</vt:lpstr>
      <vt:lpstr>'670 S'!Área_de_impresión</vt:lpstr>
      <vt:lpstr>'675 D '!Área_de_impresión</vt:lpstr>
      <vt:lpstr>'675 H'!Área_de_impresión</vt:lpstr>
      <vt:lpstr>'675 S'!Área_de_impresión</vt:lpstr>
      <vt:lpstr>'697 H'!Área_de_impresión</vt:lpstr>
      <vt:lpstr>'698 H'!Área_de_impresión</vt:lpstr>
      <vt:lpstr>codigos!Área_de_impresión</vt:lpstr>
      <vt:lpstr>'GRUPO 600 INVIERNO 2020 (2)'!Área_de_impresión</vt:lpstr>
      <vt:lpstr>nota!Área_de_impresión</vt:lpstr>
      <vt:lpstr>'600 D '!Títulos_a_imprimir</vt:lpstr>
      <vt:lpstr>'600 H'!Títulos_a_imprimir</vt:lpstr>
      <vt:lpstr>'600 S'!Títulos_a_imprimir</vt:lpstr>
      <vt:lpstr>'601 D'!Títulos_a_imprimir</vt:lpstr>
      <vt:lpstr>'601 H'!Títulos_a_imprimir</vt:lpstr>
      <vt:lpstr>'601 S'!Títulos_a_imprimir</vt:lpstr>
      <vt:lpstr>'602 D'!Títulos_a_imprimir</vt:lpstr>
      <vt:lpstr>'602 S'!Títulos_a_imprimir</vt:lpstr>
      <vt:lpstr>'603 H '!Títulos_a_imprimir</vt:lpstr>
      <vt:lpstr>'603 S'!Títulos_a_imprimir</vt:lpstr>
      <vt:lpstr>'604 D'!Títulos_a_imprimir</vt:lpstr>
      <vt:lpstr>'604 H'!Títulos_a_imprimir</vt:lpstr>
      <vt:lpstr>'604 S'!Títulos_a_imprimir</vt:lpstr>
      <vt:lpstr>'605 D'!Títulos_a_imprimir</vt:lpstr>
      <vt:lpstr>'605 H'!Títulos_a_imprimir</vt:lpstr>
      <vt:lpstr>'605 S'!Títulos_a_imprimir</vt:lpstr>
      <vt:lpstr>'606 H '!Títulos_a_imprimir</vt:lpstr>
      <vt:lpstr>'607 D'!Títulos_a_imprimir</vt:lpstr>
      <vt:lpstr>'607 S'!Títulos_a_imprimir</vt:lpstr>
      <vt:lpstr>'608 D'!Títulos_a_imprimir</vt:lpstr>
      <vt:lpstr>'608 H'!Títulos_a_imprimir</vt:lpstr>
      <vt:lpstr>'608 S'!Títulos_a_imprimir</vt:lpstr>
      <vt:lpstr>'609 H'!Títulos_a_imprimir</vt:lpstr>
      <vt:lpstr>'610 D'!Títulos_a_imprimir</vt:lpstr>
      <vt:lpstr>'610 H'!Títulos_a_imprimir</vt:lpstr>
      <vt:lpstr>'610 S'!Títulos_a_imprimir</vt:lpstr>
      <vt:lpstr>'611 D'!Títulos_a_imprimir</vt:lpstr>
      <vt:lpstr>'611 H'!Títulos_a_imprimir</vt:lpstr>
      <vt:lpstr>'611 S'!Títulos_a_imprimir</vt:lpstr>
      <vt:lpstr>'612 H'!Títulos_a_imprimir</vt:lpstr>
      <vt:lpstr>'613 D'!Títulos_a_imprimir</vt:lpstr>
      <vt:lpstr>'613 S'!Títulos_a_imprimir</vt:lpstr>
      <vt:lpstr>'620 D'!Títulos_a_imprimir</vt:lpstr>
      <vt:lpstr>'620 H'!Títulos_a_imprimir</vt:lpstr>
      <vt:lpstr>'620 S'!Títulos_a_imprimir</vt:lpstr>
      <vt:lpstr>'625 D '!Títulos_a_imprimir</vt:lpstr>
      <vt:lpstr>'625 H'!Títulos_a_imprimir</vt:lpstr>
      <vt:lpstr>'625 S'!Títulos_a_imprimir</vt:lpstr>
      <vt:lpstr>'630 D'!Títulos_a_imprimir</vt:lpstr>
      <vt:lpstr>'630 H'!Títulos_a_imprimir</vt:lpstr>
      <vt:lpstr>'630 S'!Títulos_a_imprimir</vt:lpstr>
      <vt:lpstr>'640 D'!Títulos_a_imprimir</vt:lpstr>
      <vt:lpstr>'640 H'!Títulos_a_imprimir</vt:lpstr>
      <vt:lpstr>'640 S'!Títulos_a_imprimir</vt:lpstr>
      <vt:lpstr>'645 D'!Títulos_a_imprimir</vt:lpstr>
      <vt:lpstr>'645 H'!Títulos_a_imprimir</vt:lpstr>
      <vt:lpstr>'645 S'!Títulos_a_imprimir</vt:lpstr>
      <vt:lpstr>'650 D '!Títulos_a_imprimir</vt:lpstr>
      <vt:lpstr>'650 H'!Títulos_a_imprimir</vt:lpstr>
      <vt:lpstr>'650 S'!Títulos_a_imprimir</vt:lpstr>
      <vt:lpstr>'651 D '!Títulos_a_imprimir</vt:lpstr>
      <vt:lpstr>'651 H'!Títulos_a_imprimir</vt:lpstr>
      <vt:lpstr>'651 S'!Títulos_a_imprimir</vt:lpstr>
      <vt:lpstr>'653 D '!Títulos_a_imprimir</vt:lpstr>
      <vt:lpstr>'653 H'!Títulos_a_imprimir</vt:lpstr>
      <vt:lpstr>'653 S'!Títulos_a_imprimir</vt:lpstr>
      <vt:lpstr>'660 H'!Títulos_a_imprimir</vt:lpstr>
      <vt:lpstr>'660 S'!Títulos_a_imprimir</vt:lpstr>
      <vt:lpstr>'661 D'!Títulos_a_imprimir</vt:lpstr>
      <vt:lpstr>'661 S'!Títulos_a_imprimir</vt:lpstr>
      <vt:lpstr>'665 D'!Títulos_a_imprimir</vt:lpstr>
      <vt:lpstr>'665 H'!Títulos_a_imprimir</vt:lpstr>
      <vt:lpstr>'665 S'!Títulos_a_imprimir</vt:lpstr>
      <vt:lpstr>'670 D'!Títulos_a_imprimir</vt:lpstr>
      <vt:lpstr>'670 H'!Títulos_a_imprimir</vt:lpstr>
      <vt:lpstr>'670 S'!Títulos_a_imprimir</vt:lpstr>
      <vt:lpstr>'675 D '!Títulos_a_imprimir</vt:lpstr>
      <vt:lpstr>'675 H'!Títulos_a_imprimir</vt:lpstr>
      <vt:lpstr>'675 S'!Títulos_a_imprimir</vt:lpstr>
      <vt:lpstr>'697 H'!Títulos_a_imprimir</vt:lpstr>
      <vt:lpstr>'698 H'!Títulos_a_imprimir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Operador 2 GPS</dc:creator>
  <cp:lastModifiedBy>Alexis Gabriel Villanueva</cp:lastModifiedBy>
  <cp:lastPrinted>2022-04-21T11:25:11Z</cp:lastPrinted>
  <dcterms:created xsi:type="dcterms:W3CDTF">2020-01-14T12:09:45Z</dcterms:created>
  <dcterms:modified xsi:type="dcterms:W3CDTF">2023-06-13T12:37:05Z</dcterms:modified>
</cp:coreProperties>
</file>